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5431" windowWidth="18555" windowHeight="12750" activeTab="0"/>
  </bookViews>
  <sheets>
    <sheet name="AppendixG" sheetId="1" r:id="rId1"/>
  </sheets>
  <definedNames>
    <definedName name="_xlnm.Print_Area" localSheetId="0">'AppendixG'!$A$1:$AM$108</definedName>
  </definedNames>
  <calcPr fullCalcOnLoad="1"/>
</workbook>
</file>

<file path=xl/sharedStrings.xml><?xml version="1.0" encoding="utf-8"?>
<sst xmlns="http://schemas.openxmlformats.org/spreadsheetml/2006/main" count="1378" uniqueCount="132">
  <si>
    <t>LB 5-99 C-1</t>
  </si>
  <si>
    <t>LB 5-99 C-6</t>
  </si>
  <si>
    <t>LB 5-99 C-7</t>
  </si>
  <si>
    <t>LB 5-99 C-10</t>
  </si>
  <si>
    <t>LB 5-99 C-11</t>
  </si>
  <si>
    <t>LB 5-99 C-13</t>
  </si>
  <si>
    <t>LB 5-99 C-14</t>
  </si>
  <si>
    <t>LB 5-99 C-17</t>
  </si>
  <si>
    <t>LB 5-99 C-21</t>
  </si>
  <si>
    <t>LB 5-99 C-25</t>
  </si>
  <si>
    <t>LB 5-99 C-26</t>
  </si>
  <si>
    <t>LB 5-99 C-27</t>
  </si>
  <si>
    <t>LB 5-99 C-28</t>
  </si>
  <si>
    <t>LB 5-99 C-30</t>
  </si>
  <si>
    <t>LB 6-99 C-1</t>
  </si>
  <si>
    <t>LB 6-99 C-2</t>
  </si>
  <si>
    <t>LB 6-99 C-4</t>
  </si>
  <si>
    <t>LB 6-99 C-6</t>
  </si>
  <si>
    <t>LB 6-99 C-7</t>
  </si>
  <si>
    <t>LB 6-99 C-8</t>
  </si>
  <si>
    <t>LB 6-99 C-9</t>
  </si>
  <si>
    <t>LB 6-99 C-14</t>
  </si>
  <si>
    <t>LB 6-99 C-16</t>
  </si>
  <si>
    <t>LB 6-99 C-17</t>
  </si>
  <si>
    <t>LB 6-99 C-21</t>
  </si>
  <si>
    <t>LB 6-99 C-22</t>
  </si>
  <si>
    <t>LB 6-99 C-24</t>
  </si>
  <si>
    <t>LB 6-99 C-25</t>
  </si>
  <si>
    <t>LB 6-99 C-26</t>
  </si>
  <si>
    <t>LB 9-99 C-3</t>
  </si>
  <si>
    <t>LB 9-99 C-5</t>
  </si>
  <si>
    <t>LB 9-99 C-7</t>
  </si>
  <si>
    <t>LB 9-99 C-8</t>
  </si>
  <si>
    <t>LB 9-99 C-10</t>
  </si>
  <si>
    <t>LB 9-99 C-11</t>
  </si>
  <si>
    <t>LB 9-99 C-12</t>
  </si>
  <si>
    <t>LB 9-99 C-14</t>
  </si>
  <si>
    <t>LB 9-99 C-20</t>
  </si>
  <si>
    <t>LB 9-99 C-22</t>
  </si>
  <si>
    <t>LB 11-99 C-3</t>
  </si>
  <si>
    <t>LB 11-99 C-6</t>
  </si>
  <si>
    <t>LB 11-99 C-7</t>
  </si>
  <si>
    <t>LB 11-99 C-10</t>
  </si>
  <si>
    <t>LB 11-99 C-12</t>
  </si>
  <si>
    <t>LB 11-99 C-13</t>
  </si>
  <si>
    <t>LB 11-99 C-14</t>
  </si>
  <si>
    <t>LB 11-99 C-15</t>
  </si>
  <si>
    <t>LB 11-99 C-17</t>
  </si>
  <si>
    <t>LB 11-99 C-20</t>
  </si>
  <si>
    <t>LB 1-00 C-1</t>
  </si>
  <si>
    <t>LB 1-00 C-2</t>
  </si>
  <si>
    <t>LB 1-00 C-3</t>
  </si>
  <si>
    <t>LB 1-00 C-4</t>
  </si>
  <si>
    <t>LB 1-00 C-5</t>
  </si>
  <si>
    <t>LB 1-00 C-6</t>
  </si>
  <si>
    <t>LB 1-00 C-7</t>
  </si>
  <si>
    <t>LB 1-00 C-8</t>
  </si>
  <si>
    <t>LB 1-00 C-9</t>
  </si>
  <si>
    <t>LB 3-00 C-4</t>
  </si>
  <si>
    <t>LB 3-00 C-6</t>
  </si>
  <si>
    <t>LB 3-00 C-9</t>
  </si>
  <si>
    <t>LB 3-00 C-12</t>
  </si>
  <si>
    <t>LB 3-00 C-13</t>
  </si>
  <si>
    <t>LB 3-00 C-14</t>
  </si>
  <si>
    <t>LB 3-00 C-16</t>
  </si>
  <si>
    <t>LB 3-00 C-17</t>
  </si>
  <si>
    <t>LB 3-00 C-18</t>
  </si>
  <si>
    <t>LB 3-00 C-20</t>
  </si>
  <si>
    <t>LB 5-00 C-1</t>
  </si>
  <si>
    <t>LB 5-00 C-2</t>
  </si>
  <si>
    <t>LB 5-00 C-3</t>
  </si>
  <si>
    <t>LB 5-00 C-4</t>
  </si>
  <si>
    <t>LB 5-00 C-5</t>
  </si>
  <si>
    <t>LB 5-00 C-8</t>
  </si>
  <si>
    <t>LB 5-00 C-9</t>
  </si>
  <si>
    <t>LB 5-00 C-11</t>
  </si>
  <si>
    <t>LB 5-00 C-12</t>
  </si>
  <si>
    <t>LB 5-00 C-14</t>
  </si>
  <si>
    <t>LB 5-00 C-17</t>
  </si>
  <si>
    <t>LB 5-00 C-18</t>
  </si>
  <si>
    <t>LB 5-00 C-19</t>
  </si>
  <si>
    <t>Not Determined</t>
  </si>
  <si>
    <t>Median</t>
  </si>
  <si>
    <t>Percent
 lipid</t>
  </si>
  <si>
    <t>Trifluralin</t>
  </si>
  <si>
    <t>HCB</t>
  </si>
  <si>
    <t>PCA</t>
  </si>
  <si>
    <t>α-HCH</t>
  </si>
  <si>
    <t>β-HCH</t>
  </si>
  <si>
    <t>γ-HCH</t>
  </si>
  <si>
    <t>DCPA</t>
  </si>
  <si>
    <t>trans-Chlordane</t>
  </si>
  <si>
    <t>Endosulfan I</t>
  </si>
  <si>
    <t>Dieldrin</t>
  </si>
  <si>
    <t>Endosulfan II</t>
  </si>
  <si>
    <t>Total Chlordane</t>
  </si>
  <si>
    <t>Total PCB</t>
  </si>
  <si>
    <t>Total Triclosan</t>
  </si>
  <si>
    <t>BDE-47</t>
  </si>
  <si>
    <t>BDE-100</t>
  </si>
  <si>
    <t>BDE-154</t>
  </si>
  <si>
    <t>Total BDE</t>
  </si>
  <si>
    <t>AHTN</t>
  </si>
  <si>
    <t>HHCB</t>
  </si>
  <si>
    <t>ID</t>
  </si>
  <si>
    <t xml:space="preserve">Note: Ongoing quality assurance reviews at the USGS NWQL recently detected an error by which the identifications of AHTN and HHCB were reversed for several years. The results in this report reflect correct identifications. </t>
  </si>
  <si>
    <t>ND</t>
  </si>
  <si>
    <t>Decafluoro-biphenyl</t>
  </si>
  <si>
    <t>Nonachloro-biphenyl</t>
  </si>
  <si>
    <r>
      <t>cis</t>
    </r>
    <r>
      <rPr>
        <b/>
        <sz val="10"/>
        <color indexed="8"/>
        <rFont val="Univers 57 Condensed"/>
        <family val="2"/>
      </rPr>
      <t>-Nonachlor</t>
    </r>
  </si>
  <si>
    <r>
      <t>trans</t>
    </r>
    <r>
      <rPr>
        <b/>
        <sz val="10"/>
        <color indexed="8"/>
        <rFont val="Univers 57 Condensed"/>
        <family val="2"/>
      </rPr>
      <t>-Nonachlor</t>
    </r>
  </si>
  <si>
    <r>
      <t>cis</t>
    </r>
    <r>
      <rPr>
        <b/>
        <sz val="10"/>
        <color indexed="8"/>
        <rFont val="Univers 57 Condensed"/>
        <family val="2"/>
      </rPr>
      <t>-Chlordane</t>
    </r>
  </si>
  <si>
    <t>Oxychlor-dane</t>
  </si>
  <si>
    <t>Heptachlor
 epoxide</t>
  </si>
  <si>
    <t>Octachloro-styrene</t>
  </si>
  <si>
    <t>Chlor-pyrifos</t>
  </si>
  <si>
    <t>Chloro-thalonil</t>
  </si>
  <si>
    <r>
      <t>o,p'</t>
    </r>
    <r>
      <rPr>
        <b/>
        <sz val="10"/>
        <color indexed="8"/>
        <rFont val="Univers 57 Condensed"/>
        <family val="2"/>
      </rPr>
      <t>-DDE</t>
    </r>
  </si>
  <si>
    <r>
      <t>p,p'</t>
    </r>
    <r>
      <rPr>
        <b/>
        <sz val="10"/>
        <color indexed="8"/>
        <rFont val="Univers 57 Condensed"/>
        <family val="2"/>
      </rPr>
      <t>-DDE</t>
    </r>
  </si>
  <si>
    <r>
      <t>o,p'</t>
    </r>
    <r>
      <rPr>
        <b/>
        <sz val="10"/>
        <color indexed="8"/>
        <rFont val="Univers 57 Condensed"/>
        <family val="2"/>
      </rPr>
      <t>-DDD</t>
    </r>
  </si>
  <si>
    <r>
      <t>p,p'</t>
    </r>
    <r>
      <rPr>
        <b/>
        <sz val="10"/>
        <color indexed="8"/>
        <rFont val="Univers 57 Condensed"/>
        <family val="2"/>
      </rPr>
      <t>-DDD</t>
    </r>
  </si>
  <si>
    <t>NA</t>
  </si>
  <si>
    <t xml:space="preserve">                                                    Percent recovery of surrogate spikes</t>
  </si>
  <si>
    <t>δ-HCH</t>
  </si>
  <si>
    <t>α-HCH-d6</t>
  </si>
  <si>
    <r>
      <t>p,p'</t>
    </r>
    <r>
      <rPr>
        <b/>
        <sz val="11"/>
        <rFont val="Univers 57 Condensed"/>
        <family val="2"/>
      </rPr>
      <t>-DDT-d8</t>
    </r>
  </si>
  <si>
    <t>methoxy   3-Chloro triclosan</t>
  </si>
  <si>
    <t>methoxy   5-Chloro triclosan</t>
  </si>
  <si>
    <t>methoxy   3,5-Dichloro triclosan</t>
  </si>
  <si>
    <t>methyl Triclosan</t>
  </si>
  <si>
    <r>
      <t>Appendix G.</t>
    </r>
    <r>
      <rPr>
        <sz val="12"/>
        <color indexed="8"/>
        <rFont val="Univers 57 Condensed"/>
        <family val="2"/>
      </rPr>
      <t>—Analytical chemical results for male common carp (</t>
    </r>
    <r>
      <rPr>
        <i/>
        <sz val="12"/>
        <color indexed="8"/>
        <rFont val="Univers 57 Condensed"/>
        <family val="2"/>
      </rPr>
      <t>Cyprinus carpio</t>
    </r>
    <r>
      <rPr>
        <sz val="12"/>
        <color indexed="8"/>
        <rFont val="Univers 57 Condensed"/>
        <family val="2"/>
      </rPr>
      <t>) from Las Vegas Bay, Lake Mead, Nevada, May 1999–May 2000.</t>
    </r>
  </si>
  <si>
    <r>
      <t>[</t>
    </r>
    <r>
      <rPr>
        <sz val="10"/>
        <rFont val="Univers 57 Condensed"/>
        <family val="2"/>
      </rPr>
      <t>All results in microgram per kilogram fish tissue, wet weight.</t>
    </r>
    <r>
      <rPr>
        <b/>
        <sz val="10"/>
        <rFont val="Univers 57 Condensed"/>
        <family val="2"/>
      </rPr>
      <t xml:space="preserve"> Symbols: </t>
    </r>
    <r>
      <rPr>
        <sz val="10"/>
        <rFont val="Univers 57 Condensed"/>
        <family val="2"/>
      </rPr>
      <t xml:space="preserve">α, alpha; β, beta; γ, gamma; δ, delta; d, deuterium; </t>
    </r>
    <r>
      <rPr>
        <i/>
        <sz val="10"/>
        <rFont val="Univers 57 Condensed"/>
        <family val="2"/>
      </rPr>
      <t>o</t>
    </r>
    <r>
      <rPr>
        <sz val="10"/>
        <rFont val="Univers 57 Condensed"/>
        <family val="2"/>
      </rPr>
      <t xml:space="preserve">, ortho; </t>
    </r>
    <r>
      <rPr>
        <i/>
        <sz val="10"/>
        <rFont val="Univers 57 Condensed"/>
        <family val="2"/>
      </rPr>
      <t>p</t>
    </r>
    <r>
      <rPr>
        <sz val="10"/>
        <rFont val="Univers 57 Condensed"/>
        <family val="2"/>
      </rPr>
      <t>, para.</t>
    </r>
    <r>
      <rPr>
        <b/>
        <sz val="10"/>
        <rFont val="Univers 57 Condensed"/>
        <family val="2"/>
      </rPr>
      <t xml:space="preserve"> Abbreviations: </t>
    </r>
    <r>
      <rPr>
        <sz val="10"/>
        <rFont val="Univers 57 Condensed"/>
        <family val="2"/>
      </rPr>
      <t xml:space="preserve"> HCH, Hexachlorocyclohexane; HCB, Hexacholorobenzene; PCA, Pentachloroanisole; </t>
    </r>
    <r>
      <rPr>
        <i/>
        <sz val="10"/>
        <rFont val="Univers 57 Condensed"/>
        <family val="2"/>
      </rPr>
      <t>o,p</t>
    </r>
    <r>
      <rPr>
        <sz val="10"/>
        <rFont val="Univers 57 Condensed"/>
        <family val="2"/>
      </rPr>
      <t xml:space="preserve">´-DDD, 1-(2-Chlorophenyl)-1(4-chlorophenyl)-2,2-dichloroethane; </t>
    </r>
    <r>
      <rPr>
        <i/>
        <sz val="10"/>
        <rFont val="Univers 57 Condensed"/>
        <family val="2"/>
      </rPr>
      <t>p,p</t>
    </r>
    <r>
      <rPr>
        <sz val="10"/>
        <rFont val="Univers 57 Condensed"/>
        <family val="2"/>
      </rPr>
      <t>´-DDD, 2,2-bis(</t>
    </r>
    <r>
      <rPr>
        <i/>
        <sz val="10"/>
        <rFont val="Univers 57 Condensed"/>
        <family val="2"/>
      </rPr>
      <t>p</t>
    </r>
    <r>
      <rPr>
        <sz val="10"/>
        <rFont val="Univers 57 Condensed"/>
        <family val="2"/>
      </rPr>
      <t xml:space="preserve">-chlorophenyl)-1, 1-dichloroethane; </t>
    </r>
    <r>
      <rPr>
        <i/>
        <sz val="10"/>
        <rFont val="Univers 57 Condensed"/>
        <family val="2"/>
      </rPr>
      <t>o,p´</t>
    </r>
    <r>
      <rPr>
        <sz val="10"/>
        <rFont val="Univers 57 Condensed"/>
        <family val="2"/>
      </rPr>
      <t xml:space="preserve">-DDE, Benzene,1-chloro-2[2,2-dichloro-1(4-chlorophenyl)ethenyl]; </t>
    </r>
    <r>
      <rPr>
        <i/>
        <sz val="10"/>
        <rFont val="Univers 57 Condensed"/>
        <family val="2"/>
      </rPr>
      <t>p,p</t>
    </r>
    <r>
      <rPr>
        <sz val="10"/>
        <rFont val="Univers 57 Condensed"/>
        <family val="2"/>
      </rPr>
      <t>´-DDE, 1,1-dichloro 2,2bis(</t>
    </r>
    <r>
      <rPr>
        <i/>
        <sz val="10"/>
        <rFont val="Univers 57 Condensed"/>
        <family val="2"/>
      </rPr>
      <t>p</t>
    </r>
    <r>
      <rPr>
        <sz val="10"/>
        <rFont val="Univers 57 Condensed"/>
        <family val="2"/>
      </rPr>
      <t xml:space="preserve">-chlorophenyl) ethylene; BDE, Brominated diphenyl ether; HHCB, 1,3,4,6,7,8 hexahydro-4,6,6,7,8,8-hexamethylcyclopenta-y-2-benzopyran; AHTN, 6-Acetyl-1,1,2,4,4,7-hexamethyltetraline; PCB, Polychlorinated biphenyl; </t>
    </r>
    <r>
      <rPr>
        <i/>
        <sz val="10"/>
        <rFont val="Univers 57 Condensed"/>
        <family val="2"/>
      </rPr>
      <t>p,p'</t>
    </r>
    <r>
      <rPr>
        <sz val="10"/>
        <rFont val="Univers 57 Condensed"/>
        <family val="2"/>
      </rPr>
      <t>-DDT-d8, 1,1'-Bis(</t>
    </r>
    <r>
      <rPr>
        <i/>
        <sz val="10"/>
        <rFont val="Univers 57 Condensed"/>
        <family val="2"/>
      </rPr>
      <t>p</t>
    </r>
    <r>
      <rPr>
        <sz val="10"/>
        <rFont val="Univers 57 Condensed"/>
        <family val="2"/>
      </rPr>
      <t>-chlorophenyl)-2,2,2-trichloroethane; ND, Not detected above reporting limit; NA, data not available.</t>
    </r>
    <r>
      <rPr>
        <b/>
        <sz val="10"/>
        <rFont val="Univers 57 Condensed"/>
        <family val="2"/>
      </rPr>
      <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</si>
</sst>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
    <numFmt numFmtId="167" formatCode="0.00000"/>
    <numFmt numFmtId="168" formatCode="0.0000"/>
    <numFmt numFmtId="169" formatCode="0.00000000"/>
    <numFmt numFmtId="170" formatCode="0.0000000"/>
    <numFmt numFmtId="171" formatCode="[$-409]dddd\,\ mmmm\ dd\,\ yyyy"/>
    <numFmt numFmtId="172" formatCode="[$-409]mmmm\ d\,\ yyyy;@"/>
  </numFmts>
  <fonts count="25">
    <font>
      <sz val="11"/>
      <name val="Times New Roman"/>
      <family val="0"/>
    </font>
    <font>
      <u val="single"/>
      <sz val="11"/>
      <color indexed="12"/>
      <name val="Times New Roman"/>
      <family val="0"/>
    </font>
    <font>
      <u val="single"/>
      <sz val="11"/>
      <color indexed="36"/>
      <name val="Times New Roman"/>
      <family val="0"/>
    </font>
    <font>
      <sz val="9"/>
      <name val="Times New Roman"/>
      <family val="1"/>
    </font>
    <font>
      <b/>
      <sz val="9"/>
      <name val="Times New Roman"/>
      <family val="1"/>
    </font>
    <font>
      <sz val="9"/>
      <color indexed="8"/>
      <name val="Times New Roman"/>
      <family val="1"/>
    </font>
    <font>
      <b/>
      <sz val="9"/>
      <color indexed="8"/>
      <name val="Times New Roman"/>
      <family val="1"/>
    </font>
    <font>
      <sz val="8"/>
      <color indexed="8"/>
      <name val="Times New Roman"/>
      <family val="1"/>
    </font>
    <font>
      <b/>
      <sz val="10"/>
      <color indexed="8"/>
      <name val="Univers 57 Condensed"/>
      <family val="2"/>
    </font>
    <font>
      <sz val="9"/>
      <name val="Univers 57 Condensed"/>
      <family val="2"/>
    </font>
    <font>
      <sz val="9"/>
      <color indexed="8"/>
      <name val="Univers 57 Condensed"/>
      <family val="2"/>
    </font>
    <font>
      <sz val="10"/>
      <color indexed="8"/>
      <name val="Univers 57 Condensed"/>
      <family val="2"/>
    </font>
    <font>
      <sz val="12"/>
      <color indexed="8"/>
      <name val="Univers 57 Condensed"/>
      <family val="2"/>
    </font>
    <font>
      <i/>
      <sz val="12"/>
      <color indexed="8"/>
      <name val="Univers 57 Condensed"/>
      <family val="2"/>
    </font>
    <font>
      <sz val="12"/>
      <name val="Univers 57 Condensed"/>
      <family val="2"/>
    </font>
    <font>
      <b/>
      <sz val="12"/>
      <color indexed="8"/>
      <name val="Univers 57 Condensed"/>
      <family val="2"/>
    </font>
    <font>
      <b/>
      <sz val="10"/>
      <name val="Univers 57 Condensed"/>
      <family val="2"/>
    </font>
    <font>
      <sz val="10"/>
      <name val="Times New Roman"/>
      <family val="0"/>
    </font>
    <font>
      <sz val="10"/>
      <name val="Univers 57 Condensed"/>
      <family val="2"/>
    </font>
    <font>
      <i/>
      <sz val="10"/>
      <name val="Univers 57 Condensed"/>
      <family val="2"/>
    </font>
    <font>
      <b/>
      <sz val="9"/>
      <name val="Univers 57 Condensed"/>
      <family val="2"/>
    </font>
    <font>
      <vertAlign val="superscript"/>
      <sz val="9"/>
      <name val="Times New Roman"/>
      <family val="1"/>
    </font>
    <font>
      <b/>
      <i/>
      <sz val="10"/>
      <color indexed="8"/>
      <name val="Univers 57 Condensed"/>
      <family val="2"/>
    </font>
    <font>
      <b/>
      <sz val="11"/>
      <name val="Univers 57 Condensed"/>
      <family val="2"/>
    </font>
    <font>
      <b/>
      <i/>
      <sz val="11"/>
      <name val="Univers 57 Condensed"/>
      <family val="2"/>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7" fillId="0" borderId="0">
      <alignment/>
      <protection/>
    </xf>
    <xf numFmtId="9" fontId="0" fillId="0" borderId="0" applyFont="0" applyFill="0" applyBorder="0" applyAlignment="0" applyProtection="0"/>
  </cellStyleXfs>
  <cellXfs count="71">
    <xf numFmtId="0" fontId="0" fillId="0" borderId="0" xfId="0" applyAlignment="1">
      <alignment/>
    </xf>
    <xf numFmtId="0" fontId="3" fillId="0" borderId="1" xfId="0" applyFont="1" applyBorder="1" applyAlignment="1">
      <alignment/>
    </xf>
    <xf numFmtId="0" fontId="3" fillId="0" borderId="2" xfId="0" applyFont="1" applyBorder="1" applyAlignment="1">
      <alignment/>
    </xf>
    <xf numFmtId="0" fontId="3" fillId="0" borderId="0" xfId="0" applyFont="1" applyBorder="1" applyAlignment="1">
      <alignment/>
    </xf>
    <xf numFmtId="0" fontId="0" fillId="0" borderId="1" xfId="0" applyBorder="1" applyAlignment="1">
      <alignment/>
    </xf>
    <xf numFmtId="0" fontId="3" fillId="0" borderId="0" xfId="0" applyFont="1" applyFill="1" applyBorder="1" applyAlignment="1">
      <alignment/>
    </xf>
    <xf numFmtId="0" fontId="4" fillId="0" borderId="0" xfId="0" applyFont="1" applyBorder="1" applyAlignment="1">
      <alignment horizontal="center"/>
    </xf>
    <xf numFmtId="0" fontId="4" fillId="0" borderId="0" xfId="0" applyFont="1" applyBorder="1" applyAlignment="1">
      <alignment/>
    </xf>
    <xf numFmtId="0" fontId="9" fillId="0" borderId="0" xfId="0" applyFont="1" applyBorder="1" applyAlignment="1">
      <alignment horizontal="center"/>
    </xf>
    <xf numFmtId="0" fontId="5" fillId="0" borderId="0" xfId="0" applyFont="1" applyFill="1" applyBorder="1" applyAlignment="1">
      <alignment horizontal="left"/>
    </xf>
    <xf numFmtId="164" fontId="5"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0" fontId="6" fillId="0" borderId="0" xfId="0" applyFont="1" applyFill="1" applyBorder="1" applyAlignment="1">
      <alignment horizontal="center"/>
    </xf>
    <xf numFmtId="164"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0" fontId="0" fillId="0" borderId="0" xfId="0" applyBorder="1" applyAlignment="1">
      <alignment/>
    </xf>
    <xf numFmtId="164" fontId="5"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2" fontId="7" fillId="0" borderId="3" xfId="0" applyNumberFormat="1" applyFont="1" applyFill="1" applyBorder="1" applyAlignment="1">
      <alignment horizontal="center"/>
    </xf>
    <xf numFmtId="164" fontId="4" fillId="0" borderId="3" xfId="0" applyNumberFormat="1" applyFont="1" applyBorder="1" applyAlignment="1">
      <alignment horizontal="center"/>
    </xf>
    <xf numFmtId="2" fontId="4" fillId="0" borderId="3" xfId="0" applyNumberFormat="1" applyFont="1" applyBorder="1" applyAlignment="1">
      <alignment horizontal="center"/>
    </xf>
    <xf numFmtId="0" fontId="14" fillId="0" borderId="0" xfId="0" applyFont="1" applyBorder="1" applyAlignment="1">
      <alignment/>
    </xf>
    <xf numFmtId="0" fontId="0" fillId="0" borderId="0" xfId="0" applyBorder="1" applyAlignment="1">
      <alignment horizontal="left"/>
    </xf>
    <xf numFmtId="0" fontId="8" fillId="0" borderId="4" xfId="0" applyFont="1" applyFill="1" applyBorder="1" applyAlignment="1">
      <alignment horizontal="center" wrapText="1"/>
    </xf>
    <xf numFmtId="0" fontId="8" fillId="0" borderId="4" xfId="0" applyFont="1" applyFill="1" applyBorder="1" applyAlignment="1">
      <alignment horizontal="center"/>
    </xf>
    <xf numFmtId="0" fontId="21" fillId="0" borderId="0" xfId="0" applyFont="1" applyBorder="1" applyAlignment="1">
      <alignment/>
    </xf>
    <xf numFmtId="0" fontId="12" fillId="0" borderId="0" xfId="0" applyFont="1" applyFill="1" applyBorder="1" applyAlignment="1">
      <alignment horizontal="left"/>
    </xf>
    <xf numFmtId="2" fontId="5" fillId="0" borderId="0" xfId="0" applyNumberFormat="1" applyFont="1" applyFill="1" applyBorder="1" applyAlignment="1">
      <alignment horizontal="center" wrapText="1"/>
    </xf>
    <xf numFmtId="2" fontId="5" fillId="0" borderId="3" xfId="0" applyNumberFormat="1" applyFont="1" applyFill="1" applyBorder="1" applyAlignment="1">
      <alignment horizontal="center" wrapText="1"/>
    </xf>
    <xf numFmtId="2" fontId="6" fillId="0" borderId="0" xfId="0" applyNumberFormat="1" applyFont="1" applyFill="1" applyBorder="1" applyAlignment="1">
      <alignment horizontal="center" wrapText="1"/>
    </xf>
    <xf numFmtId="2" fontId="4" fillId="0" borderId="3" xfId="0" applyNumberFormat="1" applyFont="1" applyBorder="1" applyAlignment="1">
      <alignment horizontal="center" wrapText="1"/>
    </xf>
    <xf numFmtId="0" fontId="3" fillId="0" borderId="0" xfId="0" applyFont="1" applyBorder="1" applyAlignment="1">
      <alignment wrapText="1"/>
    </xf>
    <xf numFmtId="0" fontId="3" fillId="0" borderId="1" xfId="0" applyFont="1" applyBorder="1" applyAlignment="1">
      <alignment wrapText="1"/>
    </xf>
    <xf numFmtId="0" fontId="14" fillId="0" borderId="0" xfId="0" applyFont="1" applyBorder="1" applyAlignment="1">
      <alignment wrapText="1"/>
    </xf>
    <xf numFmtId="0" fontId="9" fillId="0" borderId="0" xfId="0" applyFont="1" applyFill="1" applyBorder="1" applyAlignment="1">
      <alignment horizontal="center" wrapText="1"/>
    </xf>
    <xf numFmtId="1" fontId="4" fillId="0" borderId="0" xfId="0" applyNumberFormat="1" applyFont="1" applyBorder="1" applyAlignment="1">
      <alignment horizontal="center" wrapText="1"/>
    </xf>
    <xf numFmtId="0" fontId="4" fillId="0" borderId="0" xfId="0" applyFont="1" applyBorder="1" applyAlignment="1">
      <alignment wrapText="1"/>
    </xf>
    <xf numFmtId="0" fontId="9" fillId="0" borderId="5" xfId="0" applyFont="1" applyBorder="1" applyAlignment="1">
      <alignment wrapText="1"/>
    </xf>
    <xf numFmtId="0" fontId="4" fillId="0" borderId="0" xfId="0" applyFont="1" applyBorder="1" applyAlignment="1">
      <alignment horizontal="center" wrapText="1"/>
    </xf>
    <xf numFmtId="0" fontId="3" fillId="0" borderId="5" xfId="0" applyFont="1" applyBorder="1" applyAlignment="1">
      <alignment horizontal="center" wrapText="1"/>
    </xf>
    <xf numFmtId="172" fontId="8" fillId="0" borderId="5" xfId="0" applyNumberFormat="1" applyFont="1" applyFill="1" applyBorder="1" applyAlignment="1">
      <alignment horizontal="center" wrapText="1"/>
    </xf>
    <xf numFmtId="0" fontId="3" fillId="0" borderId="5" xfId="0" applyFont="1" applyBorder="1" applyAlignment="1">
      <alignment wrapText="1"/>
    </xf>
    <xf numFmtId="0" fontId="22" fillId="0" borderId="4" xfId="0" applyFont="1" applyFill="1" applyBorder="1" applyAlignment="1">
      <alignment horizontal="center" wrapText="1"/>
    </xf>
    <xf numFmtId="0" fontId="15" fillId="0" borderId="0" xfId="0" applyFont="1" applyFill="1" applyBorder="1" applyAlignment="1">
      <alignment horizontal="left"/>
    </xf>
    <xf numFmtId="0" fontId="18" fillId="0" borderId="0" xfId="21" applyFont="1" applyAlignment="1">
      <alignment horizontal="left"/>
      <protection/>
    </xf>
    <xf numFmtId="0" fontId="0" fillId="0" borderId="0" xfId="0" applyFont="1" applyAlignment="1">
      <alignment horizontal="left"/>
    </xf>
    <xf numFmtId="0" fontId="0" fillId="0" borderId="0" xfId="0" applyFill="1" applyBorder="1" applyAlignment="1">
      <alignment horizontal="center" wrapText="1"/>
    </xf>
    <xf numFmtId="0" fontId="0" fillId="0" borderId="4" xfId="0" applyFill="1" applyBorder="1" applyAlignment="1">
      <alignment horizontal="center" wrapText="1"/>
    </xf>
    <xf numFmtId="0" fontId="0" fillId="0" borderId="3" xfId="0" applyFill="1" applyBorder="1" applyAlignment="1">
      <alignment horizontal="center"/>
    </xf>
    <xf numFmtId="0" fontId="0" fillId="0" borderId="3" xfId="0" applyFill="1" applyBorder="1" applyAlignment="1">
      <alignment horizontal="center" wrapText="1"/>
    </xf>
    <xf numFmtId="2" fontId="6" fillId="0" borderId="4" xfId="0" applyNumberFormat="1" applyFont="1" applyFill="1" applyBorder="1" applyAlignment="1">
      <alignment horizontal="center"/>
    </xf>
    <xf numFmtId="0" fontId="23" fillId="0" borderId="5" xfId="0" applyFont="1" applyFill="1" applyBorder="1" applyAlignment="1">
      <alignment horizontal="center" wrapText="1"/>
    </xf>
    <xf numFmtId="0" fontId="24" fillId="0" borderId="5" xfId="0" applyFont="1" applyFill="1" applyBorder="1" applyAlignment="1">
      <alignment horizontal="center" wrapText="1"/>
    </xf>
    <xf numFmtId="0" fontId="6" fillId="0" borderId="4" xfId="0" applyFont="1" applyFill="1" applyBorder="1" applyAlignment="1">
      <alignment horizontal="center"/>
    </xf>
    <xf numFmtId="0" fontId="4" fillId="0" borderId="5" xfId="0" applyFont="1" applyBorder="1" applyAlignment="1">
      <alignment horizontal="center"/>
    </xf>
    <xf numFmtId="0" fontId="20" fillId="0" borderId="0" xfId="0" applyFont="1" applyBorder="1" applyAlignment="1">
      <alignment horizontal="center"/>
    </xf>
    <xf numFmtId="0" fontId="9" fillId="0" borderId="0" xfId="0" applyFont="1" applyBorder="1" applyAlignment="1">
      <alignment/>
    </xf>
    <xf numFmtId="0" fontId="3" fillId="0" borderId="0" xfId="0" applyFont="1" applyBorder="1" applyAlignment="1">
      <alignment horizontal="center"/>
    </xf>
    <xf numFmtId="172" fontId="8" fillId="0" borderId="0" xfId="0" applyNumberFormat="1" applyFont="1" applyFill="1" applyBorder="1" applyAlignment="1">
      <alignment horizontal="center"/>
    </xf>
    <xf numFmtId="0" fontId="4" fillId="0" borderId="5" xfId="0" applyFont="1" applyBorder="1" applyAlignment="1">
      <alignment horizontal="center" wrapText="1"/>
    </xf>
    <xf numFmtId="0" fontId="16" fillId="0" borderId="3" xfId="0" applyFont="1" applyFill="1" applyBorder="1" applyAlignment="1">
      <alignment horizontal="center"/>
    </xf>
    <xf numFmtId="0" fontId="0" fillId="0" borderId="0" xfId="0" applyFill="1" applyBorder="1" applyAlignment="1">
      <alignment horizontal="center"/>
    </xf>
    <xf numFmtId="172" fontId="11" fillId="0" borderId="5" xfId="0" applyNumberFormat="1" applyFont="1" applyFill="1" applyBorder="1" applyAlignment="1">
      <alignment horizontal="center"/>
    </xf>
    <xf numFmtId="172" fontId="8" fillId="0" borderId="5" xfId="0" applyNumberFormat="1" applyFont="1" applyFill="1" applyBorder="1" applyAlignment="1">
      <alignment horizontal="center"/>
    </xf>
    <xf numFmtId="172" fontId="10" fillId="0" borderId="5" xfId="0" applyNumberFormat="1" applyFont="1" applyFill="1" applyBorder="1" applyAlignment="1">
      <alignment horizontal="center"/>
    </xf>
    <xf numFmtId="0" fontId="15" fillId="0" borderId="0" xfId="0" applyFont="1" applyFill="1" applyBorder="1" applyAlignment="1">
      <alignment horizontal="left"/>
    </xf>
    <xf numFmtId="0" fontId="12" fillId="0" borderId="0" xfId="0" applyFont="1" applyFill="1" applyBorder="1" applyAlignment="1">
      <alignment horizontal="left"/>
    </xf>
    <xf numFmtId="0" fontId="16" fillId="0" borderId="0" xfId="21" applyFont="1" applyAlignment="1">
      <alignment horizontal="left" wrapText="1"/>
      <protection/>
    </xf>
    <xf numFmtId="0" fontId="18" fillId="0" borderId="0" xfId="21" applyFont="1" applyAlignment="1">
      <alignment horizontal="left"/>
      <protection/>
    </xf>
    <xf numFmtId="0" fontId="0" fillId="0" borderId="0" xfId="0" applyFont="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A1:AQ920"/>
  <sheetViews>
    <sheetView showGridLines="0" tabSelected="1" workbookViewId="0" topLeftCell="A1">
      <pane ySplit="6" topLeftCell="BM7" activePane="bottomLeft" state="frozen"/>
      <selection pane="topLeft" activeCell="A1" sqref="A1"/>
      <selection pane="bottomLeft" activeCell="R5" sqref="R5"/>
    </sheetView>
  </sheetViews>
  <sheetFormatPr defaultColWidth="9.140625" defaultRowHeight="15"/>
  <cols>
    <col min="1" max="1" width="11.140625" style="1" customWidth="1"/>
    <col min="2" max="2" width="8.28125" style="1" customWidth="1"/>
    <col min="3" max="3" width="10.57421875" style="1" customWidth="1"/>
    <col min="4" max="4" width="7.57421875" style="1" customWidth="1"/>
    <col min="5" max="5" width="5.421875" style="1" customWidth="1"/>
    <col min="6" max="6" width="5.8515625" style="1" customWidth="1"/>
    <col min="7" max="7" width="6.7109375" style="1" customWidth="1"/>
    <col min="8" max="8" width="7.421875" style="1" customWidth="1"/>
    <col min="9" max="9" width="7.28125" style="1" customWidth="1"/>
    <col min="10" max="10" width="9.00390625" style="33" customWidth="1"/>
    <col min="11" max="11" width="8.421875" style="33" customWidth="1"/>
    <col min="12" max="12" width="6.7109375" style="1" bestFit="1" customWidth="1"/>
    <col min="13" max="13" width="11.421875" style="33" customWidth="1"/>
    <col min="14" max="14" width="10.57421875" style="1" customWidth="1"/>
    <col min="15" max="15" width="10.28125" style="33" customWidth="1"/>
    <col min="16" max="16" width="10.57421875" style="1" customWidth="1"/>
    <col min="17" max="17" width="7.28125" style="33" customWidth="1"/>
    <col min="18" max="18" width="11.140625" style="33" customWidth="1"/>
    <col min="19" max="19" width="10.57421875" style="33" customWidth="1"/>
    <col min="20" max="20" width="10.8515625" style="33" customWidth="1"/>
    <col min="21" max="21" width="6.57421875" style="33" customWidth="1"/>
    <col min="22" max="22" width="7.8515625" style="1" customWidth="1"/>
    <col min="23" max="23" width="7.421875" style="33" customWidth="1"/>
    <col min="24" max="24" width="11.00390625" style="33" customWidth="1"/>
    <col min="25" max="25" width="7.28125" style="33" customWidth="1"/>
    <col min="26" max="26" width="10.140625" style="33" customWidth="1"/>
    <col min="27" max="27" width="10.57421875" style="1" customWidth="1"/>
    <col min="28" max="28" width="8.57421875" style="1" customWidth="1"/>
    <col min="29" max="29" width="12.28125" style="1" customWidth="1"/>
    <col min="30" max="30" width="11.140625" style="33" customWidth="1"/>
    <col min="31" max="31" width="10.8515625" style="33" customWidth="1"/>
    <col min="32" max="32" width="12.421875" style="33" customWidth="1"/>
    <col min="33" max="33" width="11.28125" style="1" customWidth="1"/>
    <col min="34" max="34" width="8.57421875" style="1" customWidth="1"/>
    <col min="35" max="35" width="9.28125" style="1" customWidth="1"/>
    <col min="36" max="36" width="10.28125" style="1" customWidth="1"/>
    <col min="37" max="37" width="10.421875" style="1" customWidth="1"/>
    <col min="38" max="38" width="12.57421875" style="2" customWidth="1"/>
    <col min="39" max="39" width="13.421875" style="4" customWidth="1"/>
    <col min="40" max="40" width="11.8515625" style="32" customWidth="1"/>
    <col min="41" max="41" width="8.7109375" style="32" customWidth="1"/>
    <col min="42" max="42" width="12.28125" style="32" customWidth="1"/>
    <col min="43" max="43" width="10.57421875" style="32" customWidth="1"/>
    <col min="44" max="16384" width="9.140625" style="3" customWidth="1"/>
  </cols>
  <sheetData>
    <row r="1" spans="1:43" s="22" customFormat="1" ht="25.5" customHeight="1">
      <c r="A1" s="66" t="s">
        <v>130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34"/>
      <c r="AO1" s="34"/>
      <c r="AP1" s="34"/>
      <c r="AQ1" s="34"/>
    </row>
    <row r="2" spans="1:43" s="22" customFormat="1" ht="19.5" customHeight="1">
      <c r="A2" s="44"/>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34"/>
      <c r="AO2" s="34"/>
      <c r="AP2" s="34"/>
      <c r="AQ2" s="34"/>
    </row>
    <row r="3" spans="1:43" s="22" customFormat="1" ht="31.5" customHeight="1">
      <c r="A3" s="68" t="s">
        <v>131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23"/>
      <c r="AL3" s="23"/>
      <c r="AM3" s="23"/>
      <c r="AN3" s="34"/>
      <c r="AO3" s="34"/>
      <c r="AP3" s="34"/>
      <c r="AQ3" s="34"/>
    </row>
    <row r="4" spans="1:43" s="22" customFormat="1" ht="20.25" customHeight="1">
      <c r="A4" s="69" t="s">
        <v>105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62"/>
      <c r="AO4" s="62"/>
      <c r="AP4" s="62"/>
      <c r="AQ4" s="62"/>
    </row>
    <row r="5" spans="1:43" s="22" customFormat="1" ht="16.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61" t="s">
        <v>122</v>
      </c>
      <c r="AO5" s="49"/>
      <c r="AP5" s="49"/>
      <c r="AQ5" s="49"/>
    </row>
    <row r="6" spans="1:43" s="56" customFormat="1" ht="44.25" customHeight="1">
      <c r="A6" s="24" t="s">
        <v>104</v>
      </c>
      <c r="B6" s="24" t="s">
        <v>83</v>
      </c>
      <c r="C6" s="25" t="s">
        <v>84</v>
      </c>
      <c r="D6" s="25" t="s">
        <v>87</v>
      </c>
      <c r="E6" s="25" t="s">
        <v>85</v>
      </c>
      <c r="F6" s="25" t="s">
        <v>86</v>
      </c>
      <c r="G6" s="25" t="s">
        <v>88</v>
      </c>
      <c r="H6" s="25" t="s">
        <v>89</v>
      </c>
      <c r="I6" s="25" t="s">
        <v>123</v>
      </c>
      <c r="J6" s="24" t="s">
        <v>116</v>
      </c>
      <c r="K6" s="24" t="s">
        <v>115</v>
      </c>
      <c r="L6" s="25" t="s">
        <v>90</v>
      </c>
      <c r="M6" s="24" t="s">
        <v>114</v>
      </c>
      <c r="N6" s="24" t="s">
        <v>113</v>
      </c>
      <c r="O6" s="24" t="s">
        <v>112</v>
      </c>
      <c r="P6" s="24" t="s">
        <v>91</v>
      </c>
      <c r="Q6" s="43" t="s">
        <v>117</v>
      </c>
      <c r="R6" s="24" t="s">
        <v>92</v>
      </c>
      <c r="S6" s="43" t="s">
        <v>111</v>
      </c>
      <c r="T6" s="43" t="s">
        <v>110</v>
      </c>
      <c r="U6" s="43" t="s">
        <v>118</v>
      </c>
      <c r="V6" s="25" t="s">
        <v>93</v>
      </c>
      <c r="W6" s="43" t="s">
        <v>119</v>
      </c>
      <c r="X6" s="24" t="s">
        <v>94</v>
      </c>
      <c r="Y6" s="43" t="s">
        <v>120</v>
      </c>
      <c r="Z6" s="43" t="s">
        <v>109</v>
      </c>
      <c r="AA6" s="24" t="s">
        <v>95</v>
      </c>
      <c r="AB6" s="24" t="s">
        <v>96</v>
      </c>
      <c r="AC6" s="24" t="s">
        <v>129</v>
      </c>
      <c r="AD6" s="24" t="s">
        <v>126</v>
      </c>
      <c r="AE6" s="24" t="s">
        <v>127</v>
      </c>
      <c r="AF6" s="24" t="s">
        <v>128</v>
      </c>
      <c r="AG6" s="24" t="s">
        <v>97</v>
      </c>
      <c r="AH6" s="25" t="s">
        <v>98</v>
      </c>
      <c r="AI6" s="25" t="s">
        <v>99</v>
      </c>
      <c r="AJ6" s="25" t="s">
        <v>100</v>
      </c>
      <c r="AK6" s="25" t="s">
        <v>101</v>
      </c>
      <c r="AL6" s="25" t="s">
        <v>103</v>
      </c>
      <c r="AM6" s="25" t="s">
        <v>102</v>
      </c>
      <c r="AN6" s="52" t="s">
        <v>107</v>
      </c>
      <c r="AO6" s="52" t="s">
        <v>124</v>
      </c>
      <c r="AP6" s="52" t="s">
        <v>108</v>
      </c>
      <c r="AQ6" s="53" t="s">
        <v>125</v>
      </c>
    </row>
    <row r="7" spans="1:43" s="8" customFormat="1" ht="12.75">
      <c r="A7" s="63">
        <v>36291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35"/>
      <c r="AO7" s="35"/>
      <c r="AP7" s="35"/>
      <c r="AQ7" s="35"/>
    </row>
    <row r="8" spans="1:43" ht="15">
      <c r="A8" s="9" t="s">
        <v>0</v>
      </c>
      <c r="B8" s="10">
        <v>9.43</v>
      </c>
      <c r="C8" s="11" t="s">
        <v>106</v>
      </c>
      <c r="D8" s="11" t="s">
        <v>106</v>
      </c>
      <c r="E8" s="11">
        <v>2.4</v>
      </c>
      <c r="F8" s="11">
        <v>1.6</v>
      </c>
      <c r="G8" s="11" t="s">
        <v>106</v>
      </c>
      <c r="H8" s="11" t="s">
        <v>106</v>
      </c>
      <c r="I8" s="11" t="s">
        <v>106</v>
      </c>
      <c r="J8" s="28" t="s">
        <v>106</v>
      </c>
      <c r="K8" s="28" t="s">
        <v>106</v>
      </c>
      <c r="L8" s="11">
        <v>8.2</v>
      </c>
      <c r="M8" s="28">
        <v>1.7</v>
      </c>
      <c r="N8" s="11" t="s">
        <v>106</v>
      </c>
      <c r="O8" s="28" t="s">
        <v>106</v>
      </c>
      <c r="P8" s="11">
        <v>2.4</v>
      </c>
      <c r="Q8" s="28">
        <v>8.4</v>
      </c>
      <c r="R8" s="28" t="s">
        <v>106</v>
      </c>
      <c r="S8" s="28">
        <v>4.3</v>
      </c>
      <c r="T8" s="28">
        <v>7.3</v>
      </c>
      <c r="U8" s="28">
        <v>130</v>
      </c>
      <c r="V8" s="11" t="s">
        <v>106</v>
      </c>
      <c r="W8" s="28">
        <v>15</v>
      </c>
      <c r="X8" s="28" t="s">
        <v>106</v>
      </c>
      <c r="Y8" s="28">
        <v>13</v>
      </c>
      <c r="Z8" s="28">
        <v>2.2</v>
      </c>
      <c r="AA8" s="11">
        <f>(P8+S8+T8+Z8)</f>
        <v>16.2</v>
      </c>
      <c r="AB8" s="11">
        <v>370</v>
      </c>
      <c r="AC8" s="11">
        <v>232.6212872329272</v>
      </c>
      <c r="AD8" s="28">
        <v>10.255029737893398</v>
      </c>
      <c r="AE8" s="28" t="s">
        <v>106</v>
      </c>
      <c r="AF8" s="28">
        <v>4.246616858139281</v>
      </c>
      <c r="AG8" s="11">
        <f>SUM(AC8:AF8)</f>
        <v>247.12293382895987</v>
      </c>
      <c r="AH8" s="11">
        <v>627.3099875413129</v>
      </c>
      <c r="AI8" s="11">
        <v>51.4248643718198</v>
      </c>
      <c r="AJ8" s="11">
        <v>12.027301735564164</v>
      </c>
      <c r="AK8" s="11">
        <f>SUM(AH8:AI8)</f>
        <v>678.7348519131327</v>
      </c>
      <c r="AL8" s="11">
        <v>0.08047073234441045</v>
      </c>
      <c r="AM8" s="11">
        <v>52.11380391083471</v>
      </c>
      <c r="AN8" s="48">
        <v>67</v>
      </c>
      <c r="AO8" s="48">
        <v>93</v>
      </c>
      <c r="AP8" s="48">
        <v>81</v>
      </c>
      <c r="AQ8" s="48">
        <v>84</v>
      </c>
    </row>
    <row r="9" spans="1:43" ht="15">
      <c r="A9" s="9" t="s">
        <v>1</v>
      </c>
      <c r="B9" s="10">
        <v>7.2</v>
      </c>
      <c r="C9" s="11" t="s">
        <v>106</v>
      </c>
      <c r="D9" s="11" t="s">
        <v>106</v>
      </c>
      <c r="E9" s="11">
        <v>2</v>
      </c>
      <c r="F9" s="11">
        <v>2</v>
      </c>
      <c r="G9" s="11" t="s">
        <v>106</v>
      </c>
      <c r="H9" s="11">
        <v>3.5</v>
      </c>
      <c r="I9" s="11">
        <v>5.6</v>
      </c>
      <c r="J9" s="28" t="s">
        <v>106</v>
      </c>
      <c r="K9" s="28" t="s">
        <v>106</v>
      </c>
      <c r="L9" s="11">
        <v>4</v>
      </c>
      <c r="M9" s="28">
        <v>1</v>
      </c>
      <c r="N9" s="11" t="s">
        <v>106</v>
      </c>
      <c r="O9" s="28" t="s">
        <v>106</v>
      </c>
      <c r="P9" s="11">
        <v>1.6</v>
      </c>
      <c r="Q9" s="28">
        <v>8.6</v>
      </c>
      <c r="R9" s="28" t="s">
        <v>106</v>
      </c>
      <c r="S9" s="28">
        <v>3.6</v>
      </c>
      <c r="T9" s="28">
        <v>4.2</v>
      </c>
      <c r="U9" s="28">
        <v>94</v>
      </c>
      <c r="V9" s="11" t="s">
        <v>106</v>
      </c>
      <c r="W9" s="28">
        <v>8.6</v>
      </c>
      <c r="X9" s="28" t="s">
        <v>106</v>
      </c>
      <c r="Y9" s="28">
        <v>6.7</v>
      </c>
      <c r="Z9" s="28">
        <v>1.2</v>
      </c>
      <c r="AA9" s="11">
        <f aca="true" t="shared" si="0" ref="AA9:AA87">(P9+S9+T9+Z9)</f>
        <v>10.6</v>
      </c>
      <c r="AB9" s="11">
        <v>197</v>
      </c>
      <c r="AC9" s="11">
        <v>465.1820708395156</v>
      </c>
      <c r="AD9" s="28">
        <v>10.574810159749585</v>
      </c>
      <c r="AE9" s="28" t="s">
        <v>106</v>
      </c>
      <c r="AF9" s="28">
        <v>6.391888279631168</v>
      </c>
      <c r="AG9" s="11">
        <f>SUM(AC9:AF9)</f>
        <v>482.14876927889634</v>
      </c>
      <c r="AH9" s="11">
        <v>219.64596049661853</v>
      </c>
      <c r="AI9" s="11">
        <v>16.761511591867855</v>
      </c>
      <c r="AJ9" s="11">
        <v>3.9681492914962524</v>
      </c>
      <c r="AK9" s="11">
        <f aca="true" t="shared" si="1" ref="AK9:AK39">SUM(AH9:AI9)</f>
        <v>236.40747208848637</v>
      </c>
      <c r="AL9" s="11">
        <v>1.1127868136063501</v>
      </c>
      <c r="AM9" s="11">
        <v>108.09781129005772</v>
      </c>
      <c r="AN9" s="47">
        <v>83</v>
      </c>
      <c r="AO9" s="47">
        <v>97</v>
      </c>
      <c r="AP9" s="47">
        <v>89</v>
      </c>
      <c r="AQ9" s="47">
        <v>78</v>
      </c>
    </row>
    <row r="10" spans="1:43" ht="15">
      <c r="A10" s="9" t="s">
        <v>2</v>
      </c>
      <c r="B10" s="10">
        <v>5.57</v>
      </c>
      <c r="C10" s="11">
        <v>0.18</v>
      </c>
      <c r="D10" s="11" t="s">
        <v>106</v>
      </c>
      <c r="E10" s="11">
        <v>2</v>
      </c>
      <c r="F10" s="11">
        <v>1.8</v>
      </c>
      <c r="G10" s="11" t="s">
        <v>106</v>
      </c>
      <c r="H10" s="11" t="s">
        <v>106</v>
      </c>
      <c r="I10" s="11" t="s">
        <v>106</v>
      </c>
      <c r="J10" s="28" t="s">
        <v>106</v>
      </c>
      <c r="K10" s="28" t="s">
        <v>106</v>
      </c>
      <c r="L10" s="11">
        <v>3.2</v>
      </c>
      <c r="M10" s="28">
        <v>1.3</v>
      </c>
      <c r="N10" s="11" t="s">
        <v>106</v>
      </c>
      <c r="O10" s="28" t="s">
        <v>106</v>
      </c>
      <c r="P10" s="11">
        <v>1.6</v>
      </c>
      <c r="Q10" s="28">
        <v>8.9</v>
      </c>
      <c r="R10" s="28" t="s">
        <v>106</v>
      </c>
      <c r="S10" s="28">
        <v>2.8</v>
      </c>
      <c r="T10" s="28">
        <v>3.4</v>
      </c>
      <c r="U10" s="28">
        <v>95</v>
      </c>
      <c r="V10" s="11" t="s">
        <v>106</v>
      </c>
      <c r="W10" s="28">
        <v>10</v>
      </c>
      <c r="X10" s="28" t="s">
        <v>106</v>
      </c>
      <c r="Y10" s="28">
        <v>4.7</v>
      </c>
      <c r="Z10" s="28">
        <v>0.64</v>
      </c>
      <c r="AA10" s="11">
        <f t="shared" si="0"/>
        <v>8.440000000000001</v>
      </c>
      <c r="AB10" s="11">
        <v>317</v>
      </c>
      <c r="AC10" s="11">
        <v>380.8939779728292</v>
      </c>
      <c r="AD10" s="28">
        <v>8.805218336843991</v>
      </c>
      <c r="AE10" s="28">
        <v>2.67437997932715</v>
      </c>
      <c r="AF10" s="28">
        <v>4.610434197490363</v>
      </c>
      <c r="AG10" s="11">
        <f>SUM(AC10:AF10)</f>
        <v>396.9840104864907</v>
      </c>
      <c r="AH10" s="11">
        <v>281.8604081998484</v>
      </c>
      <c r="AI10" s="11">
        <v>31.29862293531262</v>
      </c>
      <c r="AJ10" s="11">
        <v>6.1015085938901255</v>
      </c>
      <c r="AK10" s="11">
        <f t="shared" si="1"/>
        <v>313.159031135161</v>
      </c>
      <c r="AL10" s="11">
        <v>15.778542209806226</v>
      </c>
      <c r="AM10" s="11">
        <v>103.15307100686687</v>
      </c>
      <c r="AN10" s="47">
        <v>90</v>
      </c>
      <c r="AO10" s="47">
        <v>80</v>
      </c>
      <c r="AP10" s="47">
        <v>96</v>
      </c>
      <c r="AQ10" s="47">
        <v>60</v>
      </c>
    </row>
    <row r="11" spans="1:43" ht="15">
      <c r="A11" s="9" t="s">
        <v>3</v>
      </c>
      <c r="B11" s="10">
        <v>10.96</v>
      </c>
      <c r="C11" s="11">
        <v>0.66</v>
      </c>
      <c r="D11" s="11">
        <v>6.9</v>
      </c>
      <c r="E11" s="11">
        <v>9</v>
      </c>
      <c r="F11" s="11">
        <v>8.3</v>
      </c>
      <c r="G11" s="11">
        <v>28</v>
      </c>
      <c r="H11" s="11">
        <v>9.3</v>
      </c>
      <c r="I11" s="11">
        <v>15</v>
      </c>
      <c r="J11" s="28" t="s">
        <v>106</v>
      </c>
      <c r="K11" s="28">
        <v>2.2</v>
      </c>
      <c r="L11" s="11">
        <v>5.3</v>
      </c>
      <c r="M11" s="28">
        <v>2.3</v>
      </c>
      <c r="N11" s="11">
        <v>1.2</v>
      </c>
      <c r="O11" s="28">
        <v>1.4</v>
      </c>
      <c r="P11" s="11">
        <v>6.5</v>
      </c>
      <c r="Q11" s="28">
        <v>27</v>
      </c>
      <c r="R11" s="28" t="s">
        <v>106</v>
      </c>
      <c r="S11" s="28">
        <v>10</v>
      </c>
      <c r="T11" s="28">
        <v>11</v>
      </c>
      <c r="U11" s="28">
        <v>130</v>
      </c>
      <c r="V11" s="11">
        <v>6.2</v>
      </c>
      <c r="W11" s="28">
        <v>32</v>
      </c>
      <c r="X11" s="28" t="s">
        <v>106</v>
      </c>
      <c r="Y11" s="28">
        <v>22</v>
      </c>
      <c r="Z11" s="28">
        <v>3.7</v>
      </c>
      <c r="AA11" s="11">
        <f t="shared" si="0"/>
        <v>31.2</v>
      </c>
      <c r="AB11" s="11">
        <v>501</v>
      </c>
      <c r="AC11" s="11">
        <v>1664.8959785683808</v>
      </c>
      <c r="AD11" s="28">
        <v>31.7936666311874</v>
      </c>
      <c r="AE11" s="28">
        <v>1.5141192820266485</v>
      </c>
      <c r="AF11" s="28">
        <v>17.0426297095484</v>
      </c>
      <c r="AG11" s="11">
        <f>SUM(AC11:AF11)</f>
        <v>1715.2463941911433</v>
      </c>
      <c r="AH11" s="11">
        <v>581.6839837250463</v>
      </c>
      <c r="AI11" s="11">
        <v>49.321686425324266</v>
      </c>
      <c r="AJ11" s="11">
        <v>9.682568934458693</v>
      </c>
      <c r="AK11" s="11">
        <f t="shared" si="1"/>
        <v>631.0056701503706</v>
      </c>
      <c r="AL11" s="11">
        <v>0.5650807775389343</v>
      </c>
      <c r="AM11" s="11">
        <v>288.5027228605766</v>
      </c>
      <c r="AN11" s="47">
        <v>82</v>
      </c>
      <c r="AO11" s="47">
        <v>85</v>
      </c>
      <c r="AP11" s="47">
        <v>92</v>
      </c>
      <c r="AQ11" s="47">
        <v>93</v>
      </c>
    </row>
    <row r="12" spans="1:43" ht="15">
      <c r="A12" s="9" t="s">
        <v>4</v>
      </c>
      <c r="B12" s="10">
        <v>7.65</v>
      </c>
      <c r="C12" s="11">
        <v>0.29</v>
      </c>
      <c r="D12" s="11" t="s">
        <v>106</v>
      </c>
      <c r="E12" s="11">
        <v>4.6</v>
      </c>
      <c r="F12" s="11">
        <v>3.2</v>
      </c>
      <c r="G12" s="11" t="s">
        <v>106</v>
      </c>
      <c r="H12" s="11" t="s">
        <v>106</v>
      </c>
      <c r="I12" s="11" t="s">
        <v>106</v>
      </c>
      <c r="J12" s="28" t="s">
        <v>106</v>
      </c>
      <c r="K12" s="28">
        <v>1.1</v>
      </c>
      <c r="L12" s="11">
        <v>8.3</v>
      </c>
      <c r="M12" s="28">
        <v>2</v>
      </c>
      <c r="N12" s="11">
        <v>0.6</v>
      </c>
      <c r="O12" s="28">
        <v>1.4</v>
      </c>
      <c r="P12" s="11">
        <v>5</v>
      </c>
      <c r="Q12" s="28">
        <v>26</v>
      </c>
      <c r="R12" s="28" t="s">
        <v>106</v>
      </c>
      <c r="S12" s="28">
        <v>7.6</v>
      </c>
      <c r="T12" s="28">
        <v>9.2</v>
      </c>
      <c r="U12" s="28">
        <v>132</v>
      </c>
      <c r="V12" s="11">
        <v>4.4</v>
      </c>
      <c r="W12" s="28">
        <v>29</v>
      </c>
      <c r="X12" s="28" t="s">
        <v>106</v>
      </c>
      <c r="Y12" s="28">
        <v>20</v>
      </c>
      <c r="Z12" s="28">
        <v>3</v>
      </c>
      <c r="AA12" s="11">
        <f t="shared" si="0"/>
        <v>24.799999999999997</v>
      </c>
      <c r="AB12" s="11">
        <v>550</v>
      </c>
      <c r="AC12" s="11">
        <v>233.1123659281999</v>
      </c>
      <c r="AD12" s="28" t="s">
        <v>106</v>
      </c>
      <c r="AE12" s="28" t="s">
        <v>106</v>
      </c>
      <c r="AF12" s="28" t="s">
        <v>106</v>
      </c>
      <c r="AG12" s="11" t="s">
        <v>106</v>
      </c>
      <c r="AH12" s="11" t="s">
        <v>106</v>
      </c>
      <c r="AI12" s="11" t="s">
        <v>106</v>
      </c>
      <c r="AJ12" s="11" t="s">
        <v>106</v>
      </c>
      <c r="AK12" s="11" t="s">
        <v>106</v>
      </c>
      <c r="AL12" s="11">
        <v>0.08536587430058379</v>
      </c>
      <c r="AM12" s="11">
        <v>71.29511823427488</v>
      </c>
      <c r="AN12" s="47">
        <v>78</v>
      </c>
      <c r="AO12" s="47">
        <v>101</v>
      </c>
      <c r="AP12" s="47">
        <v>86</v>
      </c>
      <c r="AQ12" s="47">
        <v>71</v>
      </c>
    </row>
    <row r="13" spans="1:43" ht="15">
      <c r="A13" s="9" t="s">
        <v>5</v>
      </c>
      <c r="B13" s="10">
        <v>6.61</v>
      </c>
      <c r="C13" s="11" t="s">
        <v>106</v>
      </c>
      <c r="D13" s="11" t="s">
        <v>106</v>
      </c>
      <c r="E13" s="11">
        <v>1.5</v>
      </c>
      <c r="F13" s="11">
        <v>1.2</v>
      </c>
      <c r="G13" s="11" t="s">
        <v>106</v>
      </c>
      <c r="H13" s="11" t="s">
        <v>106</v>
      </c>
      <c r="I13" s="11" t="s">
        <v>106</v>
      </c>
      <c r="J13" s="28" t="s">
        <v>106</v>
      </c>
      <c r="K13" s="28" t="s">
        <v>106</v>
      </c>
      <c r="L13" s="11">
        <v>6.9</v>
      </c>
      <c r="M13" s="28">
        <v>1</v>
      </c>
      <c r="N13" s="11" t="s">
        <v>106</v>
      </c>
      <c r="O13" s="28" t="s">
        <v>106</v>
      </c>
      <c r="P13" s="11">
        <v>1.5</v>
      </c>
      <c r="Q13" s="28">
        <v>8</v>
      </c>
      <c r="R13" s="28" t="s">
        <v>106</v>
      </c>
      <c r="S13" s="28">
        <v>3</v>
      </c>
      <c r="T13" s="28">
        <v>3.6</v>
      </c>
      <c r="U13" s="28">
        <v>91</v>
      </c>
      <c r="V13" s="11">
        <v>2.3</v>
      </c>
      <c r="W13" s="28" t="s">
        <v>106</v>
      </c>
      <c r="X13" s="28" t="s">
        <v>106</v>
      </c>
      <c r="Y13" s="28">
        <v>6</v>
      </c>
      <c r="Z13" s="28">
        <v>1</v>
      </c>
      <c r="AA13" s="11">
        <f t="shared" si="0"/>
        <v>9.1</v>
      </c>
      <c r="AB13" s="11">
        <v>263</v>
      </c>
      <c r="AC13" s="11">
        <v>284.63657531385957</v>
      </c>
      <c r="AD13" s="28">
        <v>7.607508826014723</v>
      </c>
      <c r="AE13" s="28">
        <v>4.395337356825712</v>
      </c>
      <c r="AF13" s="28">
        <v>3.9019691143084683</v>
      </c>
      <c r="AG13" s="11">
        <f>SUM(AC13:AF13)</f>
        <v>300.5413906110085</v>
      </c>
      <c r="AH13" s="11">
        <v>302.6151240518463</v>
      </c>
      <c r="AI13" s="11">
        <v>28.88049300065972</v>
      </c>
      <c r="AJ13" s="11">
        <v>5.919573680861558</v>
      </c>
      <c r="AK13" s="11">
        <f t="shared" si="1"/>
        <v>331.495617052506</v>
      </c>
      <c r="AL13" s="11">
        <v>0.1835402503689501</v>
      </c>
      <c r="AM13" s="11">
        <v>55.781199654718385</v>
      </c>
      <c r="AN13" s="47">
        <v>87</v>
      </c>
      <c r="AO13" s="47">
        <v>93</v>
      </c>
      <c r="AP13" s="47">
        <v>100</v>
      </c>
      <c r="AQ13" s="47">
        <v>69</v>
      </c>
    </row>
    <row r="14" spans="1:43" ht="15">
      <c r="A14" s="9" t="s">
        <v>6</v>
      </c>
      <c r="B14" s="10">
        <v>4.21</v>
      </c>
      <c r="C14" s="11">
        <v>0.17</v>
      </c>
      <c r="D14" s="11" t="s">
        <v>106</v>
      </c>
      <c r="E14" s="11">
        <v>2.2</v>
      </c>
      <c r="F14" s="11">
        <v>1.4</v>
      </c>
      <c r="G14" s="11" t="s">
        <v>106</v>
      </c>
      <c r="H14" s="11">
        <v>3.6</v>
      </c>
      <c r="I14" s="11">
        <v>3.6</v>
      </c>
      <c r="J14" s="28" t="s">
        <v>106</v>
      </c>
      <c r="K14" s="28" t="s">
        <v>106</v>
      </c>
      <c r="L14" s="11">
        <v>3.5</v>
      </c>
      <c r="M14" s="28">
        <v>1.1</v>
      </c>
      <c r="N14" s="11" t="s">
        <v>106</v>
      </c>
      <c r="O14" s="28">
        <v>0.17</v>
      </c>
      <c r="P14" s="11">
        <v>2.4</v>
      </c>
      <c r="Q14" s="28">
        <v>16</v>
      </c>
      <c r="R14" s="28" t="s">
        <v>106</v>
      </c>
      <c r="S14" s="28">
        <v>3.7</v>
      </c>
      <c r="T14" s="28">
        <v>3.3</v>
      </c>
      <c r="U14" s="28">
        <v>65</v>
      </c>
      <c r="V14" s="11">
        <v>1.3</v>
      </c>
      <c r="W14" s="28">
        <v>14</v>
      </c>
      <c r="X14" s="28" t="s">
        <v>106</v>
      </c>
      <c r="Y14" s="28">
        <v>12</v>
      </c>
      <c r="Z14" s="28">
        <v>0.79</v>
      </c>
      <c r="AA14" s="11">
        <f t="shared" si="0"/>
        <v>10.189999999999998</v>
      </c>
      <c r="AB14" s="11">
        <v>199</v>
      </c>
      <c r="AC14" s="11">
        <v>273.30762521150217</v>
      </c>
      <c r="AD14" s="28">
        <v>13.210474361849734</v>
      </c>
      <c r="AE14" s="28">
        <v>1.9033676845879766</v>
      </c>
      <c r="AF14" s="28">
        <v>6.807238436078821</v>
      </c>
      <c r="AG14" s="11">
        <f>SUM(AC14:AF14)</f>
        <v>295.2287056940187</v>
      </c>
      <c r="AH14" s="11">
        <v>241.79306855781357</v>
      </c>
      <c r="AI14" s="11">
        <v>20.486001721007415</v>
      </c>
      <c r="AJ14" s="11">
        <v>4.446111821573269</v>
      </c>
      <c r="AK14" s="11">
        <f t="shared" si="1"/>
        <v>262.279070278821</v>
      </c>
      <c r="AL14" s="11">
        <v>6.612828876272181</v>
      </c>
      <c r="AM14" s="11">
        <v>45.80990506587237</v>
      </c>
      <c r="AN14" s="47">
        <v>87</v>
      </c>
      <c r="AO14" s="47">
        <v>80</v>
      </c>
      <c r="AP14" s="47">
        <v>85</v>
      </c>
      <c r="AQ14" s="47">
        <v>65</v>
      </c>
    </row>
    <row r="15" spans="1:43" ht="15">
      <c r="A15" s="9" t="s">
        <v>7</v>
      </c>
      <c r="B15" s="10">
        <v>3.03</v>
      </c>
      <c r="C15" s="11">
        <v>0.19</v>
      </c>
      <c r="D15" s="11" t="s">
        <v>106</v>
      </c>
      <c r="E15" s="11">
        <v>1.5</v>
      </c>
      <c r="F15" s="11">
        <v>1.4</v>
      </c>
      <c r="G15" s="11" t="s">
        <v>106</v>
      </c>
      <c r="H15" s="11" t="s">
        <v>106</v>
      </c>
      <c r="I15" s="11" t="s">
        <v>106</v>
      </c>
      <c r="J15" s="28" t="s">
        <v>106</v>
      </c>
      <c r="K15" s="28" t="s">
        <v>106</v>
      </c>
      <c r="L15" s="11">
        <v>1.6</v>
      </c>
      <c r="M15" s="28">
        <v>1.4</v>
      </c>
      <c r="N15" s="11" t="s">
        <v>106</v>
      </c>
      <c r="O15" s="28">
        <v>0.72</v>
      </c>
      <c r="P15" s="11">
        <v>1.2</v>
      </c>
      <c r="Q15" s="28">
        <v>8</v>
      </c>
      <c r="R15" s="28" t="s">
        <v>106</v>
      </c>
      <c r="S15" s="28">
        <v>1.9</v>
      </c>
      <c r="T15" s="28">
        <v>2.6</v>
      </c>
      <c r="U15" s="28">
        <v>142</v>
      </c>
      <c r="V15" s="11" t="s">
        <v>106</v>
      </c>
      <c r="W15" s="28">
        <v>6.2</v>
      </c>
      <c r="X15" s="28" t="s">
        <v>106</v>
      </c>
      <c r="Y15" s="28">
        <v>4.2</v>
      </c>
      <c r="Z15" s="28">
        <v>0.39</v>
      </c>
      <c r="AA15" s="11">
        <f t="shared" si="0"/>
        <v>6.089999999999999</v>
      </c>
      <c r="AB15" s="11">
        <v>480</v>
      </c>
      <c r="AC15" s="11">
        <v>336.13726928321984</v>
      </c>
      <c r="AD15" s="28">
        <v>14.181306028737295</v>
      </c>
      <c r="AE15" s="28" t="s">
        <v>106</v>
      </c>
      <c r="AF15" s="28">
        <v>7.610567917576967</v>
      </c>
      <c r="AG15" s="11">
        <f>SUM(AC15:AF15)</f>
        <v>357.92914322953413</v>
      </c>
      <c r="AH15" s="11">
        <v>543.7401017130665</v>
      </c>
      <c r="AI15" s="11">
        <v>60.001833868144175</v>
      </c>
      <c r="AJ15" s="11">
        <v>12.928417007491012</v>
      </c>
      <c r="AK15" s="11">
        <f t="shared" si="1"/>
        <v>603.7419355812107</v>
      </c>
      <c r="AL15" s="11">
        <v>0.17202197211661796</v>
      </c>
      <c r="AM15" s="11">
        <v>39.96804617096746</v>
      </c>
      <c r="AN15" s="47">
        <v>81</v>
      </c>
      <c r="AO15" s="47">
        <v>77</v>
      </c>
      <c r="AP15" s="47">
        <v>91</v>
      </c>
      <c r="AQ15" s="47">
        <v>52</v>
      </c>
    </row>
    <row r="16" spans="1:43" ht="15">
      <c r="A16" s="9" t="s">
        <v>8</v>
      </c>
      <c r="B16" s="10">
        <v>11.9</v>
      </c>
      <c r="C16" s="11">
        <v>0.27</v>
      </c>
      <c r="D16" s="11">
        <v>3.1</v>
      </c>
      <c r="E16" s="11">
        <v>6.2</v>
      </c>
      <c r="F16" s="11">
        <v>2.9</v>
      </c>
      <c r="G16" s="11">
        <v>15</v>
      </c>
      <c r="H16" s="11">
        <v>4.6</v>
      </c>
      <c r="I16" s="11">
        <v>7.8</v>
      </c>
      <c r="J16" s="28" t="s">
        <v>106</v>
      </c>
      <c r="K16" s="28">
        <v>1.1</v>
      </c>
      <c r="L16" s="11">
        <v>4.9</v>
      </c>
      <c r="M16" s="28">
        <v>4</v>
      </c>
      <c r="N16" s="11" t="s">
        <v>106</v>
      </c>
      <c r="O16" s="28">
        <v>1.8</v>
      </c>
      <c r="P16" s="11">
        <v>10</v>
      </c>
      <c r="Q16" s="28">
        <v>73</v>
      </c>
      <c r="R16" s="28" t="s">
        <v>106</v>
      </c>
      <c r="S16" s="28">
        <v>15</v>
      </c>
      <c r="T16" s="28">
        <v>18</v>
      </c>
      <c r="U16" s="28">
        <v>233</v>
      </c>
      <c r="V16" s="11">
        <v>4.2</v>
      </c>
      <c r="W16" s="28">
        <v>38</v>
      </c>
      <c r="X16" s="28" t="s">
        <v>106</v>
      </c>
      <c r="Y16" s="28">
        <v>52</v>
      </c>
      <c r="Z16" s="28">
        <v>6.2</v>
      </c>
      <c r="AA16" s="11">
        <f t="shared" si="0"/>
        <v>49.2</v>
      </c>
      <c r="AB16" s="11">
        <v>1190</v>
      </c>
      <c r="AC16" s="11">
        <v>435.11495876829036</v>
      </c>
      <c r="AD16" s="28" t="s">
        <v>106</v>
      </c>
      <c r="AE16" s="28" t="s">
        <v>106</v>
      </c>
      <c r="AF16" s="28" t="s">
        <v>106</v>
      </c>
      <c r="AG16" s="11" t="s">
        <v>106</v>
      </c>
      <c r="AH16" s="11" t="s">
        <v>106</v>
      </c>
      <c r="AI16" s="11" t="s">
        <v>106</v>
      </c>
      <c r="AJ16" s="11" t="s">
        <v>106</v>
      </c>
      <c r="AK16" s="11" t="s">
        <v>106</v>
      </c>
      <c r="AL16" s="11">
        <v>127.6402714102329</v>
      </c>
      <c r="AM16" s="11">
        <v>53.83077205208142</v>
      </c>
      <c r="AN16" s="47">
        <v>74</v>
      </c>
      <c r="AO16" s="47">
        <v>94</v>
      </c>
      <c r="AP16" s="47">
        <v>93</v>
      </c>
      <c r="AQ16" s="47">
        <v>81</v>
      </c>
    </row>
    <row r="17" spans="1:43" ht="15">
      <c r="A17" s="9" t="s">
        <v>9</v>
      </c>
      <c r="B17" s="10">
        <v>14.91</v>
      </c>
      <c r="C17" s="11">
        <v>0.28</v>
      </c>
      <c r="D17" s="11">
        <v>3.1</v>
      </c>
      <c r="E17" s="11">
        <v>5.7</v>
      </c>
      <c r="F17" s="11">
        <v>4.7</v>
      </c>
      <c r="G17" s="11" t="s">
        <v>106</v>
      </c>
      <c r="H17" s="11">
        <v>2.8</v>
      </c>
      <c r="I17" s="11">
        <v>5.9</v>
      </c>
      <c r="J17" s="28">
        <v>2.9</v>
      </c>
      <c r="K17" s="28" t="s">
        <v>106</v>
      </c>
      <c r="L17" s="11">
        <v>7.1</v>
      </c>
      <c r="M17" s="28">
        <v>3.1</v>
      </c>
      <c r="N17" s="11">
        <v>0.62</v>
      </c>
      <c r="O17" s="28">
        <v>1.1</v>
      </c>
      <c r="P17" s="11">
        <v>6.1</v>
      </c>
      <c r="Q17" s="28">
        <v>46</v>
      </c>
      <c r="R17" s="28" t="s">
        <v>106</v>
      </c>
      <c r="S17" s="28">
        <v>8</v>
      </c>
      <c r="T17" s="28">
        <v>7.7</v>
      </c>
      <c r="U17" s="28">
        <v>110</v>
      </c>
      <c r="V17" s="11">
        <v>3.6</v>
      </c>
      <c r="W17" s="28">
        <v>29</v>
      </c>
      <c r="X17" s="28" t="s">
        <v>106</v>
      </c>
      <c r="Y17" s="28">
        <v>15</v>
      </c>
      <c r="Z17" s="28">
        <v>2</v>
      </c>
      <c r="AA17" s="11">
        <f t="shared" si="0"/>
        <v>23.8</v>
      </c>
      <c r="AB17" s="11">
        <v>267</v>
      </c>
      <c r="AC17" s="11">
        <v>1307.7704925003818</v>
      </c>
      <c r="AD17" s="28">
        <v>26.27477819898487</v>
      </c>
      <c r="AE17" s="28" t="s">
        <v>106</v>
      </c>
      <c r="AF17" s="28">
        <v>8.78270340180851</v>
      </c>
      <c r="AG17" s="11">
        <f>SUM(AC17:AF17)</f>
        <v>1342.8279741011752</v>
      </c>
      <c r="AH17" s="11">
        <v>437.984387467131</v>
      </c>
      <c r="AI17" s="11">
        <v>29.827330060565373</v>
      </c>
      <c r="AJ17" s="11">
        <v>10.26293371614404</v>
      </c>
      <c r="AK17" s="11">
        <f t="shared" si="1"/>
        <v>467.8117175276964</v>
      </c>
      <c r="AL17" s="11">
        <v>0.7565394620586237</v>
      </c>
      <c r="AM17" s="11">
        <v>198.30795929358672</v>
      </c>
      <c r="AN17" s="47">
        <v>95</v>
      </c>
      <c r="AO17" s="47">
        <v>97</v>
      </c>
      <c r="AP17" s="47">
        <v>91</v>
      </c>
      <c r="AQ17" s="47">
        <v>49</v>
      </c>
    </row>
    <row r="18" spans="1:43" s="5" customFormat="1" ht="15">
      <c r="A18" s="9" t="s">
        <v>10</v>
      </c>
      <c r="B18" s="10">
        <v>12.5</v>
      </c>
      <c r="C18" s="11">
        <v>0.53</v>
      </c>
      <c r="D18" s="11">
        <v>11</v>
      </c>
      <c r="E18" s="11">
        <v>10</v>
      </c>
      <c r="F18" s="11">
        <v>17</v>
      </c>
      <c r="G18" s="11">
        <v>32</v>
      </c>
      <c r="H18" s="11">
        <v>13</v>
      </c>
      <c r="I18" s="11">
        <v>20</v>
      </c>
      <c r="J18" s="28" t="s">
        <v>106</v>
      </c>
      <c r="K18" s="28">
        <v>1.8</v>
      </c>
      <c r="L18" s="11">
        <v>3</v>
      </c>
      <c r="M18" s="28">
        <v>2.7</v>
      </c>
      <c r="N18" s="11">
        <v>2.3</v>
      </c>
      <c r="O18" s="28">
        <v>3</v>
      </c>
      <c r="P18" s="11">
        <v>9.7</v>
      </c>
      <c r="Q18" s="28">
        <v>49</v>
      </c>
      <c r="R18" s="28" t="s">
        <v>106</v>
      </c>
      <c r="S18" s="28">
        <v>12</v>
      </c>
      <c r="T18" s="28">
        <v>9.2</v>
      </c>
      <c r="U18" s="28">
        <v>121</v>
      </c>
      <c r="V18" s="11">
        <v>8.3</v>
      </c>
      <c r="W18" s="28">
        <v>35</v>
      </c>
      <c r="X18" s="28" t="s">
        <v>106</v>
      </c>
      <c r="Y18" s="28">
        <v>36</v>
      </c>
      <c r="Z18" s="28">
        <v>0</v>
      </c>
      <c r="AA18" s="11">
        <f t="shared" si="0"/>
        <v>30.9</v>
      </c>
      <c r="AB18" s="11">
        <v>247</v>
      </c>
      <c r="AC18" s="11">
        <v>23.57747113142354</v>
      </c>
      <c r="AD18" s="28" t="s">
        <v>106</v>
      </c>
      <c r="AE18" s="28" t="s">
        <v>106</v>
      </c>
      <c r="AF18" s="28" t="s">
        <v>106</v>
      </c>
      <c r="AG18" s="11">
        <f>SUM(AC18:AF18)</f>
        <v>23.57747113142354</v>
      </c>
      <c r="AH18" s="11">
        <v>799.0629509521041</v>
      </c>
      <c r="AI18" s="11" t="s">
        <v>106</v>
      </c>
      <c r="AJ18" s="11" t="s">
        <v>106</v>
      </c>
      <c r="AK18" s="11">
        <f t="shared" si="1"/>
        <v>799.0629509521041</v>
      </c>
      <c r="AL18" s="11" t="s">
        <v>106</v>
      </c>
      <c r="AM18" s="11">
        <v>1.4611220446894433</v>
      </c>
      <c r="AN18" s="47">
        <v>78</v>
      </c>
      <c r="AO18" s="47">
        <v>84</v>
      </c>
      <c r="AP18" s="47">
        <v>93</v>
      </c>
      <c r="AQ18" s="47">
        <v>72</v>
      </c>
    </row>
    <row r="19" spans="1:43" ht="15">
      <c r="A19" s="9" t="s">
        <v>11</v>
      </c>
      <c r="B19" s="10">
        <v>9.61</v>
      </c>
      <c r="C19" s="11">
        <v>0.56</v>
      </c>
      <c r="D19" s="11">
        <v>6</v>
      </c>
      <c r="E19" s="11">
        <v>5.6</v>
      </c>
      <c r="F19" s="11">
        <v>8.8</v>
      </c>
      <c r="G19" s="11">
        <v>18</v>
      </c>
      <c r="H19" s="11">
        <v>8.3</v>
      </c>
      <c r="I19" s="11">
        <v>11</v>
      </c>
      <c r="J19" s="28" t="s">
        <v>106</v>
      </c>
      <c r="K19" s="28">
        <v>2.1</v>
      </c>
      <c r="L19" s="11">
        <v>3.8</v>
      </c>
      <c r="M19" s="28">
        <v>24</v>
      </c>
      <c r="N19" s="11">
        <v>1.9</v>
      </c>
      <c r="O19" s="28">
        <v>1.7</v>
      </c>
      <c r="P19" s="11">
        <v>7.3</v>
      </c>
      <c r="Q19" s="28">
        <v>40</v>
      </c>
      <c r="R19" s="28" t="s">
        <v>106</v>
      </c>
      <c r="S19" s="28">
        <v>10</v>
      </c>
      <c r="T19" s="28">
        <v>9</v>
      </c>
      <c r="U19" s="28">
        <v>172</v>
      </c>
      <c r="V19" s="11">
        <v>6</v>
      </c>
      <c r="W19" s="28">
        <v>32</v>
      </c>
      <c r="X19" s="28" t="s">
        <v>106</v>
      </c>
      <c r="Y19" s="28">
        <v>21</v>
      </c>
      <c r="Z19" s="28">
        <v>2.6</v>
      </c>
      <c r="AA19" s="11">
        <f t="shared" si="0"/>
        <v>28.900000000000002</v>
      </c>
      <c r="AB19" s="11">
        <v>550</v>
      </c>
      <c r="AC19" s="11">
        <v>2624.6844778466348</v>
      </c>
      <c r="AD19" s="28">
        <v>51.2089859582622</v>
      </c>
      <c r="AE19" s="28">
        <v>1.5129701373435622</v>
      </c>
      <c r="AF19" s="28">
        <v>22.629333538273865</v>
      </c>
      <c r="AG19" s="11">
        <f>SUM(AC19:AF19)</f>
        <v>2700.035767480514</v>
      </c>
      <c r="AH19" s="11">
        <v>612.7673914737587</v>
      </c>
      <c r="AI19" s="11">
        <v>33.139940672467105</v>
      </c>
      <c r="AJ19" s="11">
        <v>6.1949382988314685</v>
      </c>
      <c r="AK19" s="11">
        <f t="shared" si="1"/>
        <v>645.9073321462258</v>
      </c>
      <c r="AL19" s="11">
        <v>2.309722205534262</v>
      </c>
      <c r="AM19" s="11">
        <v>2109.7080875196752</v>
      </c>
      <c r="AN19" s="47">
        <v>70</v>
      </c>
      <c r="AO19" s="47">
        <v>83</v>
      </c>
      <c r="AP19" s="47">
        <v>81</v>
      </c>
      <c r="AQ19" s="47">
        <v>59</v>
      </c>
    </row>
    <row r="20" spans="1:43" ht="15">
      <c r="A20" s="9" t="s">
        <v>12</v>
      </c>
      <c r="B20" s="10">
        <v>5.04</v>
      </c>
      <c r="C20" s="11">
        <v>0.69</v>
      </c>
      <c r="D20" s="11">
        <v>6.1</v>
      </c>
      <c r="E20" s="11">
        <v>5.4</v>
      </c>
      <c r="F20" s="11">
        <v>12.9</v>
      </c>
      <c r="G20" s="11">
        <v>19</v>
      </c>
      <c r="H20" s="11">
        <v>6.9</v>
      </c>
      <c r="I20" s="11">
        <v>10</v>
      </c>
      <c r="J20" s="28" t="s">
        <v>106</v>
      </c>
      <c r="K20" s="28">
        <v>1.2</v>
      </c>
      <c r="L20" s="11">
        <v>1.8</v>
      </c>
      <c r="M20" s="28">
        <v>1.6</v>
      </c>
      <c r="N20" s="11">
        <v>2.2</v>
      </c>
      <c r="O20" s="28">
        <v>4</v>
      </c>
      <c r="P20" s="11">
        <v>5</v>
      </c>
      <c r="Q20" s="28">
        <v>20.4</v>
      </c>
      <c r="R20" s="28" t="s">
        <v>106</v>
      </c>
      <c r="S20" s="28">
        <v>7.7</v>
      </c>
      <c r="T20" s="28">
        <v>5.3</v>
      </c>
      <c r="U20" s="28">
        <v>80</v>
      </c>
      <c r="V20" s="11">
        <v>8.6</v>
      </c>
      <c r="W20" s="28">
        <v>14</v>
      </c>
      <c r="X20" s="28" t="s">
        <v>106</v>
      </c>
      <c r="Y20" s="28">
        <v>13</v>
      </c>
      <c r="Z20" s="28">
        <v>1.5</v>
      </c>
      <c r="AA20" s="11">
        <f t="shared" si="0"/>
        <v>19.5</v>
      </c>
      <c r="AB20" s="11">
        <v>235</v>
      </c>
      <c r="AC20" s="11">
        <v>2770.8363606777116</v>
      </c>
      <c r="AD20" s="28">
        <v>45.373816349802475</v>
      </c>
      <c r="AE20" s="28">
        <v>1.521210817943428</v>
      </c>
      <c r="AF20" s="28">
        <v>24.42798971272722</v>
      </c>
      <c r="AG20" s="11">
        <f>SUM(AC20:AF20)</f>
        <v>2842.1593775581846</v>
      </c>
      <c r="AH20" s="11">
        <v>483.1132943886226</v>
      </c>
      <c r="AI20" s="11">
        <v>21.580943418539402</v>
      </c>
      <c r="AJ20" s="11">
        <v>4.4295045935147765</v>
      </c>
      <c r="AK20" s="11">
        <f t="shared" si="1"/>
        <v>504.694237807162</v>
      </c>
      <c r="AL20" s="11">
        <v>11.206008609870073</v>
      </c>
      <c r="AM20" s="11">
        <v>148.74947179517704</v>
      </c>
      <c r="AN20" s="47">
        <v>94</v>
      </c>
      <c r="AO20" s="47">
        <v>88</v>
      </c>
      <c r="AP20" s="47">
        <v>101</v>
      </c>
      <c r="AQ20" s="47">
        <v>97</v>
      </c>
    </row>
    <row r="21" spans="1:43" ht="15">
      <c r="A21" s="9" t="s">
        <v>13</v>
      </c>
      <c r="B21" s="17">
        <v>11.79</v>
      </c>
      <c r="C21" s="18">
        <v>0.6</v>
      </c>
      <c r="D21" s="18">
        <v>9.5</v>
      </c>
      <c r="E21" s="18">
        <v>6.6</v>
      </c>
      <c r="F21" s="18">
        <v>12</v>
      </c>
      <c r="G21" s="18">
        <v>21</v>
      </c>
      <c r="H21" s="18">
        <v>9.1</v>
      </c>
      <c r="I21" s="18">
        <v>14</v>
      </c>
      <c r="J21" s="29" t="s">
        <v>106</v>
      </c>
      <c r="K21" s="29">
        <v>2</v>
      </c>
      <c r="L21" s="18">
        <v>3.9</v>
      </c>
      <c r="M21" s="29">
        <v>1.7</v>
      </c>
      <c r="N21" s="18">
        <v>1.6</v>
      </c>
      <c r="O21" s="29">
        <v>1.4</v>
      </c>
      <c r="P21" s="18">
        <v>5.7</v>
      </c>
      <c r="Q21" s="29">
        <v>30</v>
      </c>
      <c r="R21" s="29" t="s">
        <v>106</v>
      </c>
      <c r="S21" s="29">
        <v>7.4</v>
      </c>
      <c r="T21" s="29">
        <v>5.6</v>
      </c>
      <c r="U21" s="29">
        <v>88</v>
      </c>
      <c r="V21" s="18">
        <v>5.9</v>
      </c>
      <c r="W21" s="29">
        <v>24</v>
      </c>
      <c r="X21" s="29" t="s">
        <v>106</v>
      </c>
      <c r="Y21" s="29">
        <v>12</v>
      </c>
      <c r="Z21" s="29">
        <v>1.4</v>
      </c>
      <c r="AA21" s="18">
        <f t="shared" si="0"/>
        <v>20.1</v>
      </c>
      <c r="AB21" s="18">
        <v>171</v>
      </c>
      <c r="AC21" s="18">
        <v>2183.339564894324</v>
      </c>
      <c r="AD21" s="29">
        <v>29.626654638557987</v>
      </c>
      <c r="AE21" s="29" t="s">
        <v>106</v>
      </c>
      <c r="AF21" s="29">
        <v>12.643290275954776</v>
      </c>
      <c r="AG21" s="18">
        <f>SUM(AC21:AF21)</f>
        <v>2225.609509808837</v>
      </c>
      <c r="AH21" s="18">
        <v>308.3268517973502</v>
      </c>
      <c r="AI21" s="18">
        <v>10.31370207945508</v>
      </c>
      <c r="AJ21" s="18">
        <v>2.971390597556064</v>
      </c>
      <c r="AK21" s="18">
        <f t="shared" si="1"/>
        <v>318.64055387680526</v>
      </c>
      <c r="AL21" s="11">
        <v>5.194770125514963</v>
      </c>
      <c r="AM21" s="18">
        <v>1848.4703444108966</v>
      </c>
      <c r="AN21" s="50">
        <v>86</v>
      </c>
      <c r="AO21" s="50">
        <v>84</v>
      </c>
      <c r="AP21" s="50">
        <v>87</v>
      </c>
      <c r="AQ21" s="50">
        <v>40</v>
      </c>
    </row>
    <row r="22" spans="1:43" s="7" customFormat="1" ht="12">
      <c r="A22" s="54" t="s">
        <v>82</v>
      </c>
      <c r="B22" s="13">
        <f>MEDIAN(B8:B21)</f>
        <v>8.54</v>
      </c>
      <c r="C22" s="14">
        <v>0.28</v>
      </c>
      <c r="D22" s="14">
        <v>1.55</v>
      </c>
      <c r="E22" s="14">
        <f>MEDIAN(E8:E21)</f>
        <v>5</v>
      </c>
      <c r="F22" s="14">
        <f>MEDIAN(F8:F21)</f>
        <v>3.05</v>
      </c>
      <c r="G22" s="14" t="s">
        <v>106</v>
      </c>
      <c r="H22" s="14">
        <v>3.55</v>
      </c>
      <c r="I22" s="14">
        <v>5.57</v>
      </c>
      <c r="J22" s="30" t="s">
        <v>106</v>
      </c>
      <c r="K22" s="30">
        <v>0.55</v>
      </c>
      <c r="L22" s="14">
        <f>MEDIAN(L8:L21)</f>
        <v>3.95</v>
      </c>
      <c r="M22" s="30">
        <f>MEDIAN(M8:M21)</f>
        <v>1.7</v>
      </c>
      <c r="N22" s="14">
        <v>0.3</v>
      </c>
      <c r="O22" s="30">
        <v>1.25</v>
      </c>
      <c r="P22" s="14">
        <f>MEDIAN(P8:P21)</f>
        <v>5</v>
      </c>
      <c r="Q22" s="30">
        <f>MEDIAN(Q8:Q21)</f>
        <v>23.2</v>
      </c>
      <c r="R22" s="30" t="s">
        <v>106</v>
      </c>
      <c r="S22" s="30">
        <f>MEDIAN(S8:S21)</f>
        <v>7.5</v>
      </c>
      <c r="T22" s="30">
        <f>MEDIAN(T8:T21)</f>
        <v>6.449999999999999</v>
      </c>
      <c r="U22" s="30">
        <f>MEDIAN(U8:U21)</f>
        <v>115.5</v>
      </c>
      <c r="V22" s="14">
        <v>3.9</v>
      </c>
      <c r="W22" s="30">
        <v>19.5</v>
      </c>
      <c r="X22" s="30" t="s">
        <v>106</v>
      </c>
      <c r="Y22" s="30">
        <f>MEDIAN(Y8:Y21)</f>
        <v>13</v>
      </c>
      <c r="Z22" s="30">
        <f>MEDIAN(Z8:Z21)</f>
        <v>1.45</v>
      </c>
      <c r="AA22" s="14">
        <f>MEDIAN(AA8:AA21)</f>
        <v>19.8</v>
      </c>
      <c r="AB22" s="14">
        <f>MEDIAN(AB8:AB21)</f>
        <v>292</v>
      </c>
      <c r="AC22" s="14">
        <f>MEDIAN(AC8:AC21)</f>
        <v>408.0044683705598</v>
      </c>
      <c r="AD22" s="30">
        <v>11.89</v>
      </c>
      <c r="AE22" s="30" t="s">
        <v>106</v>
      </c>
      <c r="AF22" s="30">
        <v>6.6</v>
      </c>
      <c r="AG22" s="14">
        <v>377.46</v>
      </c>
      <c r="AH22" s="14">
        <v>373.14</v>
      </c>
      <c r="AI22" s="14">
        <v>25.23</v>
      </c>
      <c r="AJ22" s="14">
        <v>5.18</v>
      </c>
      <c r="AK22" s="14">
        <v>399.65</v>
      </c>
      <c r="AL22" s="51">
        <v>0.93</v>
      </c>
      <c r="AM22" s="14">
        <f>MEDIAN(AM8:AM21)</f>
        <v>87.22409462057087</v>
      </c>
      <c r="AN22" s="36">
        <f>+MEDIAN(AN8:AN21)</f>
        <v>82.5</v>
      </c>
      <c r="AO22" s="36">
        <f>MEDIAN(AO8:AO21)</f>
        <v>86.5</v>
      </c>
      <c r="AP22" s="39">
        <f>MEDIAN(AP8:AP21)</f>
        <v>91</v>
      </c>
      <c r="AQ22" s="39">
        <f>MEDIAN(AQ8:AQ21)</f>
        <v>70</v>
      </c>
    </row>
    <row r="23" spans="1:43" s="7" customFormat="1" ht="12">
      <c r="A23" s="12"/>
      <c r="B23" s="13"/>
      <c r="C23" s="14"/>
      <c r="D23" s="14"/>
      <c r="E23" s="14"/>
      <c r="F23" s="14"/>
      <c r="G23" s="14"/>
      <c r="H23" s="14"/>
      <c r="I23" s="14"/>
      <c r="J23" s="30"/>
      <c r="K23" s="30"/>
      <c r="L23" s="14"/>
      <c r="M23" s="30"/>
      <c r="N23" s="14"/>
      <c r="O23" s="30"/>
      <c r="P23" s="14"/>
      <c r="Q23" s="30"/>
      <c r="R23" s="30"/>
      <c r="S23" s="30"/>
      <c r="T23" s="30"/>
      <c r="U23" s="30"/>
      <c r="V23" s="14"/>
      <c r="W23" s="30"/>
      <c r="X23" s="30"/>
      <c r="Y23" s="30"/>
      <c r="Z23" s="30"/>
      <c r="AA23" s="14"/>
      <c r="AB23" s="14"/>
      <c r="AC23" s="14"/>
      <c r="AD23" s="30"/>
      <c r="AE23" s="30"/>
      <c r="AF23" s="30"/>
      <c r="AG23" s="14"/>
      <c r="AH23" s="14"/>
      <c r="AI23" s="14"/>
      <c r="AJ23" s="14"/>
      <c r="AK23" s="14"/>
      <c r="AL23" s="14"/>
      <c r="AM23" s="14"/>
      <c r="AN23" s="37"/>
      <c r="AO23" s="37"/>
      <c r="AP23" s="37"/>
      <c r="AQ23" s="37"/>
    </row>
    <row r="24" spans="1:43" s="57" customFormat="1" ht="12.75">
      <c r="A24" s="63">
        <v>36318</v>
      </c>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38"/>
      <c r="AO24" s="38"/>
      <c r="AP24" s="38"/>
      <c r="AQ24" s="38"/>
    </row>
    <row r="25" spans="1:43" ht="15">
      <c r="A25" s="9" t="s">
        <v>14</v>
      </c>
      <c r="B25" s="10">
        <v>4.4</v>
      </c>
      <c r="C25" s="11" t="s">
        <v>106</v>
      </c>
      <c r="D25" s="11">
        <v>0.68</v>
      </c>
      <c r="E25" s="11">
        <v>0.06</v>
      </c>
      <c r="F25" s="11" t="s">
        <v>106</v>
      </c>
      <c r="G25" s="11">
        <v>3.8</v>
      </c>
      <c r="H25" s="11" t="s">
        <v>106</v>
      </c>
      <c r="I25" s="11" t="s">
        <v>106</v>
      </c>
      <c r="J25" s="28" t="s">
        <v>106</v>
      </c>
      <c r="K25" s="28">
        <v>1.4</v>
      </c>
      <c r="L25" s="11">
        <v>1.7</v>
      </c>
      <c r="M25" s="28" t="s">
        <v>106</v>
      </c>
      <c r="N25" s="11" t="s">
        <v>106</v>
      </c>
      <c r="O25" s="28">
        <v>0.78</v>
      </c>
      <c r="P25" s="11">
        <v>0.19</v>
      </c>
      <c r="Q25" s="28">
        <v>0.36</v>
      </c>
      <c r="R25" s="28" t="s">
        <v>106</v>
      </c>
      <c r="S25" s="28">
        <v>0.3</v>
      </c>
      <c r="T25" s="28">
        <v>0.78</v>
      </c>
      <c r="U25" s="28" t="s">
        <v>106</v>
      </c>
      <c r="V25" s="11" t="s">
        <v>106</v>
      </c>
      <c r="W25" s="28" t="s">
        <v>106</v>
      </c>
      <c r="X25" s="28" t="s">
        <v>106</v>
      </c>
      <c r="Y25" s="28" t="s">
        <v>106</v>
      </c>
      <c r="Z25" s="28">
        <v>0.5</v>
      </c>
      <c r="AA25" s="11">
        <f t="shared" si="0"/>
        <v>1.77</v>
      </c>
      <c r="AB25" s="11">
        <f aca="true" t="shared" si="2" ref="AB25:AB39">SUM(Z25:Z25)</f>
        <v>0.5</v>
      </c>
      <c r="AC25" s="11">
        <v>16.61264099205545</v>
      </c>
      <c r="AD25" s="28" t="s">
        <v>106</v>
      </c>
      <c r="AE25" s="28" t="s">
        <v>106</v>
      </c>
      <c r="AF25" s="28" t="s">
        <v>106</v>
      </c>
      <c r="AG25" s="11" t="s">
        <v>106</v>
      </c>
      <c r="AH25" s="11" t="s">
        <v>106</v>
      </c>
      <c r="AI25" s="11" t="s">
        <v>106</v>
      </c>
      <c r="AJ25" s="11" t="s">
        <v>106</v>
      </c>
      <c r="AK25" s="11" t="s">
        <v>106</v>
      </c>
      <c r="AL25" s="11">
        <v>1.7504551665272772</v>
      </c>
      <c r="AM25" s="11">
        <v>6.639803460349109</v>
      </c>
      <c r="AN25" s="48">
        <v>79</v>
      </c>
      <c r="AO25" s="48">
        <v>76</v>
      </c>
      <c r="AP25" s="48">
        <v>93</v>
      </c>
      <c r="AQ25" s="48">
        <v>29</v>
      </c>
    </row>
    <row r="26" spans="1:43" ht="15">
      <c r="A26" s="9" t="s">
        <v>15</v>
      </c>
      <c r="B26" s="10">
        <v>2.45</v>
      </c>
      <c r="C26" s="11">
        <v>0.58</v>
      </c>
      <c r="D26" s="11">
        <v>1</v>
      </c>
      <c r="E26" s="11">
        <v>0.42</v>
      </c>
      <c r="F26" s="11" t="s">
        <v>106</v>
      </c>
      <c r="G26" s="11">
        <v>3</v>
      </c>
      <c r="H26" s="11">
        <v>0.9</v>
      </c>
      <c r="I26" s="11">
        <v>1.3</v>
      </c>
      <c r="J26" s="28" t="s">
        <v>106</v>
      </c>
      <c r="K26" s="28">
        <v>1.2</v>
      </c>
      <c r="L26" s="11">
        <v>0.3</v>
      </c>
      <c r="M26" s="28" t="s">
        <v>106</v>
      </c>
      <c r="N26" s="11">
        <v>0.62</v>
      </c>
      <c r="O26" s="28">
        <v>0.85</v>
      </c>
      <c r="P26" s="11">
        <v>0.49</v>
      </c>
      <c r="Q26" s="28">
        <v>0.96</v>
      </c>
      <c r="R26" s="28" t="s">
        <v>106</v>
      </c>
      <c r="S26" s="28">
        <v>0.69</v>
      </c>
      <c r="T26" s="28">
        <v>0.89</v>
      </c>
      <c r="U26" s="28">
        <v>0.7</v>
      </c>
      <c r="V26" s="11">
        <v>0.91</v>
      </c>
      <c r="W26" s="28">
        <v>3.7</v>
      </c>
      <c r="X26" s="28" t="s">
        <v>106</v>
      </c>
      <c r="Y26" s="28" t="s">
        <v>106</v>
      </c>
      <c r="Z26" s="28">
        <v>0.58</v>
      </c>
      <c r="AA26" s="11">
        <f t="shared" si="0"/>
        <v>2.65</v>
      </c>
      <c r="AB26" s="11">
        <f t="shared" si="2"/>
        <v>0.58</v>
      </c>
      <c r="AC26" s="11">
        <v>76.18771256673561</v>
      </c>
      <c r="AD26" s="28">
        <v>7.086003834380988</v>
      </c>
      <c r="AE26" s="28" t="s">
        <v>106</v>
      </c>
      <c r="AF26" s="28">
        <v>3.683201830805658</v>
      </c>
      <c r="AG26" s="11">
        <f>SUM(AC26:AF26)</f>
        <v>86.95691823192226</v>
      </c>
      <c r="AH26" s="11">
        <v>88.40189312586703</v>
      </c>
      <c r="AI26" s="11">
        <v>15.076488078604568</v>
      </c>
      <c r="AJ26" s="11">
        <v>3.335417877894881</v>
      </c>
      <c r="AK26" s="11">
        <f t="shared" si="1"/>
        <v>103.4783812044716</v>
      </c>
      <c r="AL26" s="11" t="s">
        <v>106</v>
      </c>
      <c r="AM26" s="11">
        <v>6.076879629355631</v>
      </c>
      <c r="AN26" s="47">
        <v>64</v>
      </c>
      <c r="AO26" s="47">
        <v>65</v>
      </c>
      <c r="AP26" s="47">
        <v>82</v>
      </c>
      <c r="AQ26" s="47">
        <v>26</v>
      </c>
    </row>
    <row r="27" spans="1:43" ht="15">
      <c r="A27" s="9" t="s">
        <v>16</v>
      </c>
      <c r="B27" s="10">
        <v>5.54</v>
      </c>
      <c r="C27" s="11" t="s">
        <v>106</v>
      </c>
      <c r="D27" s="11" t="s">
        <v>106</v>
      </c>
      <c r="E27" s="11" t="s">
        <v>106</v>
      </c>
      <c r="F27" s="11" t="s">
        <v>106</v>
      </c>
      <c r="G27" s="11" t="s">
        <v>106</v>
      </c>
      <c r="H27" s="11" t="s">
        <v>106</v>
      </c>
      <c r="I27" s="11" t="s">
        <v>106</v>
      </c>
      <c r="J27" s="28" t="s">
        <v>106</v>
      </c>
      <c r="K27" s="28">
        <v>1.2</v>
      </c>
      <c r="L27" s="11">
        <v>1.9</v>
      </c>
      <c r="M27" s="28" t="s">
        <v>106</v>
      </c>
      <c r="N27" s="11">
        <v>0.45</v>
      </c>
      <c r="O27" s="28">
        <v>0.8</v>
      </c>
      <c r="P27" s="11">
        <v>0.68</v>
      </c>
      <c r="Q27" s="28">
        <v>1.1</v>
      </c>
      <c r="R27" s="28" t="s">
        <v>106</v>
      </c>
      <c r="S27" s="28">
        <v>1.1</v>
      </c>
      <c r="T27" s="28">
        <v>1.4</v>
      </c>
      <c r="U27" s="28">
        <v>23</v>
      </c>
      <c r="V27" s="11">
        <v>0.8</v>
      </c>
      <c r="W27" s="28">
        <v>3.6</v>
      </c>
      <c r="X27" s="28" t="s">
        <v>106</v>
      </c>
      <c r="Y27" s="28">
        <v>1.3</v>
      </c>
      <c r="Z27" s="28">
        <v>0.73</v>
      </c>
      <c r="AA27" s="11">
        <f t="shared" si="0"/>
        <v>3.91</v>
      </c>
      <c r="AB27" s="11">
        <f t="shared" si="2"/>
        <v>0.73</v>
      </c>
      <c r="AC27" s="11">
        <v>38.38500803330026</v>
      </c>
      <c r="AD27" s="28">
        <v>5.838634369659316</v>
      </c>
      <c r="AE27" s="28" t="s">
        <v>106</v>
      </c>
      <c r="AF27" s="28">
        <v>1.9532646510078764</v>
      </c>
      <c r="AG27" s="11">
        <f>SUM(AC27:AF27)</f>
        <v>46.176907053967454</v>
      </c>
      <c r="AH27" s="11">
        <v>207.02756714305949</v>
      </c>
      <c r="AI27" s="11">
        <v>13.264711124943085</v>
      </c>
      <c r="AJ27" s="11">
        <v>2.3661541544190556</v>
      </c>
      <c r="AK27" s="11">
        <f t="shared" si="1"/>
        <v>220.29227826800258</v>
      </c>
      <c r="AL27" s="11">
        <v>2.9741731515305174</v>
      </c>
      <c r="AM27" s="11">
        <v>5.296351197846202</v>
      </c>
      <c r="AN27" s="47">
        <v>64</v>
      </c>
      <c r="AO27" s="47">
        <v>77</v>
      </c>
      <c r="AP27" s="47">
        <v>86</v>
      </c>
      <c r="AQ27" s="47">
        <v>29</v>
      </c>
    </row>
    <row r="28" spans="1:43" ht="15">
      <c r="A28" s="9" t="s">
        <v>17</v>
      </c>
      <c r="B28" s="10">
        <v>20.11</v>
      </c>
      <c r="C28" s="11">
        <v>0.9</v>
      </c>
      <c r="D28" s="11">
        <v>3.7</v>
      </c>
      <c r="E28" s="11">
        <v>7.4</v>
      </c>
      <c r="F28" s="11">
        <v>4</v>
      </c>
      <c r="G28" s="11">
        <v>11</v>
      </c>
      <c r="H28" s="11">
        <v>4.3</v>
      </c>
      <c r="I28" s="11">
        <v>4.4</v>
      </c>
      <c r="J28" s="28" t="s">
        <v>106</v>
      </c>
      <c r="K28" s="28">
        <v>2</v>
      </c>
      <c r="L28" s="11">
        <v>3.1</v>
      </c>
      <c r="M28" s="28">
        <v>3.7</v>
      </c>
      <c r="N28" s="11">
        <v>1.3</v>
      </c>
      <c r="O28" s="28">
        <v>1.8</v>
      </c>
      <c r="P28" s="11">
        <v>3.8</v>
      </c>
      <c r="Q28" s="28" t="s">
        <v>106</v>
      </c>
      <c r="R28" s="28" t="s">
        <v>106</v>
      </c>
      <c r="S28" s="28">
        <v>5.2</v>
      </c>
      <c r="T28" s="28">
        <v>7.4</v>
      </c>
      <c r="U28" s="28">
        <v>140</v>
      </c>
      <c r="V28" s="11">
        <v>5.1</v>
      </c>
      <c r="W28" s="28">
        <v>24</v>
      </c>
      <c r="X28" s="28" t="s">
        <v>106</v>
      </c>
      <c r="Y28" s="28">
        <v>6.1</v>
      </c>
      <c r="Z28" s="28">
        <v>1.5</v>
      </c>
      <c r="AA28" s="11">
        <f t="shared" si="0"/>
        <v>17.9</v>
      </c>
      <c r="AB28" s="11">
        <f t="shared" si="2"/>
        <v>1.5</v>
      </c>
      <c r="AC28" s="11">
        <v>475.535525138687</v>
      </c>
      <c r="AD28" s="28">
        <v>32.11417517707503</v>
      </c>
      <c r="AE28" s="28" t="s">
        <v>106</v>
      </c>
      <c r="AF28" s="28">
        <v>7.157705930082477</v>
      </c>
      <c r="AG28" s="11">
        <f>SUM(AC28:AF28)</f>
        <v>514.8074062458445</v>
      </c>
      <c r="AH28" s="11">
        <v>531.1749027508972</v>
      </c>
      <c r="AI28" s="11">
        <v>16.929216332659145</v>
      </c>
      <c r="AJ28" s="11" t="s">
        <v>106</v>
      </c>
      <c r="AK28" s="11">
        <f t="shared" si="1"/>
        <v>548.1041190835564</v>
      </c>
      <c r="AL28" s="11">
        <v>11.55394530608694</v>
      </c>
      <c r="AM28" s="11">
        <v>54.16125850163543</v>
      </c>
      <c r="AN28" s="47">
        <v>90</v>
      </c>
      <c r="AO28" s="47">
        <v>57</v>
      </c>
      <c r="AP28" s="47">
        <v>109</v>
      </c>
      <c r="AQ28" s="47">
        <v>32</v>
      </c>
    </row>
    <row r="29" spans="1:43" ht="15">
      <c r="A29" s="9" t="s">
        <v>18</v>
      </c>
      <c r="B29" s="10">
        <v>8.18</v>
      </c>
      <c r="C29" s="11">
        <v>1</v>
      </c>
      <c r="D29" s="11">
        <v>3</v>
      </c>
      <c r="E29" s="11">
        <v>2.6</v>
      </c>
      <c r="F29" s="11">
        <v>1</v>
      </c>
      <c r="G29" s="11">
        <v>7</v>
      </c>
      <c r="H29" s="11">
        <v>3.5</v>
      </c>
      <c r="I29" s="11">
        <v>4.1</v>
      </c>
      <c r="J29" s="28" t="s">
        <v>106</v>
      </c>
      <c r="K29" s="28">
        <v>2.8</v>
      </c>
      <c r="L29" s="11">
        <v>3.6</v>
      </c>
      <c r="M29" s="28">
        <v>0.44</v>
      </c>
      <c r="N29" s="11">
        <v>1.1</v>
      </c>
      <c r="O29" s="28">
        <v>1.7</v>
      </c>
      <c r="P29" s="11">
        <v>2.8</v>
      </c>
      <c r="Q29" s="28">
        <v>2</v>
      </c>
      <c r="R29" s="28">
        <v>0.12</v>
      </c>
      <c r="S29" s="28">
        <v>3.6</v>
      </c>
      <c r="T29" s="28">
        <v>4.1</v>
      </c>
      <c r="U29" s="28">
        <v>69</v>
      </c>
      <c r="V29" s="11">
        <v>3</v>
      </c>
      <c r="W29" s="28">
        <v>13</v>
      </c>
      <c r="X29" s="28" t="s">
        <v>106</v>
      </c>
      <c r="Y29" s="28">
        <v>3.3</v>
      </c>
      <c r="Z29" s="28">
        <v>1.4</v>
      </c>
      <c r="AA29" s="11">
        <f t="shared" si="0"/>
        <v>11.9</v>
      </c>
      <c r="AB29" s="11">
        <f t="shared" si="2"/>
        <v>1.4</v>
      </c>
      <c r="AC29" s="11">
        <v>1030.1105805134052</v>
      </c>
      <c r="AD29" s="28">
        <v>31.17083903826942</v>
      </c>
      <c r="AE29" s="28" t="s">
        <v>106</v>
      </c>
      <c r="AF29" s="28">
        <v>9.99401761395125</v>
      </c>
      <c r="AG29" s="11">
        <f>SUM(AC29:AF29)</f>
        <v>1071.2754371656258</v>
      </c>
      <c r="AH29" s="11">
        <v>555.4075571625696</v>
      </c>
      <c r="AI29" s="11">
        <v>17.117811283420167</v>
      </c>
      <c r="AJ29" s="11">
        <v>4.056975389248672</v>
      </c>
      <c r="AK29" s="11">
        <f t="shared" si="1"/>
        <v>572.5253684459897</v>
      </c>
      <c r="AL29" s="11">
        <v>0.1719616852625602</v>
      </c>
      <c r="AM29" s="11">
        <v>109.58791018045515</v>
      </c>
      <c r="AN29" s="47">
        <v>63</v>
      </c>
      <c r="AO29" s="47">
        <v>95</v>
      </c>
      <c r="AP29" s="47">
        <v>93</v>
      </c>
      <c r="AQ29" s="47">
        <v>32</v>
      </c>
    </row>
    <row r="30" spans="1:43" ht="15">
      <c r="A30" s="9" t="s">
        <v>19</v>
      </c>
      <c r="B30" s="10">
        <v>1.64</v>
      </c>
      <c r="C30" s="11" t="s">
        <v>106</v>
      </c>
      <c r="D30" s="11" t="s">
        <v>106</v>
      </c>
      <c r="E30" s="11">
        <v>0.2</v>
      </c>
      <c r="F30" s="11" t="s">
        <v>106</v>
      </c>
      <c r="G30" s="11">
        <v>4.2</v>
      </c>
      <c r="H30" s="11" t="s">
        <v>106</v>
      </c>
      <c r="I30" s="11" t="s">
        <v>106</v>
      </c>
      <c r="J30" s="28" t="s">
        <v>106</v>
      </c>
      <c r="K30" s="28" t="s">
        <v>106</v>
      </c>
      <c r="L30" s="11">
        <v>0.05</v>
      </c>
      <c r="M30" s="28" t="s">
        <v>106</v>
      </c>
      <c r="N30" s="11" t="s">
        <v>106</v>
      </c>
      <c r="O30" s="28" t="s">
        <v>106</v>
      </c>
      <c r="P30" s="11">
        <v>0.29</v>
      </c>
      <c r="Q30" s="28" t="s">
        <v>106</v>
      </c>
      <c r="R30" s="28" t="s">
        <v>106</v>
      </c>
      <c r="S30" s="28">
        <v>0.38</v>
      </c>
      <c r="T30" s="28">
        <v>0.75</v>
      </c>
      <c r="U30" s="28" t="s">
        <v>106</v>
      </c>
      <c r="V30" s="11">
        <v>0</v>
      </c>
      <c r="W30" s="28">
        <v>3.3</v>
      </c>
      <c r="X30" s="28" t="s">
        <v>106</v>
      </c>
      <c r="Y30" s="28" t="s">
        <v>106</v>
      </c>
      <c r="Z30" s="28">
        <v>0.62</v>
      </c>
      <c r="AA30" s="11">
        <f t="shared" si="0"/>
        <v>2.04</v>
      </c>
      <c r="AB30" s="11">
        <f t="shared" si="2"/>
        <v>0.62</v>
      </c>
      <c r="AC30" s="11">
        <v>49.95797389739076</v>
      </c>
      <c r="AD30" s="28" t="s">
        <v>106</v>
      </c>
      <c r="AE30" s="28" t="s">
        <v>106</v>
      </c>
      <c r="AF30" s="28" t="s">
        <v>106</v>
      </c>
      <c r="AG30" s="11" t="s">
        <v>106</v>
      </c>
      <c r="AH30" s="11" t="s">
        <v>106</v>
      </c>
      <c r="AI30" s="11" t="s">
        <v>106</v>
      </c>
      <c r="AJ30" s="11" t="s">
        <v>106</v>
      </c>
      <c r="AK30" s="11" t="s">
        <v>106</v>
      </c>
      <c r="AL30" s="11">
        <v>0.8306030081209603</v>
      </c>
      <c r="AM30" s="11">
        <v>14.000283336922815</v>
      </c>
      <c r="AN30" s="47">
        <v>59</v>
      </c>
      <c r="AO30" s="47">
        <v>84</v>
      </c>
      <c r="AP30" s="47">
        <v>84</v>
      </c>
      <c r="AQ30" s="47">
        <v>26</v>
      </c>
    </row>
    <row r="31" spans="1:43" ht="15">
      <c r="A31" s="9" t="s">
        <v>20</v>
      </c>
      <c r="B31" s="10">
        <v>3.7</v>
      </c>
      <c r="C31" s="11" t="s">
        <v>106</v>
      </c>
      <c r="D31" s="11">
        <v>1.2</v>
      </c>
      <c r="E31" s="11">
        <v>0.41</v>
      </c>
      <c r="F31" s="11" t="s">
        <v>106</v>
      </c>
      <c r="G31" s="11">
        <v>3</v>
      </c>
      <c r="H31" s="11">
        <v>1.1</v>
      </c>
      <c r="I31" s="11">
        <v>1.8</v>
      </c>
      <c r="J31" s="28" t="s">
        <v>106</v>
      </c>
      <c r="K31" s="28">
        <v>1.3</v>
      </c>
      <c r="L31" s="11">
        <v>1.1</v>
      </c>
      <c r="M31" s="28" t="s">
        <v>106</v>
      </c>
      <c r="N31" s="11" t="s">
        <v>106</v>
      </c>
      <c r="O31" s="28">
        <v>1</v>
      </c>
      <c r="P31" s="11">
        <v>1</v>
      </c>
      <c r="Q31" s="28">
        <v>1.1</v>
      </c>
      <c r="R31" s="28" t="s">
        <v>106</v>
      </c>
      <c r="S31" s="28">
        <v>1.6</v>
      </c>
      <c r="T31" s="28">
        <v>2.2</v>
      </c>
      <c r="U31" s="28">
        <v>52</v>
      </c>
      <c r="V31" s="11">
        <v>1.3</v>
      </c>
      <c r="W31" s="28">
        <v>6.5</v>
      </c>
      <c r="X31" s="28" t="s">
        <v>106</v>
      </c>
      <c r="Y31" s="28">
        <v>3.6</v>
      </c>
      <c r="Z31" s="28">
        <v>1.1</v>
      </c>
      <c r="AA31" s="11">
        <f t="shared" si="0"/>
        <v>5.9</v>
      </c>
      <c r="AB31" s="11">
        <f t="shared" si="2"/>
        <v>1.1</v>
      </c>
      <c r="AC31" s="11">
        <v>221.62086367492657</v>
      </c>
      <c r="AD31" s="28">
        <v>7.166942009792961</v>
      </c>
      <c r="AE31" s="28" t="s">
        <v>106</v>
      </c>
      <c r="AF31" s="28" t="s">
        <v>106</v>
      </c>
      <c r="AG31" s="11">
        <f aca="true" t="shared" si="3" ref="AG31:AG71">SUM(AC31:AF31)</f>
        <v>228.78780568471953</v>
      </c>
      <c r="AH31" s="11">
        <v>232.5080788779244</v>
      </c>
      <c r="AI31" s="11">
        <v>20.155175572752153</v>
      </c>
      <c r="AJ31" s="11">
        <v>4.906687180963256</v>
      </c>
      <c r="AK31" s="11">
        <f t="shared" si="1"/>
        <v>252.66325445067653</v>
      </c>
      <c r="AL31" s="11">
        <v>0.6650112224730637</v>
      </c>
      <c r="AM31" s="11">
        <v>28.939104392703186</v>
      </c>
      <c r="AN31" s="47">
        <v>81</v>
      </c>
      <c r="AO31" s="47">
        <v>95</v>
      </c>
      <c r="AP31" s="47">
        <v>103</v>
      </c>
      <c r="AQ31" s="47">
        <v>96</v>
      </c>
    </row>
    <row r="32" spans="1:43" ht="15">
      <c r="A32" s="9" t="s">
        <v>21</v>
      </c>
      <c r="B32" s="10">
        <v>12.45</v>
      </c>
      <c r="C32" s="11" t="s">
        <v>106</v>
      </c>
      <c r="D32" s="11">
        <v>2.4</v>
      </c>
      <c r="E32" s="11">
        <v>2.5</v>
      </c>
      <c r="F32" s="11">
        <v>0.82</v>
      </c>
      <c r="G32" s="11">
        <v>77</v>
      </c>
      <c r="H32" s="11" t="s">
        <v>106</v>
      </c>
      <c r="I32" s="11" t="s">
        <v>106</v>
      </c>
      <c r="J32" s="28" t="s">
        <v>106</v>
      </c>
      <c r="K32" s="28">
        <v>1.8</v>
      </c>
      <c r="L32" s="11">
        <v>8.8</v>
      </c>
      <c r="M32" s="28">
        <v>0.29</v>
      </c>
      <c r="N32" s="11">
        <v>0.93</v>
      </c>
      <c r="O32" s="28">
        <v>1.2</v>
      </c>
      <c r="P32" s="11">
        <v>1.7</v>
      </c>
      <c r="Q32" s="28" t="s">
        <v>106</v>
      </c>
      <c r="R32" s="28" t="s">
        <v>106</v>
      </c>
      <c r="S32" s="28">
        <v>2.5</v>
      </c>
      <c r="T32" s="28">
        <v>3.4</v>
      </c>
      <c r="U32" s="28">
        <v>60</v>
      </c>
      <c r="V32" s="11">
        <v>3.6</v>
      </c>
      <c r="W32" s="28">
        <v>7.5</v>
      </c>
      <c r="X32" s="28" t="s">
        <v>106</v>
      </c>
      <c r="Y32" s="28">
        <v>4.2</v>
      </c>
      <c r="Z32" s="28">
        <v>1.5</v>
      </c>
      <c r="AA32" s="11">
        <f t="shared" si="0"/>
        <v>9.1</v>
      </c>
      <c r="AB32" s="11">
        <f t="shared" si="2"/>
        <v>1.5</v>
      </c>
      <c r="AC32" s="11">
        <v>343.3002874264192</v>
      </c>
      <c r="AD32" s="28">
        <v>9.406976166955435</v>
      </c>
      <c r="AE32" s="28" t="s">
        <v>106</v>
      </c>
      <c r="AF32" s="28">
        <v>2.768887030333242</v>
      </c>
      <c r="AG32" s="11">
        <f t="shared" si="3"/>
        <v>355.47615062370784</v>
      </c>
      <c r="AH32" s="11">
        <v>161.57035165582087</v>
      </c>
      <c r="AI32" s="11">
        <v>6.794476801169986</v>
      </c>
      <c r="AJ32" s="11" t="s">
        <v>106</v>
      </c>
      <c r="AK32" s="11">
        <f t="shared" si="1"/>
        <v>168.36482845699086</v>
      </c>
      <c r="AL32" s="11">
        <v>1.427706108463287</v>
      </c>
      <c r="AM32" s="11">
        <v>118.76866822430692</v>
      </c>
      <c r="AN32" s="47">
        <v>72</v>
      </c>
      <c r="AO32" s="47">
        <v>80</v>
      </c>
      <c r="AP32" s="47">
        <v>92</v>
      </c>
      <c r="AQ32" s="47">
        <v>55</v>
      </c>
    </row>
    <row r="33" spans="1:43" ht="15">
      <c r="A33" s="9" t="s">
        <v>22</v>
      </c>
      <c r="B33" s="10">
        <v>3</v>
      </c>
      <c r="C33" s="11" t="s">
        <v>106</v>
      </c>
      <c r="D33" s="11" t="s">
        <v>106</v>
      </c>
      <c r="E33" s="11" t="s">
        <v>106</v>
      </c>
      <c r="F33" s="11" t="s">
        <v>106</v>
      </c>
      <c r="G33" s="11" t="s">
        <v>106</v>
      </c>
      <c r="H33" s="11" t="s">
        <v>106</v>
      </c>
      <c r="I33" s="11" t="s">
        <v>106</v>
      </c>
      <c r="J33" s="28" t="s">
        <v>106</v>
      </c>
      <c r="K33" s="28">
        <v>1.6</v>
      </c>
      <c r="L33" s="11">
        <v>1.2</v>
      </c>
      <c r="M33" s="28" t="s">
        <v>106</v>
      </c>
      <c r="N33" s="11" t="s">
        <v>106</v>
      </c>
      <c r="O33" s="28" t="s">
        <v>106</v>
      </c>
      <c r="P33" s="11">
        <v>0.39</v>
      </c>
      <c r="Q33" s="28" t="s">
        <v>106</v>
      </c>
      <c r="R33" s="28" t="s">
        <v>106</v>
      </c>
      <c r="S33" s="28">
        <v>0.75</v>
      </c>
      <c r="T33" s="28">
        <v>1.9</v>
      </c>
      <c r="U33" s="28">
        <v>21</v>
      </c>
      <c r="V33" s="11" t="s">
        <v>106</v>
      </c>
      <c r="W33" s="28" t="s">
        <v>106</v>
      </c>
      <c r="X33" s="28" t="s">
        <v>106</v>
      </c>
      <c r="Y33" s="28" t="s">
        <v>106</v>
      </c>
      <c r="Z33" s="28">
        <v>0.88</v>
      </c>
      <c r="AA33" s="11">
        <f t="shared" si="0"/>
        <v>3.92</v>
      </c>
      <c r="AB33" s="11">
        <f t="shared" si="2"/>
        <v>0.88</v>
      </c>
      <c r="AC33" s="11">
        <v>68.19196686906851</v>
      </c>
      <c r="AD33" s="28">
        <v>0</v>
      </c>
      <c r="AE33" s="28" t="s">
        <v>106</v>
      </c>
      <c r="AF33" s="28" t="s">
        <v>106</v>
      </c>
      <c r="AG33" s="11">
        <f t="shared" si="3"/>
        <v>68.19196686906851</v>
      </c>
      <c r="AH33" s="11">
        <v>132.127568062934</v>
      </c>
      <c r="AI33" s="11">
        <v>6.050472411123294</v>
      </c>
      <c r="AJ33" s="11" t="s">
        <v>106</v>
      </c>
      <c r="AK33" s="11">
        <f t="shared" si="1"/>
        <v>138.17804047405727</v>
      </c>
      <c r="AL33" s="11" t="s">
        <v>106</v>
      </c>
      <c r="AM33" s="11">
        <v>16.99295070992161</v>
      </c>
      <c r="AN33" s="47">
        <v>52</v>
      </c>
      <c r="AO33" s="47">
        <v>85</v>
      </c>
      <c r="AP33" s="47">
        <v>97</v>
      </c>
      <c r="AQ33" s="47">
        <v>57</v>
      </c>
    </row>
    <row r="34" spans="1:43" ht="15">
      <c r="A34" s="9" t="s">
        <v>23</v>
      </c>
      <c r="B34" s="10">
        <v>7.23</v>
      </c>
      <c r="C34" s="11" t="s">
        <v>106</v>
      </c>
      <c r="D34" s="11">
        <v>1.7</v>
      </c>
      <c r="E34" s="11">
        <v>1.2</v>
      </c>
      <c r="F34" s="11">
        <v>0.22</v>
      </c>
      <c r="G34" s="11">
        <v>11</v>
      </c>
      <c r="H34" s="11" t="s">
        <v>106</v>
      </c>
      <c r="I34" s="11" t="s">
        <v>106</v>
      </c>
      <c r="J34" s="28" t="s">
        <v>106</v>
      </c>
      <c r="K34" s="28">
        <v>1.9</v>
      </c>
      <c r="L34" s="11">
        <v>4.5</v>
      </c>
      <c r="M34" s="28">
        <v>0.21</v>
      </c>
      <c r="N34" s="11">
        <v>0.74</v>
      </c>
      <c r="O34" s="28">
        <v>1.1</v>
      </c>
      <c r="P34" s="11">
        <v>1.8</v>
      </c>
      <c r="Q34" s="28">
        <v>1.4</v>
      </c>
      <c r="R34" s="28" t="s">
        <v>106</v>
      </c>
      <c r="S34" s="28">
        <v>3</v>
      </c>
      <c r="T34" s="28">
        <v>4.3</v>
      </c>
      <c r="U34" s="28">
        <v>72</v>
      </c>
      <c r="V34" s="11">
        <v>3.1</v>
      </c>
      <c r="W34" s="28">
        <v>9.9</v>
      </c>
      <c r="X34" s="28" t="s">
        <v>106</v>
      </c>
      <c r="Y34" s="28">
        <v>3.2</v>
      </c>
      <c r="Z34" s="28">
        <v>1.7</v>
      </c>
      <c r="AA34" s="11">
        <f t="shared" si="0"/>
        <v>10.799999999999999</v>
      </c>
      <c r="AB34" s="11">
        <f t="shared" si="2"/>
        <v>1.7</v>
      </c>
      <c r="AC34" s="11">
        <v>289.1914440062128</v>
      </c>
      <c r="AD34" s="28" t="s">
        <v>106</v>
      </c>
      <c r="AE34" s="28" t="s">
        <v>106</v>
      </c>
      <c r="AF34" s="28">
        <v>5.391963645192516</v>
      </c>
      <c r="AG34" s="11">
        <f t="shared" si="3"/>
        <v>294.5834076514053</v>
      </c>
      <c r="AH34" s="11">
        <v>248.46161550105865</v>
      </c>
      <c r="AI34" s="11">
        <v>11.104856687356488</v>
      </c>
      <c r="AJ34" s="11" t="s">
        <v>106</v>
      </c>
      <c r="AK34" s="11">
        <f t="shared" si="1"/>
        <v>259.5664721884151</v>
      </c>
      <c r="AL34" s="11">
        <v>8.504363959004248</v>
      </c>
      <c r="AM34" s="11">
        <v>69.4472393374365</v>
      </c>
      <c r="AN34" s="47">
        <v>76</v>
      </c>
      <c r="AO34" s="47">
        <v>92</v>
      </c>
      <c r="AP34" s="47">
        <v>95</v>
      </c>
      <c r="AQ34" s="47">
        <v>69</v>
      </c>
    </row>
    <row r="35" spans="1:43" ht="15">
      <c r="A35" s="9" t="s">
        <v>24</v>
      </c>
      <c r="B35" s="10">
        <v>9.28</v>
      </c>
      <c r="C35" s="11" t="s">
        <v>106</v>
      </c>
      <c r="D35" s="11" t="s">
        <v>106</v>
      </c>
      <c r="E35" s="11">
        <v>1.1</v>
      </c>
      <c r="F35" s="11" t="s">
        <v>106</v>
      </c>
      <c r="G35" s="11">
        <v>16</v>
      </c>
      <c r="H35" s="11" t="s">
        <v>106</v>
      </c>
      <c r="I35" s="11" t="s">
        <v>106</v>
      </c>
      <c r="J35" s="28" t="s">
        <v>106</v>
      </c>
      <c r="K35" s="28">
        <v>1.6</v>
      </c>
      <c r="L35" s="11">
        <v>6.3</v>
      </c>
      <c r="M35" s="28" t="s">
        <v>106</v>
      </c>
      <c r="N35" s="11">
        <v>0.97</v>
      </c>
      <c r="O35" s="28">
        <v>1.2</v>
      </c>
      <c r="P35" s="11">
        <v>1.6</v>
      </c>
      <c r="Q35" s="28" t="s">
        <v>106</v>
      </c>
      <c r="R35" s="28">
        <v>0.1</v>
      </c>
      <c r="S35" s="28">
        <v>2.6</v>
      </c>
      <c r="T35" s="28">
        <v>2.7</v>
      </c>
      <c r="U35" s="28">
        <v>50</v>
      </c>
      <c r="V35" s="11">
        <v>2.8</v>
      </c>
      <c r="W35" s="28">
        <v>12</v>
      </c>
      <c r="X35" s="28" t="s">
        <v>106</v>
      </c>
      <c r="Y35" s="28">
        <v>3.8</v>
      </c>
      <c r="Z35" s="28">
        <v>1.3</v>
      </c>
      <c r="AA35" s="11">
        <f t="shared" si="0"/>
        <v>8.200000000000001</v>
      </c>
      <c r="AB35" s="11">
        <f t="shared" si="2"/>
        <v>1.3</v>
      </c>
      <c r="AC35" s="11">
        <v>167.68674981237447</v>
      </c>
      <c r="AD35" s="28">
        <v>8.995377155037454</v>
      </c>
      <c r="AE35" s="28" t="s">
        <v>106</v>
      </c>
      <c r="AF35" s="28" t="s">
        <v>106</v>
      </c>
      <c r="AG35" s="11">
        <f t="shared" si="3"/>
        <v>176.68212696741193</v>
      </c>
      <c r="AH35" s="11">
        <v>87.05665885241893</v>
      </c>
      <c r="AI35" s="11">
        <v>3.855041676595947</v>
      </c>
      <c r="AJ35" s="11" t="s">
        <v>106</v>
      </c>
      <c r="AK35" s="11">
        <f t="shared" si="1"/>
        <v>90.91170052901488</v>
      </c>
      <c r="AL35" s="11" t="s">
        <v>106</v>
      </c>
      <c r="AM35" s="11">
        <v>50.50362608945855</v>
      </c>
      <c r="AN35" s="47">
        <v>85</v>
      </c>
      <c r="AO35" s="47">
        <v>94</v>
      </c>
      <c r="AP35" s="47">
        <v>101</v>
      </c>
      <c r="AQ35" s="47">
        <v>60</v>
      </c>
    </row>
    <row r="36" spans="1:43" ht="15">
      <c r="A36" s="9" t="s">
        <v>25</v>
      </c>
      <c r="B36" s="10">
        <v>11.21</v>
      </c>
      <c r="C36" s="11" t="s">
        <v>106</v>
      </c>
      <c r="D36" s="11">
        <v>1.5</v>
      </c>
      <c r="E36" s="11">
        <v>2</v>
      </c>
      <c r="F36" s="11" t="s">
        <v>106</v>
      </c>
      <c r="G36" s="11">
        <v>30</v>
      </c>
      <c r="H36" s="11" t="s">
        <v>106</v>
      </c>
      <c r="I36" s="11" t="s">
        <v>106</v>
      </c>
      <c r="J36" s="28" t="s">
        <v>106</v>
      </c>
      <c r="K36" s="28">
        <v>1.5</v>
      </c>
      <c r="L36" s="11">
        <v>4.1</v>
      </c>
      <c r="M36" s="28">
        <v>0.47</v>
      </c>
      <c r="N36" s="11">
        <v>0.53</v>
      </c>
      <c r="O36" s="28">
        <v>1.2</v>
      </c>
      <c r="P36" s="11">
        <v>1.7</v>
      </c>
      <c r="Q36" s="28">
        <v>3.4</v>
      </c>
      <c r="R36" s="28" t="s">
        <v>106</v>
      </c>
      <c r="S36" s="28">
        <v>2.6</v>
      </c>
      <c r="T36" s="28">
        <v>3.3</v>
      </c>
      <c r="U36" s="28">
        <v>64</v>
      </c>
      <c r="V36" s="11">
        <v>1.6</v>
      </c>
      <c r="W36" s="28">
        <v>10</v>
      </c>
      <c r="X36" s="28" t="s">
        <v>106</v>
      </c>
      <c r="Y36" s="28">
        <v>2.2</v>
      </c>
      <c r="Z36" s="28">
        <v>1.1</v>
      </c>
      <c r="AA36" s="11">
        <f t="shared" si="0"/>
        <v>8.7</v>
      </c>
      <c r="AB36" s="11">
        <f t="shared" si="2"/>
        <v>1.1</v>
      </c>
      <c r="AC36" s="11">
        <v>92.83110131439582</v>
      </c>
      <c r="AD36" s="28">
        <v>9.011890015206676</v>
      </c>
      <c r="AE36" s="28" t="s">
        <v>106</v>
      </c>
      <c r="AF36" s="28" t="s">
        <v>106</v>
      </c>
      <c r="AG36" s="11">
        <f t="shared" si="3"/>
        <v>101.8429913296025</v>
      </c>
      <c r="AH36" s="11">
        <v>163.17753338393948</v>
      </c>
      <c r="AI36" s="11">
        <v>8.465319845543284</v>
      </c>
      <c r="AJ36" s="11" t="s">
        <v>106</v>
      </c>
      <c r="AK36" s="11">
        <f t="shared" si="1"/>
        <v>171.64285322948277</v>
      </c>
      <c r="AL36" s="11" t="s">
        <v>106</v>
      </c>
      <c r="AM36" s="11">
        <v>72.68526356410997</v>
      </c>
      <c r="AN36" s="47">
        <v>62</v>
      </c>
      <c r="AO36" s="47">
        <v>82</v>
      </c>
      <c r="AP36" s="47">
        <v>87</v>
      </c>
      <c r="AQ36" s="47">
        <v>26</v>
      </c>
    </row>
    <row r="37" spans="1:43" ht="15">
      <c r="A37" s="9" t="s">
        <v>26</v>
      </c>
      <c r="B37" s="10">
        <v>11.57</v>
      </c>
      <c r="C37" s="11" t="s">
        <v>106</v>
      </c>
      <c r="D37" s="11" t="s">
        <v>106</v>
      </c>
      <c r="E37" s="11">
        <v>3.1</v>
      </c>
      <c r="F37" s="11">
        <v>0.53</v>
      </c>
      <c r="G37" s="11" t="s">
        <v>106</v>
      </c>
      <c r="H37" s="11" t="s">
        <v>106</v>
      </c>
      <c r="I37" s="11" t="s">
        <v>106</v>
      </c>
      <c r="J37" s="28" t="s">
        <v>106</v>
      </c>
      <c r="K37" s="28">
        <v>2.1</v>
      </c>
      <c r="L37" s="11">
        <v>8.3</v>
      </c>
      <c r="M37" s="28">
        <v>1</v>
      </c>
      <c r="N37" s="11">
        <v>0.75</v>
      </c>
      <c r="O37" s="28">
        <v>1.2</v>
      </c>
      <c r="P37" s="11">
        <v>3.2</v>
      </c>
      <c r="Q37" s="28" t="s">
        <v>106</v>
      </c>
      <c r="R37" s="28">
        <v>0.12</v>
      </c>
      <c r="S37" s="28">
        <v>4.7</v>
      </c>
      <c r="T37" s="28">
        <v>6.1</v>
      </c>
      <c r="U37" s="28">
        <v>150</v>
      </c>
      <c r="V37" s="11">
        <v>3.9</v>
      </c>
      <c r="W37" s="28">
        <v>13</v>
      </c>
      <c r="X37" s="28" t="s">
        <v>106</v>
      </c>
      <c r="Y37" s="28">
        <v>6.1</v>
      </c>
      <c r="Z37" s="28">
        <v>2.1</v>
      </c>
      <c r="AA37" s="11">
        <f t="shared" si="0"/>
        <v>16.1</v>
      </c>
      <c r="AB37" s="11">
        <f t="shared" si="2"/>
        <v>2.1</v>
      </c>
      <c r="AC37" s="11">
        <v>461.63629643732634</v>
      </c>
      <c r="AD37" s="28" t="s">
        <v>106</v>
      </c>
      <c r="AE37" s="28" t="s">
        <v>106</v>
      </c>
      <c r="AF37" s="28" t="s">
        <v>106</v>
      </c>
      <c r="AG37" s="11">
        <f t="shared" si="3"/>
        <v>461.63629643732634</v>
      </c>
      <c r="AH37" s="11" t="s">
        <v>106</v>
      </c>
      <c r="AI37" s="11" t="s">
        <v>106</v>
      </c>
      <c r="AJ37" s="11" t="s">
        <v>106</v>
      </c>
      <c r="AK37" s="11" t="s">
        <v>106</v>
      </c>
      <c r="AL37" s="11">
        <v>0.8332016285868853</v>
      </c>
      <c r="AM37" s="11">
        <v>80.658596945755</v>
      </c>
      <c r="AN37" s="47">
        <v>67</v>
      </c>
      <c r="AO37" s="47">
        <v>92</v>
      </c>
      <c r="AP37" s="47">
        <v>105</v>
      </c>
      <c r="AQ37" s="47">
        <v>36</v>
      </c>
    </row>
    <row r="38" spans="1:43" ht="15">
      <c r="A38" s="9" t="s">
        <v>27</v>
      </c>
      <c r="B38" s="10">
        <v>5.04</v>
      </c>
      <c r="C38" s="11" t="s">
        <v>106</v>
      </c>
      <c r="D38" s="11" t="s">
        <v>106</v>
      </c>
      <c r="E38" s="11">
        <v>0.4</v>
      </c>
      <c r="F38" s="11" t="s">
        <v>106</v>
      </c>
      <c r="G38" s="11" t="s">
        <v>106</v>
      </c>
      <c r="H38" s="11" t="s">
        <v>106</v>
      </c>
      <c r="I38" s="11" t="s">
        <v>106</v>
      </c>
      <c r="J38" s="28">
        <v>0.92</v>
      </c>
      <c r="K38" s="28">
        <v>1.8</v>
      </c>
      <c r="L38" s="11">
        <v>2.7</v>
      </c>
      <c r="M38" s="28">
        <v>0.01</v>
      </c>
      <c r="N38" s="11">
        <v>0.55</v>
      </c>
      <c r="O38" s="28">
        <v>0.89</v>
      </c>
      <c r="P38" s="11">
        <v>1.1</v>
      </c>
      <c r="Q38" s="28">
        <v>1.4</v>
      </c>
      <c r="R38" s="28" t="s">
        <v>106</v>
      </c>
      <c r="S38" s="28">
        <v>1.7</v>
      </c>
      <c r="T38" s="28">
        <v>2.2</v>
      </c>
      <c r="U38" s="28">
        <v>26</v>
      </c>
      <c r="V38" s="11">
        <v>1.4</v>
      </c>
      <c r="W38" s="28">
        <v>7.9</v>
      </c>
      <c r="X38" s="28" t="s">
        <v>106</v>
      </c>
      <c r="Y38" s="28">
        <v>1.5</v>
      </c>
      <c r="Z38" s="28">
        <v>0.86</v>
      </c>
      <c r="AA38" s="11">
        <f t="shared" si="0"/>
        <v>5.86</v>
      </c>
      <c r="AB38" s="11">
        <f t="shared" si="2"/>
        <v>0.86</v>
      </c>
      <c r="AC38" s="11">
        <v>128.56819604535605</v>
      </c>
      <c r="AD38" s="28">
        <v>5.618025360380362</v>
      </c>
      <c r="AE38" s="28" t="s">
        <v>106</v>
      </c>
      <c r="AF38" s="28" t="s">
        <v>106</v>
      </c>
      <c r="AG38" s="11">
        <f t="shared" si="3"/>
        <v>134.1862214057364</v>
      </c>
      <c r="AH38" s="11">
        <v>107.21468089455064</v>
      </c>
      <c r="AI38" s="11">
        <v>4.7596646340156035</v>
      </c>
      <c r="AJ38" s="11" t="s">
        <v>106</v>
      </c>
      <c r="AK38" s="11">
        <f t="shared" si="1"/>
        <v>111.97434552856625</v>
      </c>
      <c r="AL38" s="11">
        <v>13.169765620767222</v>
      </c>
      <c r="AM38" s="11">
        <v>29.527030600019827</v>
      </c>
      <c r="AN38" s="47">
        <v>78</v>
      </c>
      <c r="AO38" s="47">
        <v>70</v>
      </c>
      <c r="AP38" s="47">
        <v>98</v>
      </c>
      <c r="AQ38" s="47">
        <v>39</v>
      </c>
    </row>
    <row r="39" spans="1:43" ht="15">
      <c r="A39" s="9" t="s">
        <v>28</v>
      </c>
      <c r="B39" s="17">
        <v>2.96</v>
      </c>
      <c r="C39" s="18" t="s">
        <v>106</v>
      </c>
      <c r="D39" s="18" t="s">
        <v>106</v>
      </c>
      <c r="E39" s="18">
        <v>0.29</v>
      </c>
      <c r="F39" s="18" t="s">
        <v>106</v>
      </c>
      <c r="G39" s="18" t="s">
        <v>106</v>
      </c>
      <c r="H39" s="18" t="s">
        <v>106</v>
      </c>
      <c r="I39" s="18" t="s">
        <v>106</v>
      </c>
      <c r="J39" s="29" t="s">
        <v>106</v>
      </c>
      <c r="K39" s="29">
        <v>1.2</v>
      </c>
      <c r="L39" s="18">
        <v>1.1</v>
      </c>
      <c r="M39" s="29" t="s">
        <v>106</v>
      </c>
      <c r="N39" s="18">
        <v>0.67</v>
      </c>
      <c r="O39" s="29">
        <v>0.87</v>
      </c>
      <c r="P39" s="18">
        <v>0.95</v>
      </c>
      <c r="Q39" s="29">
        <v>1.2</v>
      </c>
      <c r="R39" s="29" t="s">
        <v>106</v>
      </c>
      <c r="S39" s="29">
        <v>1.6</v>
      </c>
      <c r="T39" s="29">
        <v>1.7</v>
      </c>
      <c r="U39" s="29">
        <v>21</v>
      </c>
      <c r="V39" s="18">
        <v>1.1</v>
      </c>
      <c r="W39" s="29">
        <v>7.9</v>
      </c>
      <c r="X39" s="29" t="s">
        <v>106</v>
      </c>
      <c r="Y39" s="29">
        <v>1.9</v>
      </c>
      <c r="Z39" s="29">
        <v>0.88</v>
      </c>
      <c r="AA39" s="18">
        <f t="shared" si="0"/>
        <v>5.13</v>
      </c>
      <c r="AB39" s="18">
        <f t="shared" si="2"/>
        <v>0.88</v>
      </c>
      <c r="AC39" s="18">
        <v>134.3455616774516</v>
      </c>
      <c r="AD39" s="29">
        <v>7.162451194556189</v>
      </c>
      <c r="AE39" s="29" t="s">
        <v>106</v>
      </c>
      <c r="AF39" s="29" t="s">
        <v>106</v>
      </c>
      <c r="AG39" s="18">
        <f t="shared" si="3"/>
        <v>141.50801287200778</v>
      </c>
      <c r="AH39" s="18">
        <v>115.62458499157982</v>
      </c>
      <c r="AI39" s="18">
        <v>8.153127098628458</v>
      </c>
      <c r="AJ39" s="18" t="s">
        <v>106</v>
      </c>
      <c r="AK39" s="18">
        <f t="shared" si="1"/>
        <v>123.77771209020828</v>
      </c>
      <c r="AL39" s="11">
        <v>7.351497444848784</v>
      </c>
      <c r="AM39" s="18">
        <v>23.851226354520758</v>
      </c>
      <c r="AN39" s="50">
        <v>82</v>
      </c>
      <c r="AO39" s="50">
        <v>92</v>
      </c>
      <c r="AP39" s="50">
        <v>87</v>
      </c>
      <c r="AQ39" s="50">
        <v>49</v>
      </c>
    </row>
    <row r="40" spans="1:43" s="7" customFormat="1" ht="12">
      <c r="A40" s="54" t="s">
        <v>82</v>
      </c>
      <c r="B40" s="13">
        <f>MEDIAN(B25:B39)</f>
        <v>5.54</v>
      </c>
      <c r="C40" s="14" t="s">
        <v>106</v>
      </c>
      <c r="D40" s="14">
        <v>0.68</v>
      </c>
      <c r="E40" s="14">
        <v>0.42</v>
      </c>
      <c r="F40" s="14" t="s">
        <v>106</v>
      </c>
      <c r="G40" s="14">
        <v>3.8</v>
      </c>
      <c r="H40" s="14" t="s">
        <v>106</v>
      </c>
      <c r="I40" s="14" t="s">
        <v>106</v>
      </c>
      <c r="J40" s="30" t="s">
        <v>106</v>
      </c>
      <c r="K40" s="30">
        <v>1.6</v>
      </c>
      <c r="L40" s="14">
        <f>MEDIAN(L25:L39)</f>
        <v>2.7</v>
      </c>
      <c r="M40" s="30" t="s">
        <v>106</v>
      </c>
      <c r="N40" s="14">
        <v>0.62</v>
      </c>
      <c r="O40" s="30">
        <v>1</v>
      </c>
      <c r="P40" s="14">
        <f>MEDIAN(P25:P39)</f>
        <v>1.1</v>
      </c>
      <c r="Q40" s="30">
        <v>0.96</v>
      </c>
      <c r="R40" s="30" t="s">
        <v>106</v>
      </c>
      <c r="S40" s="30">
        <f>MEDIAN(S25:S39)</f>
        <v>1.7</v>
      </c>
      <c r="T40" s="30">
        <f>MEDIAN(T25:T39)</f>
        <v>2.2</v>
      </c>
      <c r="U40" s="30">
        <v>50</v>
      </c>
      <c r="V40" s="14">
        <v>1.4</v>
      </c>
      <c r="W40" s="30">
        <v>7.9</v>
      </c>
      <c r="X40" s="30" t="s">
        <v>106</v>
      </c>
      <c r="Y40" s="30">
        <v>2.2</v>
      </c>
      <c r="Z40" s="30">
        <f>MEDIAN(Z25:Z39)</f>
        <v>1.1</v>
      </c>
      <c r="AA40" s="14">
        <f>MEDIAN(AA25:AA39)</f>
        <v>5.9</v>
      </c>
      <c r="AB40" s="14">
        <f>MEDIAN(AB25:AB39)</f>
        <v>1.1</v>
      </c>
      <c r="AC40" s="14">
        <f>MEDIAN(AC25:AC39)</f>
        <v>134.3455616774516</v>
      </c>
      <c r="AD40" s="30">
        <v>7.16</v>
      </c>
      <c r="AE40" s="30" t="s">
        <v>106</v>
      </c>
      <c r="AF40" s="30" t="s">
        <v>106</v>
      </c>
      <c r="AG40" s="14">
        <v>141.51</v>
      </c>
      <c r="AH40" s="14">
        <v>132.13</v>
      </c>
      <c r="AI40" s="14">
        <v>8.15</v>
      </c>
      <c r="AJ40" s="14" t="s">
        <v>106</v>
      </c>
      <c r="AK40" s="14">
        <v>138.18</v>
      </c>
      <c r="AL40" s="51">
        <v>0.83</v>
      </c>
      <c r="AM40" s="14">
        <f>MEDIAN(AM25:AM39)</f>
        <v>29.527030600019827</v>
      </c>
      <c r="AN40" s="39">
        <f>MEDIAN(AN25:AN39)</f>
        <v>72</v>
      </c>
      <c r="AO40" s="39">
        <f>MEDIAN(AO25:AO39)</f>
        <v>84</v>
      </c>
      <c r="AP40" s="39">
        <f>MEDIAN(AP25:AP39)</f>
        <v>93</v>
      </c>
      <c r="AQ40" s="39">
        <f>MEDIAN(AQ25:AQ39)</f>
        <v>36</v>
      </c>
    </row>
    <row r="41" spans="1:43" s="7" customFormat="1" ht="12">
      <c r="A41" s="12"/>
      <c r="B41" s="13"/>
      <c r="C41" s="14"/>
      <c r="D41" s="14"/>
      <c r="E41" s="14"/>
      <c r="F41" s="14"/>
      <c r="G41" s="14"/>
      <c r="H41" s="14"/>
      <c r="I41" s="14"/>
      <c r="J41" s="30"/>
      <c r="K41" s="30"/>
      <c r="L41" s="14"/>
      <c r="M41" s="30"/>
      <c r="N41" s="14"/>
      <c r="O41" s="30"/>
      <c r="P41" s="14"/>
      <c r="Q41" s="30"/>
      <c r="R41" s="30"/>
      <c r="S41" s="30"/>
      <c r="T41" s="30"/>
      <c r="U41" s="30"/>
      <c r="V41" s="14"/>
      <c r="W41" s="30"/>
      <c r="X41" s="30"/>
      <c r="Y41" s="30"/>
      <c r="Z41" s="30"/>
      <c r="AA41" s="14"/>
      <c r="AB41" s="14"/>
      <c r="AC41" s="14"/>
      <c r="AD41" s="30"/>
      <c r="AE41" s="30"/>
      <c r="AF41" s="30"/>
      <c r="AG41" s="14"/>
      <c r="AH41" s="14"/>
      <c r="AI41" s="14"/>
      <c r="AJ41" s="14"/>
      <c r="AK41" s="14"/>
      <c r="AL41" s="14"/>
      <c r="AM41" s="14"/>
      <c r="AN41" s="37"/>
      <c r="AO41" s="37"/>
      <c r="AP41" s="37"/>
      <c r="AQ41" s="37"/>
    </row>
    <row r="42" spans="1:43" s="57" customFormat="1" ht="12.75">
      <c r="A42" s="63">
        <v>36416</v>
      </c>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38"/>
      <c r="AO42" s="38"/>
      <c r="AP42" s="38"/>
      <c r="AQ42" s="38"/>
    </row>
    <row r="43" spans="1:43" ht="15">
      <c r="A43" s="9" t="s">
        <v>29</v>
      </c>
      <c r="B43" s="10">
        <v>8</v>
      </c>
      <c r="C43" s="11">
        <v>0.58</v>
      </c>
      <c r="D43" s="11" t="s">
        <v>106</v>
      </c>
      <c r="E43" s="11">
        <v>2.25</v>
      </c>
      <c r="F43" s="11">
        <v>0.373</v>
      </c>
      <c r="G43" s="11" t="s">
        <v>106</v>
      </c>
      <c r="H43" s="11" t="s">
        <v>106</v>
      </c>
      <c r="I43" s="11" t="s">
        <v>106</v>
      </c>
      <c r="J43" s="28" t="s">
        <v>106</v>
      </c>
      <c r="K43" s="28">
        <v>0.763</v>
      </c>
      <c r="L43" s="11">
        <v>1.73</v>
      </c>
      <c r="M43" s="28">
        <v>4.7</v>
      </c>
      <c r="N43" s="11" t="s">
        <v>106</v>
      </c>
      <c r="O43" s="28" t="s">
        <v>106</v>
      </c>
      <c r="P43" s="11">
        <v>0.976</v>
      </c>
      <c r="Q43" s="28">
        <v>7.188000000000001</v>
      </c>
      <c r="R43" s="28" t="s">
        <v>106</v>
      </c>
      <c r="S43" s="28">
        <v>1.32</v>
      </c>
      <c r="T43" s="28">
        <v>3.89</v>
      </c>
      <c r="U43" s="28">
        <v>149</v>
      </c>
      <c r="V43" s="11">
        <v>1.31</v>
      </c>
      <c r="W43" s="28">
        <v>2.69</v>
      </c>
      <c r="X43" s="28" t="s">
        <v>106</v>
      </c>
      <c r="Y43" s="28">
        <v>5.37</v>
      </c>
      <c r="Z43" s="28">
        <v>0.705</v>
      </c>
      <c r="AA43" s="11">
        <f t="shared" si="0"/>
        <v>6.891</v>
      </c>
      <c r="AB43" s="11">
        <v>4.8</v>
      </c>
      <c r="AC43" s="11">
        <v>105.96660848056273</v>
      </c>
      <c r="AD43" s="28">
        <v>4.697218773283163</v>
      </c>
      <c r="AE43" s="28">
        <v>2.821433842421307</v>
      </c>
      <c r="AF43" s="28">
        <v>0.6711982218338252</v>
      </c>
      <c r="AG43" s="11">
        <f t="shared" si="3"/>
        <v>114.15645931810103</v>
      </c>
      <c r="AH43" s="11" t="s">
        <v>106</v>
      </c>
      <c r="AI43" s="11" t="s">
        <v>106</v>
      </c>
      <c r="AJ43" s="11" t="s">
        <v>106</v>
      </c>
      <c r="AK43" s="11" t="s">
        <v>106</v>
      </c>
      <c r="AL43" s="11">
        <v>10.123502187558614</v>
      </c>
      <c r="AM43" s="11">
        <v>5.702568363932982</v>
      </c>
      <c r="AN43" s="48" t="s">
        <v>121</v>
      </c>
      <c r="AO43" s="48" t="s">
        <v>121</v>
      </c>
      <c r="AP43" s="48" t="s">
        <v>121</v>
      </c>
      <c r="AQ43" s="48" t="s">
        <v>121</v>
      </c>
    </row>
    <row r="44" spans="1:43" ht="15">
      <c r="A44" s="9" t="s">
        <v>30</v>
      </c>
      <c r="B44" s="10">
        <v>11.1</v>
      </c>
      <c r="C44" s="11">
        <v>0.407</v>
      </c>
      <c r="D44" s="11" t="s">
        <v>106</v>
      </c>
      <c r="E44" s="11">
        <v>2.86</v>
      </c>
      <c r="F44" s="11">
        <v>0.0855</v>
      </c>
      <c r="G44" s="11" t="s">
        <v>106</v>
      </c>
      <c r="H44" s="11" t="s">
        <v>106</v>
      </c>
      <c r="I44" s="11" t="s">
        <v>106</v>
      </c>
      <c r="J44" s="28">
        <v>0.445</v>
      </c>
      <c r="K44" s="28">
        <v>0.09</v>
      </c>
      <c r="L44" s="11">
        <v>1.4</v>
      </c>
      <c r="M44" s="28">
        <v>2.73</v>
      </c>
      <c r="N44" s="11" t="s">
        <v>106</v>
      </c>
      <c r="O44" s="28">
        <v>0.378</v>
      </c>
      <c r="P44" s="11">
        <v>0.826</v>
      </c>
      <c r="Q44" s="28">
        <v>6.58</v>
      </c>
      <c r="R44" s="28" t="s">
        <v>106</v>
      </c>
      <c r="S44" s="28">
        <v>1.4</v>
      </c>
      <c r="T44" s="28">
        <v>2.966</v>
      </c>
      <c r="U44" s="28">
        <v>91.7</v>
      </c>
      <c r="V44" s="11" t="s">
        <v>106</v>
      </c>
      <c r="W44" s="28" t="s">
        <v>106</v>
      </c>
      <c r="X44" s="28" t="s">
        <v>106</v>
      </c>
      <c r="Y44" s="28" t="s">
        <v>106</v>
      </c>
      <c r="Z44" s="28">
        <v>0.723</v>
      </c>
      <c r="AA44" s="11">
        <f t="shared" si="0"/>
        <v>5.915</v>
      </c>
      <c r="AB44" s="11">
        <v>194</v>
      </c>
      <c r="AC44" s="11" t="s">
        <v>106</v>
      </c>
      <c r="AD44" s="28">
        <v>2.97358726718908</v>
      </c>
      <c r="AE44" s="28">
        <v>0.7048808493354118</v>
      </c>
      <c r="AF44" s="28" t="s">
        <v>106</v>
      </c>
      <c r="AG44" s="11">
        <f t="shared" si="3"/>
        <v>3.678468116524492</v>
      </c>
      <c r="AH44" s="11" t="s">
        <v>106</v>
      </c>
      <c r="AI44" s="11" t="s">
        <v>106</v>
      </c>
      <c r="AJ44" s="11" t="s">
        <v>106</v>
      </c>
      <c r="AK44" s="11" t="s">
        <v>106</v>
      </c>
      <c r="AL44" s="11" t="s">
        <v>106</v>
      </c>
      <c r="AM44" s="11" t="s">
        <v>106</v>
      </c>
      <c r="AN44" s="47" t="s">
        <v>121</v>
      </c>
      <c r="AO44" s="47" t="s">
        <v>121</v>
      </c>
      <c r="AP44" s="47" t="s">
        <v>121</v>
      </c>
      <c r="AQ44" s="47" t="s">
        <v>121</v>
      </c>
    </row>
    <row r="45" spans="1:43" ht="15">
      <c r="A45" s="9" t="s">
        <v>31</v>
      </c>
      <c r="B45" s="10">
        <v>8.2</v>
      </c>
      <c r="C45" s="11" t="s">
        <v>106</v>
      </c>
      <c r="D45" s="11" t="s">
        <v>106</v>
      </c>
      <c r="E45" s="11">
        <v>2.42</v>
      </c>
      <c r="F45" s="11">
        <v>0.209</v>
      </c>
      <c r="G45" s="11" t="s">
        <v>106</v>
      </c>
      <c r="H45" s="11" t="s">
        <v>106</v>
      </c>
      <c r="I45" s="11" t="s">
        <v>106</v>
      </c>
      <c r="J45" s="28" t="s">
        <v>106</v>
      </c>
      <c r="K45" s="28">
        <v>0.709</v>
      </c>
      <c r="L45" s="11">
        <v>1.63</v>
      </c>
      <c r="M45" s="28">
        <v>3.12</v>
      </c>
      <c r="N45" s="11" t="s">
        <v>106</v>
      </c>
      <c r="O45" s="28" t="s">
        <v>106</v>
      </c>
      <c r="P45" s="11">
        <v>0.954</v>
      </c>
      <c r="Q45" s="28">
        <v>8.98</v>
      </c>
      <c r="R45" s="28" t="s">
        <v>106</v>
      </c>
      <c r="S45" s="28">
        <v>1.24</v>
      </c>
      <c r="T45" s="28">
        <v>2.8</v>
      </c>
      <c r="U45" s="28">
        <v>83.1</v>
      </c>
      <c r="V45" s="11">
        <v>1.19</v>
      </c>
      <c r="W45" s="28">
        <v>2.45</v>
      </c>
      <c r="X45" s="28" t="s">
        <v>106</v>
      </c>
      <c r="Y45" s="28">
        <v>5.16</v>
      </c>
      <c r="Z45" s="28">
        <v>0.556</v>
      </c>
      <c r="AA45" s="11">
        <f t="shared" si="0"/>
        <v>5.55</v>
      </c>
      <c r="AB45" s="11">
        <v>205</v>
      </c>
      <c r="AC45" s="11">
        <v>103.77582194490697</v>
      </c>
      <c r="AD45" s="28">
        <v>5.2947006623748365</v>
      </c>
      <c r="AE45" s="28">
        <v>2.340724839854218</v>
      </c>
      <c r="AF45" s="28">
        <v>0.6129068849317653</v>
      </c>
      <c r="AG45" s="11">
        <f t="shared" si="3"/>
        <v>112.02415433206778</v>
      </c>
      <c r="AH45" s="11" t="s">
        <v>106</v>
      </c>
      <c r="AI45" s="11" t="s">
        <v>106</v>
      </c>
      <c r="AJ45" s="11" t="s">
        <v>106</v>
      </c>
      <c r="AK45" s="11" t="s">
        <v>106</v>
      </c>
      <c r="AL45" s="11">
        <v>6.040426567750644</v>
      </c>
      <c r="AM45" s="11">
        <v>2.94823079907246</v>
      </c>
      <c r="AN45" s="47" t="s">
        <v>121</v>
      </c>
      <c r="AO45" s="47" t="s">
        <v>121</v>
      </c>
      <c r="AP45" s="47" t="s">
        <v>121</v>
      </c>
      <c r="AQ45" s="47" t="s">
        <v>121</v>
      </c>
    </row>
    <row r="46" spans="1:43" ht="15">
      <c r="A46" s="9" t="s">
        <v>32</v>
      </c>
      <c r="B46" s="10">
        <v>12.4</v>
      </c>
      <c r="C46" s="11">
        <v>0.885</v>
      </c>
      <c r="D46" s="11">
        <v>2.42</v>
      </c>
      <c r="E46" s="11">
        <v>9.97</v>
      </c>
      <c r="F46" s="11">
        <v>2.342</v>
      </c>
      <c r="G46" s="11">
        <v>8</v>
      </c>
      <c r="H46" s="11">
        <v>2.64</v>
      </c>
      <c r="I46" s="11">
        <v>4.54</v>
      </c>
      <c r="J46" s="28" t="s">
        <v>106</v>
      </c>
      <c r="K46" s="28">
        <v>1.57</v>
      </c>
      <c r="L46" s="11">
        <v>1.86</v>
      </c>
      <c r="M46" s="28">
        <v>12.1</v>
      </c>
      <c r="N46" s="11">
        <v>1.17</v>
      </c>
      <c r="O46" s="28">
        <v>0.843</v>
      </c>
      <c r="P46" s="11">
        <v>6.27</v>
      </c>
      <c r="Q46" s="28">
        <v>62.29</v>
      </c>
      <c r="R46" s="28" t="s">
        <v>106</v>
      </c>
      <c r="S46" s="28">
        <v>8.25</v>
      </c>
      <c r="T46" s="28">
        <v>7.68</v>
      </c>
      <c r="U46" s="28">
        <v>196</v>
      </c>
      <c r="V46" s="11">
        <v>6.71</v>
      </c>
      <c r="W46" s="28">
        <v>21.1</v>
      </c>
      <c r="X46" s="28" t="s">
        <v>106</v>
      </c>
      <c r="Y46" s="28">
        <v>33.4</v>
      </c>
      <c r="Z46" s="28">
        <v>2.3</v>
      </c>
      <c r="AA46" s="11">
        <f t="shared" si="0"/>
        <v>24.5</v>
      </c>
      <c r="AB46" s="11">
        <v>304</v>
      </c>
      <c r="AC46" s="11">
        <v>1574.3416467544778</v>
      </c>
      <c r="AD46" s="28">
        <v>36.02321047523133</v>
      </c>
      <c r="AE46" s="28">
        <v>0.3391594910396233</v>
      </c>
      <c r="AF46" s="28">
        <v>9.713122473907456</v>
      </c>
      <c r="AG46" s="11">
        <f t="shared" si="3"/>
        <v>1620.4171391946563</v>
      </c>
      <c r="AH46" s="11" t="s">
        <v>106</v>
      </c>
      <c r="AI46" s="11" t="s">
        <v>106</v>
      </c>
      <c r="AJ46" s="11" t="s">
        <v>106</v>
      </c>
      <c r="AK46" s="11" t="s">
        <v>106</v>
      </c>
      <c r="AL46" s="11">
        <v>60.499033113102726</v>
      </c>
      <c r="AM46" s="11">
        <v>56.961681239663356</v>
      </c>
      <c r="AN46" s="47" t="s">
        <v>121</v>
      </c>
      <c r="AO46" s="47" t="s">
        <v>121</v>
      </c>
      <c r="AP46" s="47" t="s">
        <v>121</v>
      </c>
      <c r="AQ46" s="47" t="s">
        <v>121</v>
      </c>
    </row>
    <row r="47" spans="1:43" ht="15">
      <c r="A47" s="9" t="s">
        <v>33</v>
      </c>
      <c r="B47" s="10">
        <v>13.5</v>
      </c>
      <c r="C47" s="11">
        <v>1.06</v>
      </c>
      <c r="D47" s="11">
        <v>1.54</v>
      </c>
      <c r="E47" s="11">
        <v>7.97</v>
      </c>
      <c r="F47" s="11">
        <v>2</v>
      </c>
      <c r="G47" s="11">
        <v>4.39</v>
      </c>
      <c r="H47" s="11">
        <v>1.62</v>
      </c>
      <c r="I47" s="11">
        <v>1.94</v>
      </c>
      <c r="J47" s="28" t="s">
        <v>106</v>
      </c>
      <c r="K47" s="28">
        <v>1.57</v>
      </c>
      <c r="L47" s="11">
        <v>2.42</v>
      </c>
      <c r="M47" s="28">
        <v>11.4</v>
      </c>
      <c r="N47" s="11" t="s">
        <v>106</v>
      </c>
      <c r="O47" s="28">
        <v>0.276</v>
      </c>
      <c r="P47" s="11">
        <v>4.78</v>
      </c>
      <c r="Q47" s="28">
        <v>48.58</v>
      </c>
      <c r="R47" s="28" t="s">
        <v>106</v>
      </c>
      <c r="S47" s="28">
        <v>6.22</v>
      </c>
      <c r="T47" s="28">
        <v>7.92</v>
      </c>
      <c r="U47" s="28">
        <v>178</v>
      </c>
      <c r="V47" s="11">
        <v>5.85</v>
      </c>
      <c r="W47" s="28">
        <v>17.2</v>
      </c>
      <c r="X47" s="28" t="s">
        <v>106</v>
      </c>
      <c r="Y47" s="28">
        <v>28.2</v>
      </c>
      <c r="Z47" s="28">
        <v>1.98</v>
      </c>
      <c r="AA47" s="11">
        <f t="shared" si="0"/>
        <v>20.900000000000002</v>
      </c>
      <c r="AB47" s="11">
        <v>384</v>
      </c>
      <c r="AC47" s="11">
        <v>1494.9823556456374</v>
      </c>
      <c r="AD47" s="28">
        <v>33.21217860160022</v>
      </c>
      <c r="AE47" s="28">
        <v>1.909494893896008</v>
      </c>
      <c r="AF47" s="28">
        <v>14.542256595921977</v>
      </c>
      <c r="AG47" s="11">
        <f t="shared" si="3"/>
        <v>1544.6462857370557</v>
      </c>
      <c r="AH47" s="11" t="s">
        <v>106</v>
      </c>
      <c r="AI47" s="11" t="s">
        <v>106</v>
      </c>
      <c r="AJ47" s="11" t="s">
        <v>106</v>
      </c>
      <c r="AK47" s="11" t="s">
        <v>106</v>
      </c>
      <c r="AL47" s="11">
        <v>209.31030513339113</v>
      </c>
      <c r="AM47" s="11">
        <v>118.96954034060376</v>
      </c>
      <c r="AN47" s="47" t="s">
        <v>121</v>
      </c>
      <c r="AO47" s="47" t="s">
        <v>121</v>
      </c>
      <c r="AP47" s="47" t="s">
        <v>121</v>
      </c>
      <c r="AQ47" s="47" t="s">
        <v>121</v>
      </c>
    </row>
    <row r="48" spans="1:43" ht="15">
      <c r="A48" s="9" t="s">
        <v>34</v>
      </c>
      <c r="B48" s="10">
        <v>4.55</v>
      </c>
      <c r="C48" s="11">
        <v>0.426</v>
      </c>
      <c r="D48" s="11" t="s">
        <v>106</v>
      </c>
      <c r="E48" s="11">
        <v>0.593</v>
      </c>
      <c r="F48" s="11">
        <v>0.0972</v>
      </c>
      <c r="G48" s="11" t="s">
        <v>106</v>
      </c>
      <c r="H48" s="11" t="s">
        <v>106</v>
      </c>
      <c r="I48" s="11" t="s">
        <v>106</v>
      </c>
      <c r="J48" s="28" t="s">
        <v>106</v>
      </c>
      <c r="K48" s="28" t="s">
        <v>106</v>
      </c>
      <c r="L48" s="11">
        <v>0.668</v>
      </c>
      <c r="M48" s="28">
        <v>0.974</v>
      </c>
      <c r="N48" s="11" t="s">
        <v>106</v>
      </c>
      <c r="O48" s="28" t="s">
        <v>106</v>
      </c>
      <c r="P48" s="11">
        <v>0.565</v>
      </c>
      <c r="Q48" s="28">
        <v>2.94</v>
      </c>
      <c r="R48" s="28" t="s">
        <v>106</v>
      </c>
      <c r="S48" s="28">
        <v>0.968</v>
      </c>
      <c r="T48" s="28">
        <v>1.3570000000000002</v>
      </c>
      <c r="U48" s="28">
        <v>38.8</v>
      </c>
      <c r="V48" s="11">
        <v>0.602</v>
      </c>
      <c r="W48" s="28">
        <v>1.56</v>
      </c>
      <c r="X48" s="28" t="s">
        <v>106</v>
      </c>
      <c r="Y48" s="28">
        <v>2.13</v>
      </c>
      <c r="Z48" s="28">
        <v>0.408</v>
      </c>
      <c r="AA48" s="11">
        <f t="shared" si="0"/>
        <v>3.298</v>
      </c>
      <c r="AB48" s="11">
        <v>143</v>
      </c>
      <c r="AC48" s="11" t="s">
        <v>106</v>
      </c>
      <c r="AD48" s="28">
        <v>1.277506699432879</v>
      </c>
      <c r="AE48" s="28">
        <v>0.1827193536884516</v>
      </c>
      <c r="AF48" s="28" t="s">
        <v>106</v>
      </c>
      <c r="AG48" s="11">
        <f t="shared" si="3"/>
        <v>1.4602260531213305</v>
      </c>
      <c r="AH48" s="11" t="s">
        <v>106</v>
      </c>
      <c r="AI48" s="11" t="s">
        <v>106</v>
      </c>
      <c r="AJ48" s="11" t="s">
        <v>106</v>
      </c>
      <c r="AK48" s="11" t="s">
        <v>106</v>
      </c>
      <c r="AL48" s="11" t="s">
        <v>106</v>
      </c>
      <c r="AM48" s="11" t="s">
        <v>106</v>
      </c>
      <c r="AN48" s="47" t="s">
        <v>121</v>
      </c>
      <c r="AO48" s="47" t="s">
        <v>121</v>
      </c>
      <c r="AP48" s="47" t="s">
        <v>121</v>
      </c>
      <c r="AQ48" s="47" t="s">
        <v>121</v>
      </c>
    </row>
    <row r="49" spans="1:43" ht="15">
      <c r="A49" s="9" t="s">
        <v>35</v>
      </c>
      <c r="B49" s="10">
        <v>13.3</v>
      </c>
      <c r="C49" s="11">
        <v>0.501</v>
      </c>
      <c r="D49" s="11" t="s">
        <v>106</v>
      </c>
      <c r="E49" s="11">
        <v>5.74</v>
      </c>
      <c r="F49" s="11">
        <v>0.41400000000000003</v>
      </c>
      <c r="G49" s="11">
        <v>2.29</v>
      </c>
      <c r="H49" s="11">
        <v>0.989</v>
      </c>
      <c r="I49" s="11">
        <v>1.03</v>
      </c>
      <c r="J49" s="28" t="s">
        <v>106</v>
      </c>
      <c r="K49" s="28">
        <v>0.244</v>
      </c>
      <c r="L49" s="11">
        <v>1.48</v>
      </c>
      <c r="M49" s="28">
        <v>2.88</v>
      </c>
      <c r="N49" s="11" t="s">
        <v>106</v>
      </c>
      <c r="O49" s="28">
        <v>0.347</v>
      </c>
      <c r="P49" s="11">
        <v>1.91</v>
      </c>
      <c r="Q49" s="28">
        <v>14.21</v>
      </c>
      <c r="R49" s="28" t="s">
        <v>106</v>
      </c>
      <c r="S49" s="28">
        <v>3.24</v>
      </c>
      <c r="T49" s="28">
        <v>3.476</v>
      </c>
      <c r="U49" s="28">
        <v>84.2</v>
      </c>
      <c r="V49" s="11">
        <v>1.93</v>
      </c>
      <c r="W49" s="28">
        <v>6.57</v>
      </c>
      <c r="X49" s="28" t="s">
        <v>106</v>
      </c>
      <c r="Y49" s="28">
        <v>11.5</v>
      </c>
      <c r="Z49" s="28">
        <v>1.02</v>
      </c>
      <c r="AA49" s="11">
        <f t="shared" si="0"/>
        <v>9.646</v>
      </c>
      <c r="AB49" s="11">
        <v>228</v>
      </c>
      <c r="AC49" s="11">
        <v>706.1593037007227</v>
      </c>
      <c r="AD49" s="28">
        <v>2.927637000086947</v>
      </c>
      <c r="AE49" s="28" t="s">
        <v>106</v>
      </c>
      <c r="AF49" s="28" t="s">
        <v>106</v>
      </c>
      <c r="AG49" s="11">
        <f t="shared" si="3"/>
        <v>709.0869407008097</v>
      </c>
      <c r="AH49" s="11" t="s">
        <v>106</v>
      </c>
      <c r="AI49" s="11" t="s">
        <v>106</v>
      </c>
      <c r="AJ49" s="11" t="s">
        <v>106</v>
      </c>
      <c r="AK49" s="11" t="s">
        <v>106</v>
      </c>
      <c r="AL49" s="11" t="s">
        <v>106</v>
      </c>
      <c r="AM49" s="11" t="s">
        <v>106</v>
      </c>
      <c r="AN49" s="47" t="s">
        <v>121</v>
      </c>
      <c r="AO49" s="47" t="s">
        <v>121</v>
      </c>
      <c r="AP49" s="47" t="s">
        <v>121</v>
      </c>
      <c r="AQ49" s="47" t="s">
        <v>121</v>
      </c>
    </row>
    <row r="50" spans="1:43" ht="15">
      <c r="A50" s="9" t="s">
        <v>36</v>
      </c>
      <c r="B50" s="10">
        <v>3.5</v>
      </c>
      <c r="C50" s="11" t="s">
        <v>106</v>
      </c>
      <c r="D50" s="11" t="s">
        <v>106</v>
      </c>
      <c r="E50" s="11">
        <v>0.0741</v>
      </c>
      <c r="F50" s="11" t="s">
        <v>106</v>
      </c>
      <c r="G50" s="11" t="s">
        <v>106</v>
      </c>
      <c r="H50" s="11" t="s">
        <v>106</v>
      </c>
      <c r="I50" s="11" t="s">
        <v>106</v>
      </c>
      <c r="J50" s="28" t="s">
        <v>106</v>
      </c>
      <c r="K50" s="28" t="s">
        <v>106</v>
      </c>
      <c r="L50" s="11">
        <v>0.506</v>
      </c>
      <c r="M50" s="28">
        <v>0.51</v>
      </c>
      <c r="N50" s="11" t="s">
        <v>106</v>
      </c>
      <c r="O50" s="28" t="s">
        <v>106</v>
      </c>
      <c r="P50" s="11">
        <v>0.293</v>
      </c>
      <c r="Q50" s="28">
        <v>1.02</v>
      </c>
      <c r="R50" s="28" t="s">
        <v>106</v>
      </c>
      <c r="S50" s="28">
        <v>0.627</v>
      </c>
      <c r="T50" s="28">
        <v>1.3319999999999999</v>
      </c>
      <c r="U50" s="28">
        <v>23</v>
      </c>
      <c r="V50" s="11" t="s">
        <v>106</v>
      </c>
      <c r="W50" s="28" t="s">
        <v>106</v>
      </c>
      <c r="X50" s="28" t="s">
        <v>106</v>
      </c>
      <c r="Y50" s="28" t="s">
        <v>106</v>
      </c>
      <c r="Z50" s="28">
        <v>0.419</v>
      </c>
      <c r="AA50" s="11">
        <f t="shared" si="0"/>
        <v>2.671</v>
      </c>
      <c r="AB50" s="11">
        <v>55.5</v>
      </c>
      <c r="AC50" s="11">
        <v>95.19361210367146</v>
      </c>
      <c r="AD50" s="28">
        <v>1.335287496339054</v>
      </c>
      <c r="AE50" s="28">
        <v>0.31521737007160316</v>
      </c>
      <c r="AF50" s="28" t="s">
        <v>106</v>
      </c>
      <c r="AG50" s="11">
        <f t="shared" si="3"/>
        <v>96.84411697008211</v>
      </c>
      <c r="AH50" s="11" t="s">
        <v>106</v>
      </c>
      <c r="AI50" s="11" t="s">
        <v>106</v>
      </c>
      <c r="AJ50" s="11" t="s">
        <v>106</v>
      </c>
      <c r="AK50" s="11" t="s">
        <v>106</v>
      </c>
      <c r="AL50" s="11" t="s">
        <v>106</v>
      </c>
      <c r="AM50" s="11" t="s">
        <v>106</v>
      </c>
      <c r="AN50" s="47" t="s">
        <v>121</v>
      </c>
      <c r="AO50" s="47" t="s">
        <v>121</v>
      </c>
      <c r="AP50" s="47" t="s">
        <v>121</v>
      </c>
      <c r="AQ50" s="47" t="s">
        <v>121</v>
      </c>
    </row>
    <row r="51" spans="1:43" ht="15">
      <c r="A51" s="9" t="s">
        <v>37</v>
      </c>
      <c r="B51" s="10">
        <v>7.5</v>
      </c>
      <c r="C51" s="11">
        <v>0.763</v>
      </c>
      <c r="D51" s="11">
        <v>1.12</v>
      </c>
      <c r="E51" s="11">
        <v>5.58</v>
      </c>
      <c r="F51" s="11">
        <v>1.1909999999999998</v>
      </c>
      <c r="G51" s="11">
        <v>3.32</v>
      </c>
      <c r="H51" s="11">
        <v>1.16</v>
      </c>
      <c r="I51" s="11">
        <v>1.73</v>
      </c>
      <c r="J51" s="28" t="s">
        <v>106</v>
      </c>
      <c r="K51" s="28">
        <v>0.876</v>
      </c>
      <c r="L51" s="11">
        <v>1.83</v>
      </c>
      <c r="M51" s="28">
        <v>7.06</v>
      </c>
      <c r="N51" s="11" t="s">
        <v>106</v>
      </c>
      <c r="O51" s="28">
        <v>0.192</v>
      </c>
      <c r="P51" s="11">
        <v>3.16</v>
      </c>
      <c r="Q51" s="28">
        <v>35.88</v>
      </c>
      <c r="R51" s="28" t="s">
        <v>106</v>
      </c>
      <c r="S51" s="28">
        <v>4.27</v>
      </c>
      <c r="T51" s="28">
        <v>4.08</v>
      </c>
      <c r="U51" s="28">
        <v>108</v>
      </c>
      <c r="V51" s="11">
        <v>3.75</v>
      </c>
      <c r="W51" s="28">
        <v>11.1</v>
      </c>
      <c r="X51" s="28" t="s">
        <v>106</v>
      </c>
      <c r="Y51" s="28">
        <v>17</v>
      </c>
      <c r="Z51" s="28">
        <v>1.23</v>
      </c>
      <c r="AA51" s="11">
        <f t="shared" si="0"/>
        <v>12.74</v>
      </c>
      <c r="AB51" s="11">
        <v>159</v>
      </c>
      <c r="AC51" s="11">
        <v>695.8649832983361</v>
      </c>
      <c r="AD51" s="28" t="s">
        <v>106</v>
      </c>
      <c r="AE51" s="28" t="s">
        <v>106</v>
      </c>
      <c r="AF51" s="28" t="s">
        <v>106</v>
      </c>
      <c r="AG51" s="11">
        <f t="shared" si="3"/>
        <v>695.8649832983361</v>
      </c>
      <c r="AH51" s="11" t="s">
        <v>106</v>
      </c>
      <c r="AI51" s="11" t="s">
        <v>106</v>
      </c>
      <c r="AJ51" s="11" t="s">
        <v>106</v>
      </c>
      <c r="AK51" s="11" t="s">
        <v>106</v>
      </c>
      <c r="AL51" s="11">
        <v>57.825280969012844</v>
      </c>
      <c r="AM51" s="11">
        <v>39.86646532126713</v>
      </c>
      <c r="AN51" s="47" t="s">
        <v>121</v>
      </c>
      <c r="AO51" s="47" t="s">
        <v>121</v>
      </c>
      <c r="AP51" s="47" t="s">
        <v>121</v>
      </c>
      <c r="AQ51" s="47" t="s">
        <v>121</v>
      </c>
    </row>
    <row r="52" spans="1:43" ht="15">
      <c r="A52" s="9" t="s">
        <v>38</v>
      </c>
      <c r="B52" s="17">
        <v>2.9</v>
      </c>
      <c r="C52" s="18" t="s">
        <v>106</v>
      </c>
      <c r="D52" s="18" t="s">
        <v>106</v>
      </c>
      <c r="E52" s="18">
        <v>1.23</v>
      </c>
      <c r="F52" s="18">
        <v>0.274</v>
      </c>
      <c r="G52" s="18" t="s">
        <v>106</v>
      </c>
      <c r="H52" s="18" t="s">
        <v>106</v>
      </c>
      <c r="I52" s="18" t="s">
        <v>106</v>
      </c>
      <c r="J52" s="29" t="s">
        <v>106</v>
      </c>
      <c r="K52" s="29">
        <v>0.609</v>
      </c>
      <c r="L52" s="18">
        <v>0.994</v>
      </c>
      <c r="M52" s="29">
        <v>2.36</v>
      </c>
      <c r="N52" s="18" t="s">
        <v>106</v>
      </c>
      <c r="O52" s="29" t="s">
        <v>106</v>
      </c>
      <c r="P52" s="18">
        <v>0.739</v>
      </c>
      <c r="Q52" s="29">
        <v>5.583</v>
      </c>
      <c r="R52" s="29" t="s">
        <v>106</v>
      </c>
      <c r="S52" s="29">
        <v>0.775</v>
      </c>
      <c r="T52" s="29">
        <v>1.289</v>
      </c>
      <c r="U52" s="29">
        <v>48.8</v>
      </c>
      <c r="V52" s="18">
        <v>1.02</v>
      </c>
      <c r="W52" s="29">
        <v>1.82</v>
      </c>
      <c r="X52" s="29" t="s">
        <v>106</v>
      </c>
      <c r="Y52" s="29">
        <v>2.72</v>
      </c>
      <c r="Z52" s="29">
        <v>0.263</v>
      </c>
      <c r="AA52" s="18">
        <f t="shared" si="0"/>
        <v>3.066</v>
      </c>
      <c r="AB52" s="18">
        <v>158</v>
      </c>
      <c r="AC52" s="18">
        <v>105.4764441974402</v>
      </c>
      <c r="AD52" s="29">
        <v>20.68380120486413</v>
      </c>
      <c r="AE52" s="29">
        <v>1.2977475023891265</v>
      </c>
      <c r="AF52" s="29">
        <v>5.421020166671213</v>
      </c>
      <c r="AG52" s="18">
        <f t="shared" si="3"/>
        <v>132.87901307136468</v>
      </c>
      <c r="AH52" s="18" t="s">
        <v>106</v>
      </c>
      <c r="AI52" s="18" t="s">
        <v>106</v>
      </c>
      <c r="AJ52" s="18" t="s">
        <v>106</v>
      </c>
      <c r="AK52" s="18" t="s">
        <v>106</v>
      </c>
      <c r="AL52" s="11">
        <v>8.266480439705868</v>
      </c>
      <c r="AM52" s="18">
        <v>6.56679744167151</v>
      </c>
      <c r="AN52" s="50" t="s">
        <v>121</v>
      </c>
      <c r="AO52" s="50" t="s">
        <v>121</v>
      </c>
      <c r="AP52" s="50" t="s">
        <v>121</v>
      </c>
      <c r="AQ52" s="50" t="s">
        <v>121</v>
      </c>
    </row>
    <row r="53" spans="1:43" s="7" customFormat="1" ht="12">
      <c r="A53" s="54" t="s">
        <v>82</v>
      </c>
      <c r="B53" s="13">
        <f>MEDIAN(B43:B52)</f>
        <v>8.1</v>
      </c>
      <c r="C53" s="14">
        <v>0.46</v>
      </c>
      <c r="D53" s="14" t="s">
        <v>106</v>
      </c>
      <c r="E53" s="14">
        <f>MEDIAN(E43:E52)</f>
        <v>2.6399999999999997</v>
      </c>
      <c r="F53" s="14">
        <v>0.32</v>
      </c>
      <c r="G53" s="14" t="s">
        <v>106</v>
      </c>
      <c r="H53" s="14" t="s">
        <v>106</v>
      </c>
      <c r="I53" s="14" t="s">
        <v>106</v>
      </c>
      <c r="J53" s="30" t="s">
        <v>106</v>
      </c>
      <c r="K53" s="30">
        <v>0.66</v>
      </c>
      <c r="L53" s="14">
        <f>MEDIAN(L43:L52)</f>
        <v>1.555</v>
      </c>
      <c r="M53" s="30">
        <f>MEDIAN(M43:M52)</f>
        <v>3</v>
      </c>
      <c r="N53" s="14" t="s">
        <v>106</v>
      </c>
      <c r="O53" s="30">
        <v>0.1</v>
      </c>
      <c r="P53" s="14">
        <f>MEDIAN(P43:P52)</f>
        <v>0.965</v>
      </c>
      <c r="Q53" s="30">
        <f>MEDIAN(Q43:Q52)</f>
        <v>8.084</v>
      </c>
      <c r="R53" s="30" t="s">
        <v>106</v>
      </c>
      <c r="S53" s="30">
        <f>MEDIAN(S43:S52)</f>
        <v>1.3599999999999999</v>
      </c>
      <c r="T53" s="30">
        <f>MEDIAN(T43:T52)</f>
        <v>3.221</v>
      </c>
      <c r="U53" s="30">
        <f>MEDIAN(U43:U52)</f>
        <v>87.95</v>
      </c>
      <c r="V53" s="14">
        <v>1.25</v>
      </c>
      <c r="W53" s="30">
        <v>2.57</v>
      </c>
      <c r="X53" s="30" t="s">
        <v>106</v>
      </c>
      <c r="Y53" s="30">
        <v>5.27</v>
      </c>
      <c r="Z53" s="30">
        <f>MEDIAN(Z43:Z52)</f>
        <v>0.714</v>
      </c>
      <c r="AA53" s="14">
        <f>MEDIAN(AA43:AA52)</f>
        <v>6.4030000000000005</v>
      </c>
      <c r="AB53" s="14">
        <f>MEDIAN(AB43:AB52)</f>
        <v>176.5</v>
      </c>
      <c r="AC53" s="14">
        <v>105.72</v>
      </c>
      <c r="AD53" s="30">
        <v>3.84</v>
      </c>
      <c r="AE53" s="30">
        <v>0.52</v>
      </c>
      <c r="AF53" s="30">
        <v>0.31</v>
      </c>
      <c r="AG53" s="14">
        <f>MEDIAN(AG43:AG52)</f>
        <v>123.51773619473286</v>
      </c>
      <c r="AH53" s="14" t="s">
        <v>106</v>
      </c>
      <c r="AI53" s="14" t="s">
        <v>106</v>
      </c>
      <c r="AJ53" s="14" t="s">
        <v>106</v>
      </c>
      <c r="AK53" s="14" t="s">
        <v>106</v>
      </c>
      <c r="AL53" s="51">
        <v>7.15</v>
      </c>
      <c r="AM53" s="14">
        <v>4.33</v>
      </c>
      <c r="AN53" s="36"/>
      <c r="AO53" s="36"/>
      <c r="AP53" s="39"/>
      <c r="AQ53" s="36"/>
    </row>
    <row r="54" spans="1:43" s="7" customFormat="1" ht="12">
      <c r="A54" s="12"/>
      <c r="B54" s="13"/>
      <c r="C54" s="14"/>
      <c r="D54" s="14"/>
      <c r="E54" s="14"/>
      <c r="F54" s="14"/>
      <c r="G54" s="14"/>
      <c r="H54" s="14"/>
      <c r="I54" s="14"/>
      <c r="J54" s="30"/>
      <c r="K54" s="30"/>
      <c r="L54" s="14"/>
      <c r="M54" s="30"/>
      <c r="N54" s="14"/>
      <c r="O54" s="30"/>
      <c r="P54" s="14"/>
      <c r="Q54" s="30"/>
      <c r="R54" s="30"/>
      <c r="S54" s="30"/>
      <c r="T54" s="30"/>
      <c r="U54" s="30"/>
      <c r="V54" s="14"/>
      <c r="W54" s="30"/>
      <c r="X54" s="30"/>
      <c r="Y54" s="30"/>
      <c r="Z54" s="30"/>
      <c r="AA54" s="14"/>
      <c r="AB54" s="14"/>
      <c r="AC54" s="14"/>
      <c r="AD54" s="30"/>
      <c r="AE54" s="30"/>
      <c r="AF54" s="30"/>
      <c r="AG54" s="14"/>
      <c r="AH54" s="14"/>
      <c r="AI54" s="14"/>
      <c r="AJ54" s="14"/>
      <c r="AK54" s="14"/>
      <c r="AL54" s="14"/>
      <c r="AM54" s="14"/>
      <c r="AN54" s="37"/>
      <c r="AO54" s="37"/>
      <c r="AP54" s="37"/>
      <c r="AQ54" s="37"/>
    </row>
    <row r="55" spans="1:43" s="58" customFormat="1" ht="12.75">
      <c r="A55" s="63">
        <v>36472</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40"/>
      <c r="AO55" s="40"/>
      <c r="AP55" s="40"/>
      <c r="AQ55" s="40"/>
    </row>
    <row r="56" spans="1:43" ht="15">
      <c r="A56" s="9" t="s">
        <v>39</v>
      </c>
      <c r="B56" s="10">
        <v>8.3</v>
      </c>
      <c r="C56" s="11">
        <v>0.669</v>
      </c>
      <c r="D56" s="11">
        <v>1.52</v>
      </c>
      <c r="E56" s="11">
        <v>3.62</v>
      </c>
      <c r="F56" s="11">
        <v>1.173</v>
      </c>
      <c r="G56" s="11">
        <v>3.36</v>
      </c>
      <c r="H56" s="11">
        <v>1.06</v>
      </c>
      <c r="I56" s="11">
        <v>2.5</v>
      </c>
      <c r="J56" s="28" t="s">
        <v>106</v>
      </c>
      <c r="K56" s="28">
        <v>1.18</v>
      </c>
      <c r="L56" s="11">
        <v>1.79</v>
      </c>
      <c r="M56" s="28">
        <v>1.24</v>
      </c>
      <c r="N56" s="11" t="s">
        <v>106</v>
      </c>
      <c r="O56" s="28" t="s">
        <v>106</v>
      </c>
      <c r="P56" s="11">
        <v>1.64</v>
      </c>
      <c r="Q56" s="28">
        <v>11.5</v>
      </c>
      <c r="R56" s="28" t="s">
        <v>106</v>
      </c>
      <c r="S56" s="28">
        <v>2.09</v>
      </c>
      <c r="T56" s="28">
        <v>2.68</v>
      </c>
      <c r="U56" s="28">
        <v>70</v>
      </c>
      <c r="V56" s="11">
        <v>2.05</v>
      </c>
      <c r="W56" s="28">
        <v>4.89</v>
      </c>
      <c r="X56" s="28" t="s">
        <v>106</v>
      </c>
      <c r="Y56" s="28">
        <v>6.82</v>
      </c>
      <c r="Z56" s="28">
        <v>0.646</v>
      </c>
      <c r="AA56" s="11">
        <f t="shared" si="0"/>
        <v>7.056</v>
      </c>
      <c r="AB56" s="11">
        <v>109</v>
      </c>
      <c r="AC56" s="11">
        <v>350.27187091452817</v>
      </c>
      <c r="AD56" s="28">
        <v>5.265370285235923</v>
      </c>
      <c r="AE56" s="28">
        <v>0.5340145609782796</v>
      </c>
      <c r="AF56" s="28">
        <v>1.2760382146716251</v>
      </c>
      <c r="AG56" s="11">
        <f t="shared" si="3"/>
        <v>357.347293975414</v>
      </c>
      <c r="AH56" s="11" t="s">
        <v>106</v>
      </c>
      <c r="AI56" s="11" t="s">
        <v>106</v>
      </c>
      <c r="AJ56" s="11" t="s">
        <v>106</v>
      </c>
      <c r="AK56" s="11" t="s">
        <v>106</v>
      </c>
      <c r="AL56" s="11">
        <v>117.75423375653678</v>
      </c>
      <c r="AM56" s="11">
        <v>81.38854505904459</v>
      </c>
      <c r="AN56" s="48" t="s">
        <v>121</v>
      </c>
      <c r="AO56" s="48" t="s">
        <v>121</v>
      </c>
      <c r="AP56" s="48" t="s">
        <v>121</v>
      </c>
      <c r="AQ56" s="48" t="s">
        <v>121</v>
      </c>
    </row>
    <row r="57" spans="1:43" ht="15">
      <c r="A57" s="9" t="s">
        <v>40</v>
      </c>
      <c r="B57" s="10">
        <v>3.14</v>
      </c>
      <c r="C57" s="11">
        <v>0.548</v>
      </c>
      <c r="D57" s="11">
        <v>0.98</v>
      </c>
      <c r="E57" s="11">
        <v>4.18</v>
      </c>
      <c r="F57" s="11">
        <v>0.604</v>
      </c>
      <c r="G57" s="11">
        <v>3.07</v>
      </c>
      <c r="H57" s="11">
        <v>0.887</v>
      </c>
      <c r="I57" s="11">
        <v>1.71</v>
      </c>
      <c r="J57" s="28" t="s">
        <v>106</v>
      </c>
      <c r="K57" s="28">
        <v>1.04</v>
      </c>
      <c r="L57" s="11">
        <v>0.754</v>
      </c>
      <c r="M57" s="28">
        <v>12.4</v>
      </c>
      <c r="N57" s="11" t="s">
        <v>106</v>
      </c>
      <c r="O57" s="28" t="s">
        <v>106</v>
      </c>
      <c r="P57" s="11">
        <v>2.4</v>
      </c>
      <c r="Q57" s="28">
        <v>41.84</v>
      </c>
      <c r="R57" s="28" t="s">
        <v>106</v>
      </c>
      <c r="S57" s="28">
        <v>3.39</v>
      </c>
      <c r="T57" s="28">
        <v>4.67</v>
      </c>
      <c r="U57" s="28">
        <v>227</v>
      </c>
      <c r="V57" s="11">
        <v>1.51</v>
      </c>
      <c r="W57" s="28">
        <v>9.62</v>
      </c>
      <c r="X57" s="28" t="s">
        <v>106</v>
      </c>
      <c r="Y57" s="28">
        <v>19.2</v>
      </c>
      <c r="Z57" s="28">
        <v>1.25</v>
      </c>
      <c r="AA57" s="11">
        <f t="shared" si="0"/>
        <v>11.71</v>
      </c>
      <c r="AB57" s="11">
        <v>269</v>
      </c>
      <c r="AC57" s="11">
        <v>901.6352165691134</v>
      </c>
      <c r="AD57" s="28">
        <v>13.830018455069645</v>
      </c>
      <c r="AE57" s="28" t="s">
        <v>106</v>
      </c>
      <c r="AF57" s="28">
        <v>6.410156088474136</v>
      </c>
      <c r="AG57" s="11">
        <f t="shared" si="3"/>
        <v>921.8753911126571</v>
      </c>
      <c r="AH57" s="11" t="s">
        <v>106</v>
      </c>
      <c r="AI57" s="11" t="s">
        <v>106</v>
      </c>
      <c r="AJ57" s="11" t="s">
        <v>106</v>
      </c>
      <c r="AK57" s="11" t="s">
        <v>106</v>
      </c>
      <c r="AL57" s="11">
        <v>206.764391946923</v>
      </c>
      <c r="AM57" s="11">
        <v>134.18199363787048</v>
      </c>
      <c r="AN57" s="47" t="s">
        <v>121</v>
      </c>
      <c r="AO57" s="47" t="s">
        <v>121</v>
      </c>
      <c r="AP57" s="47" t="s">
        <v>121</v>
      </c>
      <c r="AQ57" s="47" t="s">
        <v>121</v>
      </c>
    </row>
    <row r="58" spans="1:43" ht="15">
      <c r="A58" s="9" t="s">
        <v>41</v>
      </c>
      <c r="B58" s="10">
        <v>5.15</v>
      </c>
      <c r="C58" s="11" t="s">
        <v>106</v>
      </c>
      <c r="D58" s="11" t="s">
        <v>106</v>
      </c>
      <c r="E58" s="11">
        <v>1.04</v>
      </c>
      <c r="F58" s="11">
        <v>0.315</v>
      </c>
      <c r="G58" s="11" t="s">
        <v>106</v>
      </c>
      <c r="H58" s="11" t="s">
        <v>106</v>
      </c>
      <c r="I58" s="11" t="s">
        <v>106</v>
      </c>
      <c r="J58" s="28" t="s">
        <v>106</v>
      </c>
      <c r="K58" s="28">
        <v>0.823</v>
      </c>
      <c r="L58" s="11">
        <v>1.55</v>
      </c>
      <c r="M58" s="28">
        <v>2.16</v>
      </c>
      <c r="N58" s="11" t="s">
        <v>106</v>
      </c>
      <c r="O58" s="28" t="s">
        <v>106</v>
      </c>
      <c r="P58" s="11">
        <v>0.811</v>
      </c>
      <c r="Q58" s="28">
        <v>8.003</v>
      </c>
      <c r="R58" s="28" t="s">
        <v>106</v>
      </c>
      <c r="S58" s="28">
        <v>1.08</v>
      </c>
      <c r="T58" s="28">
        <v>2.09</v>
      </c>
      <c r="U58" s="28">
        <v>81.7</v>
      </c>
      <c r="V58" s="11">
        <v>0.96</v>
      </c>
      <c r="W58" s="28">
        <v>2.51</v>
      </c>
      <c r="X58" s="28" t="s">
        <v>106</v>
      </c>
      <c r="Y58" s="28" t="s">
        <v>106</v>
      </c>
      <c r="Z58" s="28">
        <v>0.446</v>
      </c>
      <c r="AA58" s="11">
        <f t="shared" si="0"/>
        <v>4.427</v>
      </c>
      <c r="AB58" s="11">
        <v>176</v>
      </c>
      <c r="AC58" s="11">
        <v>54.002639356088046</v>
      </c>
      <c r="AD58" s="28">
        <v>1.3245534985582892</v>
      </c>
      <c r="AE58" s="28" t="s">
        <v>106</v>
      </c>
      <c r="AF58" s="28" t="s">
        <v>106</v>
      </c>
      <c r="AG58" s="11">
        <f t="shared" si="3"/>
        <v>55.327192854646334</v>
      </c>
      <c r="AH58" s="11" t="s">
        <v>106</v>
      </c>
      <c r="AI58" s="11" t="s">
        <v>106</v>
      </c>
      <c r="AJ58" s="11" t="s">
        <v>106</v>
      </c>
      <c r="AK58" s="11" t="s">
        <v>106</v>
      </c>
      <c r="AL58" s="11">
        <v>17.986781137941495</v>
      </c>
      <c r="AM58" s="11">
        <v>17.924059338954937</v>
      </c>
      <c r="AN58" s="47" t="s">
        <v>121</v>
      </c>
      <c r="AO58" s="47" t="s">
        <v>121</v>
      </c>
      <c r="AP58" s="47" t="s">
        <v>121</v>
      </c>
      <c r="AQ58" s="47" t="s">
        <v>121</v>
      </c>
    </row>
    <row r="59" spans="1:43" ht="15">
      <c r="A59" s="9" t="s">
        <v>42</v>
      </c>
      <c r="B59" s="10">
        <v>1.1</v>
      </c>
      <c r="C59" s="11">
        <v>0.56</v>
      </c>
      <c r="D59" s="11" t="s">
        <v>106</v>
      </c>
      <c r="E59" s="11">
        <v>2.31</v>
      </c>
      <c r="F59" s="11">
        <v>0.215</v>
      </c>
      <c r="G59" s="11" t="s">
        <v>106</v>
      </c>
      <c r="H59" s="11" t="s">
        <v>106</v>
      </c>
      <c r="I59" s="11" t="s">
        <v>106</v>
      </c>
      <c r="J59" s="28" t="s">
        <v>106</v>
      </c>
      <c r="K59" s="28">
        <v>0.753</v>
      </c>
      <c r="L59" s="11">
        <v>0.762</v>
      </c>
      <c r="M59" s="28">
        <v>8.49</v>
      </c>
      <c r="N59" s="11" t="s">
        <v>106</v>
      </c>
      <c r="O59" s="28" t="s">
        <v>106</v>
      </c>
      <c r="P59" s="11">
        <v>1.99</v>
      </c>
      <c r="Q59" s="28">
        <v>22.6</v>
      </c>
      <c r="R59" s="28" t="s">
        <v>106</v>
      </c>
      <c r="S59" s="28">
        <v>2.31</v>
      </c>
      <c r="T59" s="28">
        <v>4.14</v>
      </c>
      <c r="U59" s="28">
        <v>147</v>
      </c>
      <c r="V59" s="11">
        <v>0.979</v>
      </c>
      <c r="W59" s="28">
        <v>5.95</v>
      </c>
      <c r="X59" s="28" t="s">
        <v>106</v>
      </c>
      <c r="Y59" s="28">
        <v>9.15</v>
      </c>
      <c r="Z59" s="28">
        <v>0.843</v>
      </c>
      <c r="AA59" s="11">
        <f t="shared" si="0"/>
        <v>9.283</v>
      </c>
      <c r="AB59" s="11">
        <v>500</v>
      </c>
      <c r="AC59" s="11">
        <v>194.17429260216215</v>
      </c>
      <c r="AD59" s="28">
        <v>4.906557084453386</v>
      </c>
      <c r="AE59" s="28">
        <v>0.4545686162858282</v>
      </c>
      <c r="AF59" s="28">
        <v>1.4245020629697867</v>
      </c>
      <c r="AG59" s="11">
        <f t="shared" si="3"/>
        <v>200.95992036587117</v>
      </c>
      <c r="AH59" s="11" t="s">
        <v>106</v>
      </c>
      <c r="AI59" s="11" t="s">
        <v>106</v>
      </c>
      <c r="AJ59" s="11" t="s">
        <v>106</v>
      </c>
      <c r="AK59" s="11" t="s">
        <v>106</v>
      </c>
      <c r="AL59" s="11">
        <v>31.507403202775283</v>
      </c>
      <c r="AM59" s="11">
        <v>26.31517894587848</v>
      </c>
      <c r="AN59" s="47" t="s">
        <v>121</v>
      </c>
      <c r="AO59" s="47" t="s">
        <v>121</v>
      </c>
      <c r="AP59" s="47" t="s">
        <v>121</v>
      </c>
      <c r="AQ59" s="47" t="s">
        <v>121</v>
      </c>
    </row>
    <row r="60" spans="1:43" ht="15">
      <c r="A60" s="9" t="s">
        <v>43</v>
      </c>
      <c r="B60" s="10">
        <v>18.9</v>
      </c>
      <c r="C60" s="11" t="s">
        <v>106</v>
      </c>
      <c r="D60" s="11" t="s">
        <v>106</v>
      </c>
      <c r="E60" s="11">
        <v>0.737</v>
      </c>
      <c r="F60" s="11">
        <v>0.278</v>
      </c>
      <c r="G60" s="11" t="s">
        <v>106</v>
      </c>
      <c r="H60" s="11" t="s">
        <v>106</v>
      </c>
      <c r="I60" s="11" t="s">
        <v>106</v>
      </c>
      <c r="J60" s="28" t="s">
        <v>106</v>
      </c>
      <c r="K60" s="28" t="s">
        <v>106</v>
      </c>
      <c r="L60" s="11">
        <v>3.65</v>
      </c>
      <c r="M60" s="28" t="s">
        <v>106</v>
      </c>
      <c r="N60" s="11" t="s">
        <v>106</v>
      </c>
      <c r="O60" s="28" t="s">
        <v>106</v>
      </c>
      <c r="P60" s="11">
        <v>0.616</v>
      </c>
      <c r="Q60" s="28" t="s">
        <v>106</v>
      </c>
      <c r="R60" s="28" t="s">
        <v>106</v>
      </c>
      <c r="S60" s="28" t="s">
        <v>106</v>
      </c>
      <c r="T60" s="28">
        <v>0.616</v>
      </c>
      <c r="U60" s="28">
        <v>24.6</v>
      </c>
      <c r="V60" s="11" t="s">
        <v>106</v>
      </c>
      <c r="W60" s="28" t="s">
        <v>106</v>
      </c>
      <c r="X60" s="28" t="s">
        <v>106</v>
      </c>
      <c r="Y60" s="28" t="s">
        <v>106</v>
      </c>
      <c r="Z60" s="28" t="s">
        <v>106</v>
      </c>
      <c r="AA60" s="11">
        <v>1.23</v>
      </c>
      <c r="AB60" s="11">
        <v>42.4</v>
      </c>
      <c r="AC60" s="11">
        <v>20.21910434609666</v>
      </c>
      <c r="AD60" s="28">
        <v>1.7717798350518126</v>
      </c>
      <c r="AE60" s="28" t="s">
        <v>106</v>
      </c>
      <c r="AF60" s="28" t="s">
        <v>106</v>
      </c>
      <c r="AG60" s="11">
        <f t="shared" si="3"/>
        <v>21.990884181148473</v>
      </c>
      <c r="AH60" s="11" t="s">
        <v>106</v>
      </c>
      <c r="AI60" s="11" t="s">
        <v>106</v>
      </c>
      <c r="AJ60" s="11" t="s">
        <v>106</v>
      </c>
      <c r="AK60" s="11" t="s">
        <v>106</v>
      </c>
      <c r="AL60" s="11">
        <v>16.084587618886253</v>
      </c>
      <c r="AM60" s="11">
        <v>21.127035532462944</v>
      </c>
      <c r="AN60" s="47" t="s">
        <v>121</v>
      </c>
      <c r="AO60" s="47" t="s">
        <v>121</v>
      </c>
      <c r="AP60" s="47" t="s">
        <v>121</v>
      </c>
      <c r="AQ60" s="47" t="s">
        <v>121</v>
      </c>
    </row>
    <row r="61" spans="1:43" ht="15">
      <c r="A61" s="9" t="s">
        <v>44</v>
      </c>
      <c r="B61" s="10">
        <v>17.7</v>
      </c>
      <c r="C61" s="11">
        <v>1.18</v>
      </c>
      <c r="D61" s="11">
        <v>3.75</v>
      </c>
      <c r="E61" s="11">
        <v>10.4</v>
      </c>
      <c r="F61" s="11">
        <v>0.857</v>
      </c>
      <c r="G61" s="11">
        <v>10.1</v>
      </c>
      <c r="H61" s="11">
        <v>3.71</v>
      </c>
      <c r="I61" s="11">
        <v>7.44</v>
      </c>
      <c r="J61" s="28" t="s">
        <v>106</v>
      </c>
      <c r="K61" s="28">
        <v>2.8</v>
      </c>
      <c r="L61" s="11">
        <v>2.2</v>
      </c>
      <c r="M61" s="28">
        <v>11.7</v>
      </c>
      <c r="N61" s="11" t="s">
        <v>106</v>
      </c>
      <c r="O61" s="28">
        <v>1.6</v>
      </c>
      <c r="P61" s="11">
        <v>5.53</v>
      </c>
      <c r="Q61" s="28">
        <v>47.7</v>
      </c>
      <c r="R61" s="28" t="s">
        <v>106</v>
      </c>
      <c r="S61" s="28">
        <v>8.3</v>
      </c>
      <c r="T61" s="28">
        <v>6.24</v>
      </c>
      <c r="U61" s="28">
        <v>178</v>
      </c>
      <c r="V61" s="11">
        <v>5.65</v>
      </c>
      <c r="W61" s="28">
        <v>28.3</v>
      </c>
      <c r="X61" s="28" t="s">
        <v>106</v>
      </c>
      <c r="Y61" s="28">
        <v>34.4</v>
      </c>
      <c r="Z61" s="28">
        <v>1.92</v>
      </c>
      <c r="AA61" s="11">
        <f t="shared" si="0"/>
        <v>21.990000000000002</v>
      </c>
      <c r="AB61" s="11">
        <v>307</v>
      </c>
      <c r="AC61" s="11">
        <v>1601.1890414482282</v>
      </c>
      <c r="AD61" s="28">
        <v>51.674194241588125</v>
      </c>
      <c r="AE61" s="28" t="s">
        <v>106</v>
      </c>
      <c r="AF61" s="28">
        <v>17.288807825661532</v>
      </c>
      <c r="AG61" s="11">
        <f t="shared" si="3"/>
        <v>1670.1520435154778</v>
      </c>
      <c r="AH61" s="11" t="s">
        <v>106</v>
      </c>
      <c r="AI61" s="11" t="s">
        <v>106</v>
      </c>
      <c r="AJ61" s="11" t="s">
        <v>106</v>
      </c>
      <c r="AK61" s="11" t="s">
        <v>106</v>
      </c>
      <c r="AL61" s="11">
        <v>185.02871531759249</v>
      </c>
      <c r="AM61" s="11">
        <v>174.29077112037498</v>
      </c>
      <c r="AN61" s="47" t="s">
        <v>121</v>
      </c>
      <c r="AO61" s="47" t="s">
        <v>121</v>
      </c>
      <c r="AP61" s="47" t="s">
        <v>121</v>
      </c>
      <c r="AQ61" s="47" t="s">
        <v>121</v>
      </c>
    </row>
    <row r="62" spans="1:43" ht="15">
      <c r="A62" s="9" t="s">
        <v>45</v>
      </c>
      <c r="B62" s="10">
        <v>11.2</v>
      </c>
      <c r="C62" s="11">
        <v>1.07</v>
      </c>
      <c r="D62" s="11">
        <v>3.51</v>
      </c>
      <c r="E62" s="11">
        <v>15.4</v>
      </c>
      <c r="F62" s="11">
        <v>1.11</v>
      </c>
      <c r="G62" s="11">
        <v>8.08</v>
      </c>
      <c r="H62" s="11">
        <v>2.62</v>
      </c>
      <c r="I62" s="11">
        <v>5.55</v>
      </c>
      <c r="J62" s="28" t="s">
        <v>106</v>
      </c>
      <c r="K62" s="28">
        <v>2.35</v>
      </c>
      <c r="L62" s="11">
        <v>1.4</v>
      </c>
      <c r="M62" s="28">
        <v>14.1</v>
      </c>
      <c r="N62" s="11" t="s">
        <v>106</v>
      </c>
      <c r="O62" s="28">
        <v>1.36</v>
      </c>
      <c r="P62" s="11">
        <v>6.93</v>
      </c>
      <c r="Q62" s="28">
        <v>53</v>
      </c>
      <c r="R62" s="28" t="s">
        <v>106</v>
      </c>
      <c r="S62" s="28">
        <v>10.3</v>
      </c>
      <c r="T62" s="28">
        <v>7.97</v>
      </c>
      <c r="U62" s="28">
        <v>226</v>
      </c>
      <c r="V62" s="11">
        <v>6</v>
      </c>
      <c r="W62" s="28">
        <v>28.3</v>
      </c>
      <c r="X62" s="28" t="s">
        <v>106</v>
      </c>
      <c r="Y62" s="28">
        <v>52.7</v>
      </c>
      <c r="Z62" s="28">
        <v>2.37</v>
      </c>
      <c r="AA62" s="11">
        <f t="shared" si="0"/>
        <v>27.57</v>
      </c>
      <c r="AB62" s="11">
        <v>358</v>
      </c>
      <c r="AC62" s="11">
        <v>2497.6688677328484</v>
      </c>
      <c r="AD62" s="28">
        <v>48.54577619900018</v>
      </c>
      <c r="AE62" s="28">
        <v>1.1309106729372729</v>
      </c>
      <c r="AF62" s="28">
        <v>17.00937924714077</v>
      </c>
      <c r="AG62" s="11">
        <f t="shared" si="3"/>
        <v>2564.3549338519265</v>
      </c>
      <c r="AH62" s="11" t="s">
        <v>106</v>
      </c>
      <c r="AI62" s="11" t="s">
        <v>106</v>
      </c>
      <c r="AJ62" s="11" t="s">
        <v>106</v>
      </c>
      <c r="AK62" s="11" t="s">
        <v>106</v>
      </c>
      <c r="AL62" s="11">
        <v>252.6129418817543</v>
      </c>
      <c r="AM62" s="11">
        <v>185.73777533715477</v>
      </c>
      <c r="AN62" s="47" t="s">
        <v>121</v>
      </c>
      <c r="AO62" s="47" t="s">
        <v>121</v>
      </c>
      <c r="AP62" s="47" t="s">
        <v>121</v>
      </c>
      <c r="AQ62" s="47" t="s">
        <v>121</v>
      </c>
    </row>
    <row r="63" spans="1:43" ht="15">
      <c r="A63" s="9" t="s">
        <v>46</v>
      </c>
      <c r="B63" s="10">
        <v>8.9</v>
      </c>
      <c r="C63" s="11">
        <v>0.813</v>
      </c>
      <c r="D63" s="11">
        <v>1.89</v>
      </c>
      <c r="E63" s="11">
        <v>12.3</v>
      </c>
      <c r="F63" s="11">
        <v>0.581</v>
      </c>
      <c r="G63" s="11">
        <v>5.49</v>
      </c>
      <c r="H63" s="11">
        <v>1.94</v>
      </c>
      <c r="I63" s="11">
        <v>3.72</v>
      </c>
      <c r="J63" s="28" t="s">
        <v>106</v>
      </c>
      <c r="K63" s="28">
        <v>1.61</v>
      </c>
      <c r="L63" s="11">
        <v>1.28</v>
      </c>
      <c r="M63" s="28">
        <v>15.6</v>
      </c>
      <c r="N63" s="11" t="s">
        <v>106</v>
      </c>
      <c r="O63" s="28">
        <v>1.16</v>
      </c>
      <c r="P63" s="11">
        <v>6.86</v>
      </c>
      <c r="Q63" s="28">
        <v>68.1</v>
      </c>
      <c r="R63" s="28" t="s">
        <v>106</v>
      </c>
      <c r="S63" s="28">
        <v>9.77</v>
      </c>
      <c r="T63" s="28">
        <v>7.46</v>
      </c>
      <c r="U63" s="28">
        <v>234</v>
      </c>
      <c r="V63" s="11" t="s">
        <v>106</v>
      </c>
      <c r="W63" s="28">
        <v>25.6</v>
      </c>
      <c r="X63" s="28" t="s">
        <v>106</v>
      </c>
      <c r="Y63" s="28">
        <v>44.6</v>
      </c>
      <c r="Z63" s="28">
        <v>2.7</v>
      </c>
      <c r="AA63" s="11">
        <f t="shared" si="0"/>
        <v>26.79</v>
      </c>
      <c r="AB63" s="11">
        <v>382</v>
      </c>
      <c r="AC63" s="11">
        <v>1451.3706130745936</v>
      </c>
      <c r="AD63" s="28">
        <v>43.016618215602776</v>
      </c>
      <c r="AE63" s="28">
        <v>0.8788577817596892</v>
      </c>
      <c r="AF63" s="28">
        <v>13.228408247650675</v>
      </c>
      <c r="AG63" s="11">
        <f t="shared" si="3"/>
        <v>1508.4944973196068</v>
      </c>
      <c r="AH63" s="11" t="s">
        <v>106</v>
      </c>
      <c r="AI63" s="11" t="s">
        <v>106</v>
      </c>
      <c r="AJ63" s="11" t="s">
        <v>106</v>
      </c>
      <c r="AK63" s="11" t="s">
        <v>106</v>
      </c>
      <c r="AL63" s="11">
        <v>159.3691701119499</v>
      </c>
      <c r="AM63" s="11">
        <v>105.1499516656573</v>
      </c>
      <c r="AN63" s="47" t="s">
        <v>121</v>
      </c>
      <c r="AO63" s="47" t="s">
        <v>121</v>
      </c>
      <c r="AP63" s="47" t="s">
        <v>121</v>
      </c>
      <c r="AQ63" s="47" t="s">
        <v>121</v>
      </c>
    </row>
    <row r="64" spans="1:43" ht="15">
      <c r="A64" s="9" t="s">
        <v>47</v>
      </c>
      <c r="B64" s="10">
        <v>2.5</v>
      </c>
      <c r="C64" s="11" t="s">
        <v>106</v>
      </c>
      <c r="D64" s="11" t="s">
        <v>106</v>
      </c>
      <c r="E64" s="11">
        <v>0.609</v>
      </c>
      <c r="F64" s="11" t="s">
        <v>106</v>
      </c>
      <c r="G64" s="11" t="s">
        <v>106</v>
      </c>
      <c r="H64" s="11" t="s">
        <v>106</v>
      </c>
      <c r="I64" s="11" t="s">
        <v>106</v>
      </c>
      <c r="J64" s="28" t="s">
        <v>106</v>
      </c>
      <c r="K64" s="28" t="s">
        <v>106</v>
      </c>
      <c r="L64" s="11">
        <v>0.719</v>
      </c>
      <c r="M64" s="28">
        <v>1.58</v>
      </c>
      <c r="N64" s="11" t="s">
        <v>106</v>
      </c>
      <c r="O64" s="28" t="s">
        <v>106</v>
      </c>
      <c r="P64" s="11">
        <v>0.364</v>
      </c>
      <c r="Q64" s="28">
        <v>4.37</v>
      </c>
      <c r="R64" s="28" t="s">
        <v>106</v>
      </c>
      <c r="S64" s="28">
        <v>0.739</v>
      </c>
      <c r="T64" s="28">
        <v>1.17</v>
      </c>
      <c r="U64" s="28">
        <v>80.6</v>
      </c>
      <c r="V64" s="11" t="s">
        <v>106</v>
      </c>
      <c r="W64" s="28">
        <v>0.856</v>
      </c>
      <c r="X64" s="28" t="s">
        <v>106</v>
      </c>
      <c r="Y64" s="28">
        <v>5.5</v>
      </c>
      <c r="Z64" s="28">
        <v>0.197</v>
      </c>
      <c r="AA64" s="11">
        <f t="shared" si="0"/>
        <v>2.4699999999999998</v>
      </c>
      <c r="AB64" s="11">
        <v>251</v>
      </c>
      <c r="AC64" s="11">
        <v>44.20960424524069</v>
      </c>
      <c r="AD64" s="28">
        <v>2.153002694041365</v>
      </c>
      <c r="AE64" s="28" t="s">
        <v>106</v>
      </c>
      <c r="AF64" s="28">
        <v>0.5341351324556285</v>
      </c>
      <c r="AG64" s="11">
        <f t="shared" si="3"/>
        <v>46.896742071737684</v>
      </c>
      <c r="AH64" s="11" t="s">
        <v>106</v>
      </c>
      <c r="AI64" s="11" t="s">
        <v>106</v>
      </c>
      <c r="AJ64" s="11" t="s">
        <v>106</v>
      </c>
      <c r="AK64" s="11" t="s">
        <v>106</v>
      </c>
      <c r="AL64" s="11" t="s">
        <v>106</v>
      </c>
      <c r="AM64" s="11">
        <v>1.0292416839787022</v>
      </c>
      <c r="AN64" s="47" t="s">
        <v>121</v>
      </c>
      <c r="AO64" s="47" t="s">
        <v>121</v>
      </c>
      <c r="AP64" s="47" t="s">
        <v>121</v>
      </c>
      <c r="AQ64" s="47" t="s">
        <v>121</v>
      </c>
    </row>
    <row r="65" spans="1:43" ht="15">
      <c r="A65" s="9" t="s">
        <v>48</v>
      </c>
      <c r="B65" s="17">
        <v>4.4</v>
      </c>
      <c r="C65" s="18">
        <v>0.779</v>
      </c>
      <c r="D65" s="18">
        <v>1.16</v>
      </c>
      <c r="E65" s="18">
        <v>4.6</v>
      </c>
      <c r="F65" s="18" t="s">
        <v>106</v>
      </c>
      <c r="G65" s="18" t="s">
        <v>106</v>
      </c>
      <c r="H65" s="18">
        <v>1.14</v>
      </c>
      <c r="I65" s="18">
        <v>2.2</v>
      </c>
      <c r="J65" s="29" t="s">
        <v>106</v>
      </c>
      <c r="K65" s="29">
        <v>0.862</v>
      </c>
      <c r="L65" s="18" t="s">
        <v>106</v>
      </c>
      <c r="M65" s="29" t="s">
        <v>106</v>
      </c>
      <c r="N65" s="18" t="s">
        <v>106</v>
      </c>
      <c r="O65" s="29" t="s">
        <v>106</v>
      </c>
      <c r="P65" s="18">
        <v>3.52</v>
      </c>
      <c r="Q65" s="29">
        <v>39.2</v>
      </c>
      <c r="R65" s="29" t="s">
        <v>106</v>
      </c>
      <c r="S65" s="29">
        <v>5.59</v>
      </c>
      <c r="T65" s="29">
        <v>8.15</v>
      </c>
      <c r="U65" s="29">
        <v>597</v>
      </c>
      <c r="V65" s="18" t="s">
        <v>106</v>
      </c>
      <c r="W65" s="29">
        <v>11.8</v>
      </c>
      <c r="X65" s="29" t="s">
        <v>106</v>
      </c>
      <c r="Y65" s="29">
        <v>24.6</v>
      </c>
      <c r="Z65" s="29">
        <v>2.48</v>
      </c>
      <c r="AA65" s="18">
        <f t="shared" si="0"/>
        <v>19.74</v>
      </c>
      <c r="AB65" s="18">
        <v>1310</v>
      </c>
      <c r="AC65" s="18">
        <v>242.3285006237588</v>
      </c>
      <c r="AD65" s="29">
        <v>5.516396870813104</v>
      </c>
      <c r="AE65" s="29" t="s">
        <v>106</v>
      </c>
      <c r="AF65" s="29">
        <v>1.613782297459318</v>
      </c>
      <c r="AG65" s="18">
        <f t="shared" si="3"/>
        <v>249.45867979203123</v>
      </c>
      <c r="AH65" s="18" t="s">
        <v>106</v>
      </c>
      <c r="AI65" s="18" t="s">
        <v>106</v>
      </c>
      <c r="AJ65" s="18" t="s">
        <v>106</v>
      </c>
      <c r="AK65" s="18" t="s">
        <v>106</v>
      </c>
      <c r="AL65" s="11">
        <v>28.622470805503383</v>
      </c>
      <c r="AM65" s="18">
        <v>18.827121698461557</v>
      </c>
      <c r="AN65" s="50" t="s">
        <v>121</v>
      </c>
      <c r="AO65" s="50" t="s">
        <v>121</v>
      </c>
      <c r="AP65" s="50" t="s">
        <v>121</v>
      </c>
      <c r="AQ65" s="50" t="s">
        <v>121</v>
      </c>
    </row>
    <row r="66" spans="1:43" s="7" customFormat="1" ht="12">
      <c r="A66" s="54" t="s">
        <v>82</v>
      </c>
      <c r="B66" s="13">
        <f>MEDIAN(B56:B65)</f>
        <v>6.7250000000000005</v>
      </c>
      <c r="C66" s="14">
        <v>0.67</v>
      </c>
      <c r="D66" s="14">
        <v>1.07</v>
      </c>
      <c r="E66" s="14">
        <f>MEDIAN(E56:E65)</f>
        <v>3.9</v>
      </c>
      <c r="F66" s="14">
        <v>0.45</v>
      </c>
      <c r="G66" s="14">
        <v>1.54</v>
      </c>
      <c r="H66" s="14">
        <v>0.97</v>
      </c>
      <c r="I66" s="14">
        <v>1.96</v>
      </c>
      <c r="J66" s="30" t="s">
        <v>106</v>
      </c>
      <c r="K66" s="30">
        <v>0.95</v>
      </c>
      <c r="L66" s="14">
        <v>1.34</v>
      </c>
      <c r="M66" s="30">
        <v>5.33</v>
      </c>
      <c r="N66" s="14" t="s">
        <v>106</v>
      </c>
      <c r="O66" s="30" t="s">
        <v>106</v>
      </c>
      <c r="P66" s="14">
        <f>MEDIAN(P56:P65)</f>
        <v>2.195</v>
      </c>
      <c r="Q66" s="30">
        <v>30.9</v>
      </c>
      <c r="R66" s="30" t="s">
        <v>106</v>
      </c>
      <c r="S66" s="30">
        <v>2.85</v>
      </c>
      <c r="T66" s="30">
        <f>MEDIAN(T56:T65)</f>
        <v>4.404999999999999</v>
      </c>
      <c r="U66" s="30">
        <f>MEDIAN(U56:U65)</f>
        <v>162.5</v>
      </c>
      <c r="V66" s="14">
        <v>0.97</v>
      </c>
      <c r="W66" s="30">
        <v>7.79</v>
      </c>
      <c r="X66" s="30" t="s">
        <v>106</v>
      </c>
      <c r="Y66" s="30">
        <v>14.18</v>
      </c>
      <c r="Z66" s="30">
        <v>1.05</v>
      </c>
      <c r="AA66" s="14">
        <f>MEDIAN(AA56:AA65)</f>
        <v>10.496500000000001</v>
      </c>
      <c r="AB66" s="14">
        <f>MEDIAN(AB56:AB65)</f>
        <v>288</v>
      </c>
      <c r="AC66" s="14">
        <f>MEDIAN(AC56:AC65)</f>
        <v>296.30018576914347</v>
      </c>
      <c r="AD66" s="30">
        <f>MEDIAN(AD56:AD65)</f>
        <v>5.390883578024513</v>
      </c>
      <c r="AE66" s="30" t="s">
        <v>106</v>
      </c>
      <c r="AF66" s="30">
        <v>1.52</v>
      </c>
      <c r="AG66" s="14">
        <f>MEDIAN(AG56:AG65)</f>
        <v>303.40298688372263</v>
      </c>
      <c r="AH66" s="14" t="s">
        <v>106</v>
      </c>
      <c r="AI66" s="14" t="s">
        <v>106</v>
      </c>
      <c r="AJ66" s="14" t="s">
        <v>106</v>
      </c>
      <c r="AK66" s="14" t="s">
        <v>106</v>
      </c>
      <c r="AL66" s="51">
        <v>74.63</v>
      </c>
      <c r="AM66" s="14">
        <f>MEDIAN(AM56:AM65)</f>
        <v>53.85186200246153</v>
      </c>
      <c r="AN66" s="39"/>
      <c r="AO66" s="39"/>
      <c r="AP66" s="36"/>
      <c r="AQ66" s="39"/>
    </row>
    <row r="67" spans="1:43" s="7" customFormat="1" ht="12">
      <c r="A67" s="12"/>
      <c r="B67" s="13"/>
      <c r="C67" s="14"/>
      <c r="D67" s="14"/>
      <c r="E67" s="14"/>
      <c r="F67" s="14"/>
      <c r="G67" s="14"/>
      <c r="H67" s="14"/>
      <c r="I67" s="14"/>
      <c r="J67" s="30"/>
      <c r="K67" s="30"/>
      <c r="L67" s="14"/>
      <c r="M67" s="30"/>
      <c r="N67" s="14"/>
      <c r="O67" s="30"/>
      <c r="P67" s="14"/>
      <c r="Q67" s="30"/>
      <c r="R67" s="30"/>
      <c r="S67" s="30"/>
      <c r="T67" s="30"/>
      <c r="U67" s="30"/>
      <c r="V67" s="14"/>
      <c r="W67" s="30"/>
      <c r="X67" s="30"/>
      <c r="Y67" s="30"/>
      <c r="Z67" s="30"/>
      <c r="AA67" s="14"/>
      <c r="AB67" s="14"/>
      <c r="AC67" s="14"/>
      <c r="AD67" s="30"/>
      <c r="AE67" s="30"/>
      <c r="AF67" s="30"/>
      <c r="AG67" s="14"/>
      <c r="AH67" s="14"/>
      <c r="AI67" s="14"/>
      <c r="AJ67" s="14"/>
      <c r="AK67" s="14"/>
      <c r="AL67" s="14"/>
      <c r="AM67" s="14"/>
      <c r="AN67" s="37"/>
      <c r="AO67" s="37"/>
      <c r="AP67" s="37"/>
      <c r="AQ67" s="37"/>
    </row>
    <row r="68" spans="1:43" s="59" customFormat="1" ht="15" customHeight="1">
      <c r="A68" s="63">
        <v>36543</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41"/>
      <c r="AO68" s="41"/>
      <c r="AP68" s="41"/>
      <c r="AQ68" s="41"/>
    </row>
    <row r="69" spans="1:43" ht="15">
      <c r="A69" s="9" t="s">
        <v>49</v>
      </c>
      <c r="B69" s="10">
        <v>14.5</v>
      </c>
      <c r="C69" s="11" t="s">
        <v>106</v>
      </c>
      <c r="D69" s="11">
        <v>1.76</v>
      </c>
      <c r="E69" s="11">
        <v>2</v>
      </c>
      <c r="F69" s="11">
        <v>0.8069999999999999</v>
      </c>
      <c r="G69" s="11">
        <v>3.51</v>
      </c>
      <c r="H69" s="11">
        <v>2.11</v>
      </c>
      <c r="I69" s="11">
        <v>2.02</v>
      </c>
      <c r="J69" s="28" t="s">
        <v>106</v>
      </c>
      <c r="K69" s="28">
        <v>1.29</v>
      </c>
      <c r="L69" s="11">
        <v>1.79</v>
      </c>
      <c r="M69" s="28">
        <v>0.377</v>
      </c>
      <c r="N69" s="11" t="s">
        <v>106</v>
      </c>
      <c r="O69" s="28" t="s">
        <v>106</v>
      </c>
      <c r="P69" s="11">
        <v>0.371</v>
      </c>
      <c r="Q69" s="28">
        <v>3.299</v>
      </c>
      <c r="R69" s="28" t="s">
        <v>106</v>
      </c>
      <c r="S69" s="28">
        <v>0.813</v>
      </c>
      <c r="T69" s="28">
        <v>0.9726</v>
      </c>
      <c r="U69" s="28">
        <v>14.7</v>
      </c>
      <c r="V69" s="11">
        <v>0.96</v>
      </c>
      <c r="W69" s="28" t="s">
        <v>106</v>
      </c>
      <c r="X69" s="28" t="s">
        <v>106</v>
      </c>
      <c r="Y69" s="28" t="s">
        <v>106</v>
      </c>
      <c r="Z69" s="28">
        <v>0.268</v>
      </c>
      <c r="AA69" s="11">
        <f t="shared" si="0"/>
        <v>2.4246</v>
      </c>
      <c r="AB69" s="11">
        <v>28</v>
      </c>
      <c r="AC69" s="11">
        <v>70.96705936767125</v>
      </c>
      <c r="AD69" s="28">
        <v>1.0896147540362178</v>
      </c>
      <c r="AE69" s="28" t="s">
        <v>106</v>
      </c>
      <c r="AF69" s="28" t="s">
        <v>106</v>
      </c>
      <c r="AG69" s="11">
        <f t="shared" si="3"/>
        <v>72.05667412170747</v>
      </c>
      <c r="AH69" s="11" t="s">
        <v>106</v>
      </c>
      <c r="AI69" s="11" t="s">
        <v>106</v>
      </c>
      <c r="AJ69" s="11" t="s">
        <v>106</v>
      </c>
      <c r="AK69" s="11" t="s">
        <v>106</v>
      </c>
      <c r="AL69" s="11">
        <v>209.9025482981593</v>
      </c>
      <c r="AM69" s="11">
        <v>125.03384342272294</v>
      </c>
      <c r="AN69" s="48" t="s">
        <v>121</v>
      </c>
      <c r="AO69" s="48" t="s">
        <v>121</v>
      </c>
      <c r="AP69" s="48" t="s">
        <v>121</v>
      </c>
      <c r="AQ69" s="48" t="s">
        <v>121</v>
      </c>
    </row>
    <row r="70" spans="1:43" ht="15">
      <c r="A70" s="9" t="s">
        <v>50</v>
      </c>
      <c r="B70" s="10">
        <v>9.3</v>
      </c>
      <c r="C70" s="11">
        <v>0.524</v>
      </c>
      <c r="D70" s="11" t="s">
        <v>106</v>
      </c>
      <c r="E70" s="11">
        <v>2.45</v>
      </c>
      <c r="F70" s="11">
        <v>0.88</v>
      </c>
      <c r="G70" s="11" t="s">
        <v>106</v>
      </c>
      <c r="H70" s="11" t="s">
        <v>106</v>
      </c>
      <c r="I70" s="11" t="s">
        <v>106</v>
      </c>
      <c r="J70" s="28" t="s">
        <v>106</v>
      </c>
      <c r="K70" s="28">
        <v>0.582</v>
      </c>
      <c r="L70" s="11">
        <v>1.5</v>
      </c>
      <c r="M70" s="28">
        <v>11.5</v>
      </c>
      <c r="N70" s="11" t="s">
        <v>106</v>
      </c>
      <c r="O70" s="28" t="s">
        <v>106</v>
      </c>
      <c r="P70" s="11">
        <v>2.14</v>
      </c>
      <c r="Q70" s="28">
        <v>24.27</v>
      </c>
      <c r="R70" s="28" t="s">
        <v>106</v>
      </c>
      <c r="S70" s="28">
        <v>3.45</v>
      </c>
      <c r="T70" s="28">
        <v>6.59</v>
      </c>
      <c r="U70" s="28">
        <v>345</v>
      </c>
      <c r="V70" s="11">
        <v>1.07</v>
      </c>
      <c r="W70" s="28">
        <v>6.37</v>
      </c>
      <c r="X70" s="28" t="s">
        <v>106</v>
      </c>
      <c r="Y70" s="28">
        <v>20</v>
      </c>
      <c r="Z70" s="28">
        <v>1.99</v>
      </c>
      <c r="AA70" s="11">
        <f t="shared" si="0"/>
        <v>14.17</v>
      </c>
      <c r="AB70" s="11">
        <v>526</v>
      </c>
      <c r="AC70" s="11">
        <v>57.203970093453314</v>
      </c>
      <c r="AD70" s="28">
        <v>6.354115680511403</v>
      </c>
      <c r="AE70" s="28">
        <v>0.42197492439128176</v>
      </c>
      <c r="AF70" s="28" t="s">
        <v>106</v>
      </c>
      <c r="AG70" s="11">
        <f t="shared" si="3"/>
        <v>63.980060698356</v>
      </c>
      <c r="AH70" s="11" t="s">
        <v>106</v>
      </c>
      <c r="AI70" s="11" t="s">
        <v>106</v>
      </c>
      <c r="AJ70" s="11" t="s">
        <v>106</v>
      </c>
      <c r="AK70" s="11" t="s">
        <v>106</v>
      </c>
      <c r="AL70" s="11">
        <v>152.00724038257363</v>
      </c>
      <c r="AM70" s="11">
        <v>71.32584825446969</v>
      </c>
      <c r="AN70" s="47" t="s">
        <v>121</v>
      </c>
      <c r="AO70" s="47" t="s">
        <v>121</v>
      </c>
      <c r="AP70" s="47" t="s">
        <v>121</v>
      </c>
      <c r="AQ70" s="47" t="s">
        <v>121</v>
      </c>
    </row>
    <row r="71" spans="1:43" ht="15">
      <c r="A71" s="9" t="s">
        <v>51</v>
      </c>
      <c r="B71" s="10">
        <v>7.1</v>
      </c>
      <c r="C71" s="11" t="s">
        <v>106</v>
      </c>
      <c r="D71" s="11" t="s">
        <v>106</v>
      </c>
      <c r="E71" s="11">
        <v>0.525</v>
      </c>
      <c r="F71" s="11">
        <v>0.173</v>
      </c>
      <c r="G71" s="11" t="s">
        <v>106</v>
      </c>
      <c r="H71" s="11" t="s">
        <v>106</v>
      </c>
      <c r="I71" s="11" t="s">
        <v>106</v>
      </c>
      <c r="J71" s="28" t="s">
        <v>106</v>
      </c>
      <c r="K71" s="28">
        <v>0.17</v>
      </c>
      <c r="L71" s="11">
        <v>1.25</v>
      </c>
      <c r="M71" s="28">
        <v>0.275</v>
      </c>
      <c r="N71" s="11" t="s">
        <v>106</v>
      </c>
      <c r="O71" s="28" t="s">
        <v>106</v>
      </c>
      <c r="P71" s="11">
        <v>0.385</v>
      </c>
      <c r="Q71" s="28">
        <v>2.39</v>
      </c>
      <c r="R71" s="28" t="s">
        <v>106</v>
      </c>
      <c r="S71" s="28">
        <v>0.87</v>
      </c>
      <c r="T71" s="28">
        <v>1.468</v>
      </c>
      <c r="U71" s="28">
        <v>29.3</v>
      </c>
      <c r="V71" s="11" t="s">
        <v>106</v>
      </c>
      <c r="W71" s="28" t="s">
        <v>106</v>
      </c>
      <c r="X71" s="28" t="s">
        <v>106</v>
      </c>
      <c r="Y71" s="28" t="s">
        <v>106</v>
      </c>
      <c r="Z71" s="28">
        <v>0.436</v>
      </c>
      <c r="AA71" s="11">
        <f t="shared" si="0"/>
        <v>3.159</v>
      </c>
      <c r="AB71" s="11">
        <v>106</v>
      </c>
      <c r="AC71" s="11">
        <v>18.66075889997949</v>
      </c>
      <c r="AD71" s="28">
        <v>1.295376925884566</v>
      </c>
      <c r="AE71" s="28">
        <v>0.19414834964708214</v>
      </c>
      <c r="AF71" s="28" t="s">
        <v>106</v>
      </c>
      <c r="AG71" s="11">
        <f t="shared" si="3"/>
        <v>20.15028417551114</v>
      </c>
      <c r="AH71" s="11" t="s">
        <v>106</v>
      </c>
      <c r="AI71" s="11" t="s">
        <v>106</v>
      </c>
      <c r="AJ71" s="11" t="s">
        <v>106</v>
      </c>
      <c r="AK71" s="11" t="s">
        <v>106</v>
      </c>
      <c r="AL71" s="11">
        <v>23.126420055881603</v>
      </c>
      <c r="AM71" s="11">
        <v>13.20368182167584</v>
      </c>
      <c r="AN71" s="47" t="s">
        <v>121</v>
      </c>
      <c r="AO71" s="47" t="s">
        <v>121</v>
      </c>
      <c r="AP71" s="47" t="s">
        <v>121</v>
      </c>
      <c r="AQ71" s="47" t="s">
        <v>121</v>
      </c>
    </row>
    <row r="72" spans="1:43" ht="15">
      <c r="A72" s="9" t="s">
        <v>52</v>
      </c>
      <c r="B72" s="10">
        <v>6.85</v>
      </c>
      <c r="C72" s="11" t="s">
        <v>106</v>
      </c>
      <c r="D72" s="11">
        <v>1.15</v>
      </c>
      <c r="E72" s="11">
        <v>2.09</v>
      </c>
      <c r="F72" s="11">
        <v>4.58</v>
      </c>
      <c r="G72" s="11">
        <v>2.98</v>
      </c>
      <c r="H72" s="11">
        <v>1.65</v>
      </c>
      <c r="I72" s="11">
        <v>1.84</v>
      </c>
      <c r="J72" s="28" t="s">
        <v>106</v>
      </c>
      <c r="K72" s="28">
        <v>0.695</v>
      </c>
      <c r="L72" s="11">
        <v>1.12</v>
      </c>
      <c r="M72" s="28">
        <v>1.9</v>
      </c>
      <c r="N72" s="11" t="s">
        <v>106</v>
      </c>
      <c r="O72" s="28" t="s">
        <v>106</v>
      </c>
      <c r="P72" s="11">
        <v>1.2636</v>
      </c>
      <c r="Q72" s="28">
        <v>13.38</v>
      </c>
      <c r="R72" s="28" t="s">
        <v>106</v>
      </c>
      <c r="S72" s="28">
        <v>2.16</v>
      </c>
      <c r="T72" s="28">
        <v>2.738</v>
      </c>
      <c r="U72" s="28">
        <v>86.8</v>
      </c>
      <c r="V72" s="11">
        <v>1.11</v>
      </c>
      <c r="W72" s="28">
        <v>5.37</v>
      </c>
      <c r="X72" s="28" t="s">
        <v>106</v>
      </c>
      <c r="Y72" s="28">
        <v>7.98</v>
      </c>
      <c r="Z72" s="28">
        <v>0.892</v>
      </c>
      <c r="AA72" s="11">
        <f t="shared" si="0"/>
        <v>7.0536</v>
      </c>
      <c r="AB72" s="11">
        <v>260</v>
      </c>
      <c r="AC72" s="11">
        <v>112.515280878225</v>
      </c>
      <c r="AD72" s="28">
        <v>2.3873983362120828</v>
      </c>
      <c r="AE72" s="28" t="s">
        <v>106</v>
      </c>
      <c r="AF72" s="28" t="s">
        <v>106</v>
      </c>
      <c r="AG72" s="11">
        <f aca="true" t="shared" si="4" ref="AG72:AG106">SUM(AC72:AF72)</f>
        <v>114.90267921443709</v>
      </c>
      <c r="AH72" s="11" t="s">
        <v>106</v>
      </c>
      <c r="AI72" s="11" t="s">
        <v>106</v>
      </c>
      <c r="AJ72" s="11" t="s">
        <v>106</v>
      </c>
      <c r="AK72" s="11" t="s">
        <v>106</v>
      </c>
      <c r="AL72" s="11">
        <v>44.717154521401575</v>
      </c>
      <c r="AM72" s="11">
        <v>70.21835980254527</v>
      </c>
      <c r="AN72" s="47" t="s">
        <v>121</v>
      </c>
      <c r="AO72" s="47" t="s">
        <v>121</v>
      </c>
      <c r="AP72" s="47" t="s">
        <v>121</v>
      </c>
      <c r="AQ72" s="47" t="s">
        <v>121</v>
      </c>
    </row>
    <row r="73" spans="1:43" ht="15">
      <c r="A73" s="9" t="s">
        <v>53</v>
      </c>
      <c r="B73" s="10">
        <v>12.7</v>
      </c>
      <c r="C73" s="11">
        <v>0.528</v>
      </c>
      <c r="D73" s="11">
        <v>1.57</v>
      </c>
      <c r="E73" s="11">
        <v>2.93</v>
      </c>
      <c r="F73" s="11">
        <v>1.5779999999999998</v>
      </c>
      <c r="G73" s="11">
        <v>3.24</v>
      </c>
      <c r="H73" s="11">
        <v>2.2</v>
      </c>
      <c r="I73" s="11">
        <v>1.87</v>
      </c>
      <c r="J73" s="28" t="s">
        <v>106</v>
      </c>
      <c r="K73" s="28">
        <v>1.24</v>
      </c>
      <c r="L73" s="11">
        <v>2.05</v>
      </c>
      <c r="M73" s="28">
        <v>7.53</v>
      </c>
      <c r="N73" s="11" t="s">
        <v>106</v>
      </c>
      <c r="O73" s="28" t="s">
        <v>106</v>
      </c>
      <c r="P73" s="11">
        <v>2.4</v>
      </c>
      <c r="Q73" s="28">
        <v>17</v>
      </c>
      <c r="R73" s="28" t="s">
        <v>106</v>
      </c>
      <c r="S73" s="28">
        <v>4.17</v>
      </c>
      <c r="T73" s="28">
        <v>7.99</v>
      </c>
      <c r="U73" s="28">
        <v>306</v>
      </c>
      <c r="V73" s="11">
        <v>1.6920000000000002</v>
      </c>
      <c r="W73" s="28">
        <v>7.18</v>
      </c>
      <c r="X73" s="28" t="s">
        <v>106</v>
      </c>
      <c r="Y73" s="28">
        <v>15.4</v>
      </c>
      <c r="Z73" s="28">
        <v>2.1</v>
      </c>
      <c r="AA73" s="11">
        <f t="shared" si="0"/>
        <v>16.66</v>
      </c>
      <c r="AB73" s="11">
        <v>467</v>
      </c>
      <c r="AC73" s="11">
        <v>72.04268981434244</v>
      </c>
      <c r="AD73" s="28">
        <v>5.752750860620456</v>
      </c>
      <c r="AE73" s="28" t="s">
        <v>106</v>
      </c>
      <c r="AF73" s="28" t="s">
        <v>106</v>
      </c>
      <c r="AG73" s="11">
        <f t="shared" si="4"/>
        <v>77.79544067496289</v>
      </c>
      <c r="AH73" s="11" t="s">
        <v>106</v>
      </c>
      <c r="AI73" s="11" t="s">
        <v>106</v>
      </c>
      <c r="AJ73" s="11" t="s">
        <v>106</v>
      </c>
      <c r="AK73" s="11" t="s">
        <v>106</v>
      </c>
      <c r="AL73" s="11">
        <v>108.98414243522811</v>
      </c>
      <c r="AM73" s="11">
        <v>126.03812085701774</v>
      </c>
      <c r="AN73" s="47" t="s">
        <v>121</v>
      </c>
      <c r="AO73" s="47" t="s">
        <v>121</v>
      </c>
      <c r="AP73" s="47" t="s">
        <v>121</v>
      </c>
      <c r="AQ73" s="47" t="s">
        <v>121</v>
      </c>
    </row>
    <row r="74" spans="1:43" ht="15">
      <c r="A74" s="9" t="s">
        <v>54</v>
      </c>
      <c r="B74" s="10">
        <v>12.89</v>
      </c>
      <c r="C74" s="11">
        <v>0</v>
      </c>
      <c r="D74" s="11">
        <v>1.25</v>
      </c>
      <c r="E74" s="11">
        <v>1.19</v>
      </c>
      <c r="F74" s="11">
        <v>0.7090000000000001</v>
      </c>
      <c r="G74" s="11">
        <v>4.22</v>
      </c>
      <c r="H74" s="11">
        <v>2.07</v>
      </c>
      <c r="I74" s="11">
        <v>2.2</v>
      </c>
      <c r="J74" s="28" t="s">
        <v>106</v>
      </c>
      <c r="K74" s="28">
        <v>1.26</v>
      </c>
      <c r="L74" s="11">
        <v>1.68</v>
      </c>
      <c r="M74" s="28">
        <v>0.0699</v>
      </c>
      <c r="N74" s="11" t="s">
        <v>106</v>
      </c>
      <c r="O74" s="28" t="s">
        <v>106</v>
      </c>
      <c r="P74" s="11">
        <v>0.522</v>
      </c>
      <c r="Q74" s="28">
        <v>2.05</v>
      </c>
      <c r="R74" s="28" t="s">
        <v>106</v>
      </c>
      <c r="S74" s="28">
        <v>0.944</v>
      </c>
      <c r="T74" s="28">
        <v>1.54</v>
      </c>
      <c r="U74" s="28">
        <v>24.4</v>
      </c>
      <c r="V74" s="11">
        <v>0</v>
      </c>
      <c r="W74" s="28" t="s">
        <v>106</v>
      </c>
      <c r="X74" s="28" t="s">
        <v>106</v>
      </c>
      <c r="Y74" s="28" t="s">
        <v>106</v>
      </c>
      <c r="Z74" s="28">
        <v>0.356</v>
      </c>
      <c r="AA74" s="11">
        <f t="shared" si="0"/>
        <v>3.362</v>
      </c>
      <c r="AB74" s="11">
        <v>24.5</v>
      </c>
      <c r="AC74" s="11">
        <v>53.852571196193</v>
      </c>
      <c r="AD74" s="28">
        <v>1.3851511680242654</v>
      </c>
      <c r="AE74" s="28" t="s">
        <v>106</v>
      </c>
      <c r="AF74" s="28" t="s">
        <v>106</v>
      </c>
      <c r="AG74" s="11">
        <f t="shared" si="4"/>
        <v>55.23772236421726</v>
      </c>
      <c r="AH74" s="11" t="s">
        <v>106</v>
      </c>
      <c r="AI74" s="11" t="s">
        <v>106</v>
      </c>
      <c r="AJ74" s="11" t="s">
        <v>106</v>
      </c>
      <c r="AK74" s="11" t="s">
        <v>106</v>
      </c>
      <c r="AL74" s="11">
        <v>266.63378383743554</v>
      </c>
      <c r="AM74" s="11">
        <v>178.49332184302654</v>
      </c>
      <c r="AN74" s="47" t="s">
        <v>121</v>
      </c>
      <c r="AO74" s="47" t="s">
        <v>121</v>
      </c>
      <c r="AP74" s="47" t="s">
        <v>121</v>
      </c>
      <c r="AQ74" s="47" t="s">
        <v>121</v>
      </c>
    </row>
    <row r="75" spans="1:43" ht="15">
      <c r="A75" s="9" t="s">
        <v>55</v>
      </c>
      <c r="B75" s="10">
        <v>14.9</v>
      </c>
      <c r="C75" s="11">
        <v>0.522</v>
      </c>
      <c r="D75" s="11">
        <v>1.77</v>
      </c>
      <c r="E75" s="11">
        <v>5.1</v>
      </c>
      <c r="F75" s="11">
        <v>2.9</v>
      </c>
      <c r="G75" s="11">
        <v>6.75</v>
      </c>
      <c r="H75" s="11">
        <v>2.16</v>
      </c>
      <c r="I75" s="11">
        <v>3</v>
      </c>
      <c r="J75" s="28" t="s">
        <v>106</v>
      </c>
      <c r="K75" s="28">
        <v>0.952</v>
      </c>
      <c r="L75" s="11">
        <v>2.14</v>
      </c>
      <c r="M75" s="28">
        <v>12.1</v>
      </c>
      <c r="N75" s="11" t="s">
        <v>106</v>
      </c>
      <c r="O75" s="28" t="s">
        <v>106</v>
      </c>
      <c r="P75" s="11">
        <v>4.59</v>
      </c>
      <c r="Q75" s="28">
        <v>57.94</v>
      </c>
      <c r="R75" s="28" t="s">
        <v>106</v>
      </c>
      <c r="S75" s="28">
        <v>7.28</v>
      </c>
      <c r="T75" s="28">
        <v>10.72</v>
      </c>
      <c r="U75" s="28">
        <v>348</v>
      </c>
      <c r="V75" s="11">
        <v>2.52</v>
      </c>
      <c r="W75" s="28">
        <v>19</v>
      </c>
      <c r="X75" s="28" t="s">
        <v>106</v>
      </c>
      <c r="Y75" s="28">
        <v>45.1</v>
      </c>
      <c r="Z75" s="28">
        <v>3.09</v>
      </c>
      <c r="AA75" s="11">
        <f t="shared" si="0"/>
        <v>25.680000000000003</v>
      </c>
      <c r="AB75" s="11">
        <v>736</v>
      </c>
      <c r="AC75" s="11">
        <v>254.84729395555732</v>
      </c>
      <c r="AD75" s="28">
        <v>9.11929642782356</v>
      </c>
      <c r="AE75" s="28" t="s">
        <v>106</v>
      </c>
      <c r="AF75" s="28" t="s">
        <v>106</v>
      </c>
      <c r="AG75" s="11">
        <f t="shared" si="4"/>
        <v>263.9665903833809</v>
      </c>
      <c r="AH75" s="11" t="s">
        <v>106</v>
      </c>
      <c r="AI75" s="11" t="s">
        <v>106</v>
      </c>
      <c r="AJ75" s="11" t="s">
        <v>106</v>
      </c>
      <c r="AK75" s="11" t="s">
        <v>106</v>
      </c>
      <c r="AL75" s="11">
        <v>234.09135573066615</v>
      </c>
      <c r="AM75" s="11">
        <v>149.17151279492563</v>
      </c>
      <c r="AN75" s="47" t="s">
        <v>121</v>
      </c>
      <c r="AO75" s="47" t="s">
        <v>121</v>
      </c>
      <c r="AP75" s="47" t="s">
        <v>121</v>
      </c>
      <c r="AQ75" s="47" t="s">
        <v>121</v>
      </c>
    </row>
    <row r="76" spans="1:43" ht="15">
      <c r="A76" s="9" t="s">
        <v>56</v>
      </c>
      <c r="B76" s="10">
        <v>20.7</v>
      </c>
      <c r="C76" s="11" t="s">
        <v>106</v>
      </c>
      <c r="D76" s="11">
        <v>1.1</v>
      </c>
      <c r="E76" s="11">
        <v>1.23</v>
      </c>
      <c r="F76" s="11">
        <v>0.807</v>
      </c>
      <c r="G76" s="11">
        <v>4.56</v>
      </c>
      <c r="H76" s="11">
        <v>1.84</v>
      </c>
      <c r="I76" s="11">
        <v>2.16</v>
      </c>
      <c r="J76" s="28" t="s">
        <v>106</v>
      </c>
      <c r="K76" s="28">
        <v>0.998</v>
      </c>
      <c r="L76" s="11">
        <v>2.55</v>
      </c>
      <c r="M76" s="28">
        <v>1.8</v>
      </c>
      <c r="N76" s="11" t="s">
        <v>106</v>
      </c>
      <c r="O76" s="28" t="s">
        <v>106</v>
      </c>
      <c r="P76" s="11">
        <v>0.655</v>
      </c>
      <c r="Q76" s="28">
        <v>2.61</v>
      </c>
      <c r="R76" s="28" t="s">
        <v>106</v>
      </c>
      <c r="S76" s="28">
        <v>0.966</v>
      </c>
      <c r="T76" s="28">
        <v>2.277</v>
      </c>
      <c r="U76" s="28">
        <v>103</v>
      </c>
      <c r="V76" s="11" t="s">
        <v>106</v>
      </c>
      <c r="W76" s="28" t="s">
        <v>106</v>
      </c>
      <c r="X76" s="28" t="s">
        <v>106</v>
      </c>
      <c r="Y76" s="28" t="s">
        <v>106</v>
      </c>
      <c r="Z76" s="28">
        <v>0.503</v>
      </c>
      <c r="AA76" s="11">
        <f t="shared" si="0"/>
        <v>4.401</v>
      </c>
      <c r="AB76" s="11">
        <v>331</v>
      </c>
      <c r="AC76" s="11">
        <v>55.283177862033284</v>
      </c>
      <c r="AD76" s="28">
        <v>1.565549517335845</v>
      </c>
      <c r="AE76" s="28" t="s">
        <v>106</v>
      </c>
      <c r="AF76" s="28" t="s">
        <v>106</v>
      </c>
      <c r="AG76" s="11">
        <f t="shared" si="4"/>
        <v>56.84872737936913</v>
      </c>
      <c r="AH76" s="11" t="s">
        <v>106</v>
      </c>
      <c r="AI76" s="11" t="s">
        <v>106</v>
      </c>
      <c r="AJ76" s="11" t="s">
        <v>106</v>
      </c>
      <c r="AK76" s="11" t="s">
        <v>106</v>
      </c>
      <c r="AL76" s="11">
        <v>143.6954375065911</v>
      </c>
      <c r="AM76" s="11">
        <v>82.41575349688898</v>
      </c>
      <c r="AN76" s="47" t="s">
        <v>121</v>
      </c>
      <c r="AO76" s="47" t="s">
        <v>121</v>
      </c>
      <c r="AP76" s="47" t="s">
        <v>121</v>
      </c>
      <c r="AQ76" s="47" t="s">
        <v>121</v>
      </c>
    </row>
    <row r="77" spans="1:43" ht="15">
      <c r="A77" s="9" t="s">
        <v>57</v>
      </c>
      <c r="B77" s="17">
        <v>4.15</v>
      </c>
      <c r="C77" s="18" t="s">
        <v>106</v>
      </c>
      <c r="D77" s="18" t="s">
        <v>106</v>
      </c>
      <c r="E77" s="18">
        <v>0.557</v>
      </c>
      <c r="F77" s="18">
        <v>0.525</v>
      </c>
      <c r="G77" s="18" t="s">
        <v>106</v>
      </c>
      <c r="H77" s="18" t="s">
        <v>106</v>
      </c>
      <c r="I77" s="18" t="s">
        <v>106</v>
      </c>
      <c r="J77" s="29" t="s">
        <v>106</v>
      </c>
      <c r="K77" s="29">
        <v>0.642</v>
      </c>
      <c r="L77" s="18" t="s">
        <v>106</v>
      </c>
      <c r="M77" s="29">
        <v>1.81</v>
      </c>
      <c r="N77" s="18" t="s">
        <v>106</v>
      </c>
      <c r="O77" s="29" t="s">
        <v>106</v>
      </c>
      <c r="P77" s="18">
        <v>0.466</v>
      </c>
      <c r="Q77" s="29">
        <v>5.3</v>
      </c>
      <c r="R77" s="29" t="s">
        <v>106</v>
      </c>
      <c r="S77" s="29">
        <v>0.771</v>
      </c>
      <c r="T77" s="29">
        <v>1.871</v>
      </c>
      <c r="U77" s="29">
        <v>123</v>
      </c>
      <c r="V77" s="18" t="s">
        <v>106</v>
      </c>
      <c r="W77" s="29">
        <v>1.54</v>
      </c>
      <c r="X77" s="29" t="s">
        <v>106</v>
      </c>
      <c r="Y77" s="29">
        <v>2.4</v>
      </c>
      <c r="Z77" s="29">
        <v>0.511</v>
      </c>
      <c r="AA77" s="18">
        <f t="shared" si="0"/>
        <v>3.619</v>
      </c>
      <c r="AB77" s="18">
        <v>290</v>
      </c>
      <c r="AC77" s="18">
        <v>397.407688845342</v>
      </c>
      <c r="AD77" s="29">
        <v>1.4405948829623945</v>
      </c>
      <c r="AE77" s="29" t="s">
        <v>106</v>
      </c>
      <c r="AF77" s="29" t="s">
        <v>106</v>
      </c>
      <c r="AG77" s="18">
        <f t="shared" si="4"/>
        <v>398.8482837283044</v>
      </c>
      <c r="AH77" s="18" t="s">
        <v>106</v>
      </c>
      <c r="AI77" s="18" t="s">
        <v>106</v>
      </c>
      <c r="AJ77" s="18" t="s">
        <v>106</v>
      </c>
      <c r="AK77" s="18" t="s">
        <v>106</v>
      </c>
      <c r="AL77" s="11">
        <v>59.26466094491287</v>
      </c>
      <c r="AM77" s="18">
        <v>31.258511341309127</v>
      </c>
      <c r="AN77" s="50" t="s">
        <v>121</v>
      </c>
      <c r="AO77" s="50" t="s">
        <v>121</v>
      </c>
      <c r="AP77" s="50" t="s">
        <v>121</v>
      </c>
      <c r="AQ77" s="50" t="s">
        <v>121</v>
      </c>
    </row>
    <row r="78" spans="1:43" s="7" customFormat="1" ht="12">
      <c r="A78" s="54" t="s">
        <v>82</v>
      </c>
      <c r="B78" s="13">
        <f>MEDIAN(B69:B77)</f>
        <v>12.7</v>
      </c>
      <c r="C78" s="14" t="s">
        <v>106</v>
      </c>
      <c r="D78" s="14">
        <v>1.15</v>
      </c>
      <c r="E78" s="14">
        <f>MEDIAN(E69:E77)</f>
        <v>2</v>
      </c>
      <c r="F78" s="14">
        <f>MEDIAN(F69:F77)</f>
        <v>0.807</v>
      </c>
      <c r="G78" s="14">
        <v>3.24</v>
      </c>
      <c r="H78" s="14">
        <v>1.84</v>
      </c>
      <c r="I78" s="14">
        <v>1.87</v>
      </c>
      <c r="J78" s="30" t="s">
        <v>106</v>
      </c>
      <c r="K78" s="30">
        <f>MEDIAN(K69:K77)</f>
        <v>0.952</v>
      </c>
      <c r="L78" s="14">
        <v>1.68</v>
      </c>
      <c r="M78" s="30">
        <f>MEDIAN(M69:M77)</f>
        <v>1.81</v>
      </c>
      <c r="N78" s="14" t="s">
        <v>106</v>
      </c>
      <c r="O78" s="30" t="s">
        <v>106</v>
      </c>
      <c r="P78" s="14">
        <f>MEDIAN(P69:P77)</f>
        <v>0.655</v>
      </c>
      <c r="Q78" s="30">
        <f>MEDIAN(Q69:Q77)</f>
        <v>5.3</v>
      </c>
      <c r="R78" s="30" t="s">
        <v>106</v>
      </c>
      <c r="S78" s="30">
        <f>MEDIAN(S69:S77)</f>
        <v>0.966</v>
      </c>
      <c r="T78" s="30">
        <f>MEDIAN(T69:T77)</f>
        <v>2.277</v>
      </c>
      <c r="U78" s="30">
        <f>MEDIAN(U69:U77)</f>
        <v>103</v>
      </c>
      <c r="V78" s="14">
        <v>0.96</v>
      </c>
      <c r="W78" s="30">
        <v>1.54</v>
      </c>
      <c r="X78" s="30" t="s">
        <v>106</v>
      </c>
      <c r="Y78" s="30">
        <v>5.19</v>
      </c>
      <c r="Z78" s="30">
        <f>MEDIAN(Z69:Z77)</f>
        <v>0.511</v>
      </c>
      <c r="AA78" s="14">
        <f>MEDIAN(AA69:AA77)</f>
        <v>4.401</v>
      </c>
      <c r="AB78" s="14">
        <f>MEDIAN(AB69:AB77)</f>
        <v>290</v>
      </c>
      <c r="AC78" s="14">
        <f>MEDIAN(AC69:AC77)</f>
        <v>70.96705936767125</v>
      </c>
      <c r="AD78" s="30">
        <f>MEDIAN(AD69:AD77)</f>
        <v>1.565549517335845</v>
      </c>
      <c r="AE78" s="30" t="s">
        <v>106</v>
      </c>
      <c r="AF78" s="30" t="s">
        <v>106</v>
      </c>
      <c r="AG78" s="14">
        <f>MEDIAN(AG69:AG77)</f>
        <v>72.05667412170747</v>
      </c>
      <c r="AH78" s="14" t="s">
        <v>106</v>
      </c>
      <c r="AI78" s="14" t="s">
        <v>106</v>
      </c>
      <c r="AJ78" s="14" t="s">
        <v>106</v>
      </c>
      <c r="AK78" s="14" t="s">
        <v>106</v>
      </c>
      <c r="AL78" s="51">
        <f>MEDIAN(AL69:AL77)</f>
        <v>143.6954375065911</v>
      </c>
      <c r="AM78" s="14">
        <f>MEDIAN(AM69:AM77)</f>
        <v>82.41575349688898</v>
      </c>
      <c r="AN78" s="39"/>
      <c r="AO78" s="39"/>
      <c r="AP78" s="39"/>
      <c r="AQ78" s="39"/>
    </row>
    <row r="79" spans="1:43" s="7" customFormat="1" ht="12">
      <c r="A79" s="12"/>
      <c r="B79" s="13"/>
      <c r="C79" s="14"/>
      <c r="D79" s="14"/>
      <c r="E79" s="14"/>
      <c r="F79" s="14"/>
      <c r="G79" s="14"/>
      <c r="H79" s="14"/>
      <c r="I79" s="14"/>
      <c r="J79" s="30"/>
      <c r="K79" s="30"/>
      <c r="L79" s="14"/>
      <c r="M79" s="30"/>
      <c r="N79" s="14"/>
      <c r="O79" s="30"/>
      <c r="P79" s="14"/>
      <c r="Q79" s="30"/>
      <c r="R79" s="30"/>
      <c r="S79" s="30"/>
      <c r="T79" s="30"/>
      <c r="U79" s="30"/>
      <c r="V79" s="14"/>
      <c r="W79" s="30"/>
      <c r="X79" s="30"/>
      <c r="Y79" s="30"/>
      <c r="Z79" s="30"/>
      <c r="AA79" s="14"/>
      <c r="AB79" s="14"/>
      <c r="AC79" s="14"/>
      <c r="AD79" s="30"/>
      <c r="AE79" s="30"/>
      <c r="AF79" s="30"/>
      <c r="AG79" s="14"/>
      <c r="AH79" s="14"/>
      <c r="AI79" s="14"/>
      <c r="AJ79" s="14"/>
      <c r="AK79" s="14"/>
      <c r="AL79" s="14"/>
      <c r="AM79" s="14"/>
      <c r="AN79" s="37"/>
      <c r="AO79" s="37"/>
      <c r="AP79" s="37"/>
      <c r="AQ79" s="37"/>
    </row>
    <row r="80" spans="1:43" s="57" customFormat="1" ht="12.75">
      <c r="A80" s="63">
        <v>36605</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38"/>
      <c r="AO80" s="38"/>
      <c r="AP80" s="38"/>
      <c r="AQ80" s="38"/>
    </row>
    <row r="81" spans="1:43" ht="15">
      <c r="A81" s="9" t="s">
        <v>58</v>
      </c>
      <c r="B81" s="10">
        <v>11.4</v>
      </c>
      <c r="C81" s="11" t="s">
        <v>106</v>
      </c>
      <c r="D81" s="11">
        <v>26</v>
      </c>
      <c r="E81" s="11">
        <v>13</v>
      </c>
      <c r="F81" s="11">
        <v>8.5</v>
      </c>
      <c r="G81" s="11" t="s">
        <v>106</v>
      </c>
      <c r="H81" s="11">
        <v>37</v>
      </c>
      <c r="I81" s="11" t="s">
        <v>106</v>
      </c>
      <c r="J81" s="28" t="s">
        <v>106</v>
      </c>
      <c r="K81" s="28">
        <v>22</v>
      </c>
      <c r="L81" s="11">
        <v>12</v>
      </c>
      <c r="M81" s="28">
        <v>15</v>
      </c>
      <c r="N81" s="11" t="s">
        <v>106</v>
      </c>
      <c r="O81" s="28" t="s">
        <v>106</v>
      </c>
      <c r="P81" s="11">
        <v>13</v>
      </c>
      <c r="Q81" s="28">
        <v>72</v>
      </c>
      <c r="R81" s="28" t="s">
        <v>106</v>
      </c>
      <c r="S81" s="28">
        <v>22</v>
      </c>
      <c r="T81" s="28">
        <v>19</v>
      </c>
      <c r="U81" s="28">
        <v>378</v>
      </c>
      <c r="V81" s="11">
        <v>21</v>
      </c>
      <c r="W81" s="28" t="s">
        <v>106</v>
      </c>
      <c r="X81" s="28" t="s">
        <v>106</v>
      </c>
      <c r="Y81" s="28" t="s">
        <v>106</v>
      </c>
      <c r="Z81" s="28">
        <v>5.1</v>
      </c>
      <c r="AA81" s="11">
        <f t="shared" si="0"/>
        <v>59.1</v>
      </c>
      <c r="AB81" s="11">
        <v>364</v>
      </c>
      <c r="AC81" s="11">
        <v>17225.993823004646</v>
      </c>
      <c r="AD81" s="28">
        <v>17.392874213107106</v>
      </c>
      <c r="AE81" s="28">
        <v>2.776702534885145</v>
      </c>
      <c r="AF81" s="28">
        <v>6.383412250132423</v>
      </c>
      <c r="AG81" s="11">
        <f t="shared" si="4"/>
        <v>17252.54681200277</v>
      </c>
      <c r="AH81" s="11">
        <v>125.7621377213022</v>
      </c>
      <c r="AI81" s="11">
        <v>5.424543229397952</v>
      </c>
      <c r="AJ81" s="11" t="s">
        <v>106</v>
      </c>
      <c r="AK81" s="11">
        <f aca="true" t="shared" si="5" ref="AK81:AK90">SUM(AH81:AJ81)</f>
        <v>131.18668095070015</v>
      </c>
      <c r="AL81" s="11">
        <v>86.12046417556151</v>
      </c>
      <c r="AM81" s="11">
        <v>88.64822923443877</v>
      </c>
      <c r="AN81" s="48" t="s">
        <v>121</v>
      </c>
      <c r="AO81" s="48" t="s">
        <v>121</v>
      </c>
      <c r="AP81" s="48" t="s">
        <v>121</v>
      </c>
      <c r="AQ81" s="48" t="s">
        <v>121</v>
      </c>
    </row>
    <row r="82" spans="1:43" ht="15">
      <c r="A82" s="9" t="s">
        <v>59</v>
      </c>
      <c r="B82" s="10">
        <v>10</v>
      </c>
      <c r="C82" s="11">
        <v>1.7</v>
      </c>
      <c r="D82" s="11">
        <v>4.2</v>
      </c>
      <c r="E82" s="11">
        <v>15</v>
      </c>
      <c r="F82" s="11">
        <v>4</v>
      </c>
      <c r="G82" s="11">
        <v>14</v>
      </c>
      <c r="H82" s="11">
        <v>4.1</v>
      </c>
      <c r="I82" s="11">
        <v>9.1</v>
      </c>
      <c r="J82" s="28" t="s">
        <v>106</v>
      </c>
      <c r="K82" s="28">
        <v>2.9</v>
      </c>
      <c r="L82" s="11">
        <v>3.8</v>
      </c>
      <c r="M82" s="28">
        <v>15</v>
      </c>
      <c r="N82" s="11" t="s">
        <v>106</v>
      </c>
      <c r="O82" s="28" t="s">
        <v>106</v>
      </c>
      <c r="P82" s="11">
        <v>6.5</v>
      </c>
      <c r="Q82" s="28">
        <v>86</v>
      </c>
      <c r="R82" s="28">
        <v>0.62</v>
      </c>
      <c r="S82" s="28">
        <v>9.1</v>
      </c>
      <c r="T82" s="28">
        <v>9</v>
      </c>
      <c r="U82" s="28">
        <v>358</v>
      </c>
      <c r="V82" s="11">
        <v>7</v>
      </c>
      <c r="W82" s="28">
        <v>42</v>
      </c>
      <c r="X82" s="28" t="s">
        <v>106</v>
      </c>
      <c r="Y82" s="28">
        <v>34</v>
      </c>
      <c r="Z82" s="28">
        <v>2.8</v>
      </c>
      <c r="AA82" s="11">
        <f t="shared" si="0"/>
        <v>27.400000000000002</v>
      </c>
      <c r="AB82" s="11">
        <v>704</v>
      </c>
      <c r="AC82" s="11">
        <v>14745.971057547935</v>
      </c>
      <c r="AD82" s="28">
        <v>40.934089905963084</v>
      </c>
      <c r="AE82" s="28" t="s">
        <v>106</v>
      </c>
      <c r="AF82" s="28">
        <v>16.02342364049592</v>
      </c>
      <c r="AG82" s="11">
        <f t="shared" si="4"/>
        <v>14802.928571094393</v>
      </c>
      <c r="AH82" s="11">
        <v>600.4919744112727</v>
      </c>
      <c r="AI82" s="11">
        <v>23.28686040891896</v>
      </c>
      <c r="AJ82" s="11">
        <v>3.9353691605806995</v>
      </c>
      <c r="AK82" s="11">
        <f t="shared" si="5"/>
        <v>627.7142039807724</v>
      </c>
      <c r="AL82" s="11">
        <v>103.43737287597126</v>
      </c>
      <c r="AM82" s="11">
        <v>103.43737287597126</v>
      </c>
      <c r="AN82" s="47" t="s">
        <v>121</v>
      </c>
      <c r="AO82" s="47" t="s">
        <v>121</v>
      </c>
      <c r="AP82" s="47" t="s">
        <v>121</v>
      </c>
      <c r="AQ82" s="47" t="s">
        <v>121</v>
      </c>
    </row>
    <row r="83" spans="1:43" ht="15">
      <c r="A83" s="9" t="s">
        <v>60</v>
      </c>
      <c r="B83" s="10">
        <v>6.5</v>
      </c>
      <c r="C83" s="11" t="s">
        <v>106</v>
      </c>
      <c r="D83" s="11" t="s">
        <v>106</v>
      </c>
      <c r="E83" s="11">
        <v>2.7</v>
      </c>
      <c r="F83" s="11">
        <v>0.37</v>
      </c>
      <c r="G83" s="11" t="s">
        <v>106</v>
      </c>
      <c r="H83" s="11">
        <v>9.8</v>
      </c>
      <c r="I83" s="11" t="s">
        <v>106</v>
      </c>
      <c r="J83" s="28" t="s">
        <v>106</v>
      </c>
      <c r="K83" s="28">
        <v>8.4</v>
      </c>
      <c r="L83" s="11">
        <v>19</v>
      </c>
      <c r="M83" s="28">
        <v>3.5</v>
      </c>
      <c r="N83" s="11" t="s">
        <v>106</v>
      </c>
      <c r="O83" s="28" t="s">
        <v>106</v>
      </c>
      <c r="P83" s="11">
        <v>5</v>
      </c>
      <c r="Q83" s="28">
        <v>13</v>
      </c>
      <c r="R83" s="28" t="s">
        <v>106</v>
      </c>
      <c r="S83" s="28">
        <v>16</v>
      </c>
      <c r="T83" s="28">
        <v>15</v>
      </c>
      <c r="U83" s="28">
        <v>298</v>
      </c>
      <c r="V83" s="11" t="s">
        <v>106</v>
      </c>
      <c r="W83" s="28" t="s">
        <v>106</v>
      </c>
      <c r="X83" s="28" t="s">
        <v>106</v>
      </c>
      <c r="Y83" s="28" t="s">
        <v>106</v>
      </c>
      <c r="Z83" s="28">
        <v>6.8</v>
      </c>
      <c r="AA83" s="11">
        <f t="shared" si="0"/>
        <v>42.8</v>
      </c>
      <c r="AB83" s="11">
        <v>400</v>
      </c>
      <c r="AC83" s="11">
        <v>631.2023183957278</v>
      </c>
      <c r="AD83" s="28">
        <v>19.26293847427882</v>
      </c>
      <c r="AE83" s="28">
        <v>1.7778421450120212</v>
      </c>
      <c r="AF83" s="28">
        <v>1.7761942510746425</v>
      </c>
      <c r="AG83" s="11">
        <f t="shared" si="4"/>
        <v>654.0192932660934</v>
      </c>
      <c r="AH83" s="11">
        <v>87.81916378371714</v>
      </c>
      <c r="AI83" s="11">
        <v>8.31554395214864</v>
      </c>
      <c r="AJ83" s="11" t="s">
        <v>106</v>
      </c>
      <c r="AK83" s="11">
        <f t="shared" si="5"/>
        <v>96.13470773586579</v>
      </c>
      <c r="AL83" s="11">
        <v>70.01740612572952</v>
      </c>
      <c r="AM83" s="11">
        <v>70.01740612572952</v>
      </c>
      <c r="AN83" s="47" t="s">
        <v>121</v>
      </c>
      <c r="AO83" s="47" t="s">
        <v>121</v>
      </c>
      <c r="AP83" s="47" t="s">
        <v>121</v>
      </c>
      <c r="AQ83" s="47" t="s">
        <v>121</v>
      </c>
    </row>
    <row r="84" spans="1:43" ht="15">
      <c r="A84" s="9" t="s">
        <v>61</v>
      </c>
      <c r="B84" s="10">
        <v>11.6</v>
      </c>
      <c r="C84" s="11" t="s">
        <v>106</v>
      </c>
      <c r="D84" s="11" t="s">
        <v>106</v>
      </c>
      <c r="E84" s="11">
        <v>4.4</v>
      </c>
      <c r="F84" s="11">
        <v>1</v>
      </c>
      <c r="G84" s="11" t="s">
        <v>106</v>
      </c>
      <c r="H84" s="11">
        <v>8.2</v>
      </c>
      <c r="I84" s="11" t="s">
        <v>106</v>
      </c>
      <c r="J84" s="28" t="s">
        <v>106</v>
      </c>
      <c r="K84" s="28">
        <v>7.3</v>
      </c>
      <c r="L84" s="11">
        <v>11</v>
      </c>
      <c r="M84" s="28">
        <v>8</v>
      </c>
      <c r="N84" s="11" t="s">
        <v>106</v>
      </c>
      <c r="O84" s="28" t="s">
        <v>106</v>
      </c>
      <c r="P84" s="11">
        <v>3.8</v>
      </c>
      <c r="Q84" s="28">
        <v>24</v>
      </c>
      <c r="R84" s="28" t="s">
        <v>106</v>
      </c>
      <c r="S84" s="28">
        <v>5.8</v>
      </c>
      <c r="T84" s="28">
        <v>10</v>
      </c>
      <c r="U84" s="28">
        <v>541</v>
      </c>
      <c r="V84" s="11" t="s">
        <v>106</v>
      </c>
      <c r="W84" s="28" t="s">
        <v>106</v>
      </c>
      <c r="X84" s="28" t="s">
        <v>106</v>
      </c>
      <c r="Y84" s="28" t="s">
        <v>106</v>
      </c>
      <c r="Z84" s="28">
        <v>4.6</v>
      </c>
      <c r="AA84" s="11">
        <f t="shared" si="0"/>
        <v>24.200000000000003</v>
      </c>
      <c r="AB84" s="11">
        <v>561</v>
      </c>
      <c r="AC84" s="11">
        <v>584.4313983300765</v>
      </c>
      <c r="AD84" s="28">
        <v>3.11937249046721</v>
      </c>
      <c r="AE84" s="28">
        <v>4.124725199411995</v>
      </c>
      <c r="AF84" s="28">
        <v>1.688245802444101</v>
      </c>
      <c r="AG84" s="11">
        <f t="shared" si="4"/>
        <v>593.3637418223998</v>
      </c>
      <c r="AH84" s="11">
        <v>139.51107911812042</v>
      </c>
      <c r="AI84" s="11">
        <v>6.262275837064629</v>
      </c>
      <c r="AJ84" s="11" t="s">
        <v>106</v>
      </c>
      <c r="AK84" s="11">
        <f t="shared" si="5"/>
        <v>145.77335495518506</v>
      </c>
      <c r="AL84" s="11">
        <v>113.18755159531835</v>
      </c>
      <c r="AM84" s="11">
        <v>113.18755159531835</v>
      </c>
      <c r="AN84" s="47" t="s">
        <v>121</v>
      </c>
      <c r="AO84" s="47" t="s">
        <v>121</v>
      </c>
      <c r="AP84" s="47" t="s">
        <v>121</v>
      </c>
      <c r="AQ84" s="47" t="s">
        <v>121</v>
      </c>
    </row>
    <row r="85" spans="1:43" ht="15">
      <c r="A85" s="9" t="s">
        <v>62</v>
      </c>
      <c r="B85" s="10">
        <v>8.7</v>
      </c>
      <c r="C85" s="11" t="s">
        <v>106</v>
      </c>
      <c r="D85" s="11">
        <v>7</v>
      </c>
      <c r="E85" s="11">
        <v>9.2</v>
      </c>
      <c r="F85" s="11">
        <v>4.5</v>
      </c>
      <c r="G85" s="11" t="s">
        <v>106</v>
      </c>
      <c r="H85" s="11">
        <v>12</v>
      </c>
      <c r="I85" s="11" t="s">
        <v>106</v>
      </c>
      <c r="J85" s="28" t="s">
        <v>106</v>
      </c>
      <c r="K85" s="28">
        <v>7.4</v>
      </c>
      <c r="L85" s="11">
        <v>5.8</v>
      </c>
      <c r="M85" s="28">
        <v>15</v>
      </c>
      <c r="N85" s="11" t="s">
        <v>106</v>
      </c>
      <c r="O85" s="28" t="s">
        <v>106</v>
      </c>
      <c r="P85" s="11">
        <v>7.7</v>
      </c>
      <c r="Q85" s="28">
        <v>53</v>
      </c>
      <c r="R85" s="28" t="s">
        <v>106</v>
      </c>
      <c r="S85" s="28">
        <v>12</v>
      </c>
      <c r="T85" s="28">
        <v>15</v>
      </c>
      <c r="U85" s="28">
        <v>866</v>
      </c>
      <c r="V85" s="11" t="s">
        <v>106</v>
      </c>
      <c r="W85" s="28">
        <v>34</v>
      </c>
      <c r="X85" s="28" t="s">
        <v>106</v>
      </c>
      <c r="Y85" s="28" t="s">
        <v>106</v>
      </c>
      <c r="Z85" s="28">
        <v>5</v>
      </c>
      <c r="AA85" s="11">
        <f t="shared" si="0"/>
        <v>39.7</v>
      </c>
      <c r="AB85" s="11">
        <v>871</v>
      </c>
      <c r="AC85" s="11">
        <v>4133.690679191241</v>
      </c>
      <c r="AD85" s="28">
        <v>10.457860799316792</v>
      </c>
      <c r="AE85" s="28">
        <v>2.941329839351514</v>
      </c>
      <c r="AF85" s="28">
        <v>5.313761554375426</v>
      </c>
      <c r="AG85" s="11">
        <f t="shared" si="4"/>
        <v>4152.403631384285</v>
      </c>
      <c r="AH85" s="11">
        <v>224.56964926959222</v>
      </c>
      <c r="AI85" s="11">
        <v>12.059638191087991</v>
      </c>
      <c r="AJ85" s="11">
        <v>2.901089027690621</v>
      </c>
      <c r="AK85" s="11">
        <f t="shared" si="5"/>
        <v>239.53037648837085</v>
      </c>
      <c r="AL85" s="11">
        <v>104.93965208624054</v>
      </c>
      <c r="AM85" s="11">
        <v>107.18344742936884</v>
      </c>
      <c r="AN85" s="47" t="s">
        <v>121</v>
      </c>
      <c r="AO85" s="47" t="s">
        <v>121</v>
      </c>
      <c r="AP85" s="47" t="s">
        <v>121</v>
      </c>
      <c r="AQ85" s="47" t="s">
        <v>121</v>
      </c>
    </row>
    <row r="86" spans="1:43" ht="15">
      <c r="A86" s="9" t="s">
        <v>63</v>
      </c>
      <c r="B86" s="10">
        <v>12</v>
      </c>
      <c r="C86" s="11">
        <v>1.7</v>
      </c>
      <c r="D86" s="11">
        <v>8.8</v>
      </c>
      <c r="E86" s="11">
        <v>6</v>
      </c>
      <c r="F86" s="11">
        <v>2.6</v>
      </c>
      <c r="G86" s="11">
        <v>20</v>
      </c>
      <c r="H86" s="11">
        <v>10</v>
      </c>
      <c r="I86" s="11">
        <v>20</v>
      </c>
      <c r="J86" s="28" t="s">
        <v>106</v>
      </c>
      <c r="K86" s="28">
        <v>11</v>
      </c>
      <c r="L86" s="11">
        <v>3.7</v>
      </c>
      <c r="M86" s="28">
        <v>9.8</v>
      </c>
      <c r="N86" s="11" t="s">
        <v>106</v>
      </c>
      <c r="O86" s="28" t="s">
        <v>106</v>
      </c>
      <c r="P86" s="11">
        <v>8</v>
      </c>
      <c r="Q86" s="28">
        <v>48</v>
      </c>
      <c r="R86" s="28" t="s">
        <v>106</v>
      </c>
      <c r="S86" s="28">
        <v>11</v>
      </c>
      <c r="T86" s="28">
        <v>9</v>
      </c>
      <c r="U86" s="28">
        <v>210</v>
      </c>
      <c r="V86" s="11" t="s">
        <v>106</v>
      </c>
      <c r="W86" s="28" t="s">
        <v>106</v>
      </c>
      <c r="X86" s="28" t="s">
        <v>106</v>
      </c>
      <c r="Y86" s="28" t="s">
        <v>106</v>
      </c>
      <c r="Z86" s="28">
        <v>2.8</v>
      </c>
      <c r="AA86" s="11">
        <f t="shared" si="0"/>
        <v>30.8</v>
      </c>
      <c r="AB86" s="11">
        <v>268</v>
      </c>
      <c r="AC86" s="11">
        <v>6721.682863037094</v>
      </c>
      <c r="AD86" s="28">
        <v>24.995228403415112</v>
      </c>
      <c r="AE86" s="28">
        <v>0.810195454941616</v>
      </c>
      <c r="AF86" s="28">
        <v>10.630797332695018</v>
      </c>
      <c r="AG86" s="11">
        <f t="shared" si="4"/>
        <v>6758.119084228146</v>
      </c>
      <c r="AH86" s="11" t="s">
        <v>106</v>
      </c>
      <c r="AI86" s="11">
        <v>7.810558584812278</v>
      </c>
      <c r="AJ86" s="11" t="s">
        <v>106</v>
      </c>
      <c r="AK86" s="11">
        <f t="shared" si="5"/>
        <v>7.810558584812278</v>
      </c>
      <c r="AL86" s="11">
        <v>0.2849316755392192</v>
      </c>
      <c r="AM86" s="11">
        <v>86.83302939000966</v>
      </c>
      <c r="AN86" s="47" t="s">
        <v>121</v>
      </c>
      <c r="AO86" s="47" t="s">
        <v>121</v>
      </c>
      <c r="AP86" s="47" t="s">
        <v>121</v>
      </c>
      <c r="AQ86" s="47" t="s">
        <v>121</v>
      </c>
    </row>
    <row r="87" spans="1:43" ht="15">
      <c r="A87" s="9" t="s">
        <v>64</v>
      </c>
      <c r="B87" s="10">
        <v>9.6</v>
      </c>
      <c r="C87" s="11">
        <v>1.9</v>
      </c>
      <c r="D87" s="11">
        <v>6.9</v>
      </c>
      <c r="E87" s="11">
        <v>15</v>
      </c>
      <c r="F87" s="11">
        <v>5.2</v>
      </c>
      <c r="G87" s="11">
        <v>24</v>
      </c>
      <c r="H87" s="11">
        <v>6.8</v>
      </c>
      <c r="I87" s="11">
        <v>13</v>
      </c>
      <c r="J87" s="28" t="s">
        <v>106</v>
      </c>
      <c r="K87" s="28">
        <v>6.6</v>
      </c>
      <c r="L87" s="11">
        <v>3.1</v>
      </c>
      <c r="M87" s="28">
        <v>17</v>
      </c>
      <c r="N87" s="11" t="s">
        <v>106</v>
      </c>
      <c r="O87" s="28">
        <v>1.7</v>
      </c>
      <c r="P87" s="11">
        <v>6.6</v>
      </c>
      <c r="Q87" s="28">
        <v>159</v>
      </c>
      <c r="R87" s="28">
        <v>0.76</v>
      </c>
      <c r="S87" s="28">
        <v>8.7</v>
      </c>
      <c r="T87" s="28">
        <v>8.9</v>
      </c>
      <c r="U87" s="28">
        <v>382</v>
      </c>
      <c r="V87" s="11">
        <v>9.5</v>
      </c>
      <c r="W87" s="28">
        <v>88</v>
      </c>
      <c r="X87" s="28" t="s">
        <v>106</v>
      </c>
      <c r="Y87" s="28">
        <v>55</v>
      </c>
      <c r="Z87" s="28">
        <v>2.6</v>
      </c>
      <c r="AA87" s="11">
        <f t="shared" si="0"/>
        <v>26.8</v>
      </c>
      <c r="AB87" s="11">
        <v>328</v>
      </c>
      <c r="AC87" s="11">
        <v>79.30888223552894</v>
      </c>
      <c r="AD87" s="28">
        <v>33.79465058805377</v>
      </c>
      <c r="AE87" s="28" t="s">
        <v>106</v>
      </c>
      <c r="AF87" s="28">
        <v>16.16513735713368</v>
      </c>
      <c r="AG87" s="11">
        <f t="shared" si="4"/>
        <v>129.26867018071638</v>
      </c>
      <c r="AH87" s="11">
        <v>162.3983995040262</v>
      </c>
      <c r="AI87" s="11">
        <v>3.763671925878322</v>
      </c>
      <c r="AJ87" s="11" t="s">
        <v>106</v>
      </c>
      <c r="AK87" s="11">
        <f t="shared" si="5"/>
        <v>166.16207142990453</v>
      </c>
      <c r="AL87" s="11" t="s">
        <v>106</v>
      </c>
      <c r="AM87" s="11" t="s">
        <v>106</v>
      </c>
      <c r="AN87" s="47" t="s">
        <v>121</v>
      </c>
      <c r="AO87" s="47" t="s">
        <v>121</v>
      </c>
      <c r="AP87" s="47" t="s">
        <v>121</v>
      </c>
      <c r="AQ87" s="47" t="s">
        <v>121</v>
      </c>
    </row>
    <row r="88" spans="1:43" ht="15">
      <c r="A88" s="9" t="s">
        <v>65</v>
      </c>
      <c r="B88" s="10">
        <v>12.7</v>
      </c>
      <c r="C88" s="11">
        <v>0.86</v>
      </c>
      <c r="D88" s="11">
        <v>6.4</v>
      </c>
      <c r="E88" s="11">
        <v>8.7</v>
      </c>
      <c r="F88" s="11">
        <v>2.4</v>
      </c>
      <c r="G88" s="11">
        <v>18</v>
      </c>
      <c r="H88" s="11">
        <v>7.8</v>
      </c>
      <c r="I88" s="11">
        <v>16</v>
      </c>
      <c r="J88" s="28" t="s">
        <v>106</v>
      </c>
      <c r="K88" s="28">
        <v>10</v>
      </c>
      <c r="L88" s="11">
        <v>6.1</v>
      </c>
      <c r="M88" s="28">
        <v>14</v>
      </c>
      <c r="N88" s="11" t="s">
        <v>106</v>
      </c>
      <c r="O88" s="28">
        <v>2.3</v>
      </c>
      <c r="P88" s="11">
        <v>15</v>
      </c>
      <c r="Q88" s="28">
        <v>80</v>
      </c>
      <c r="R88" s="28" t="s">
        <v>106</v>
      </c>
      <c r="S88" s="28">
        <v>22</v>
      </c>
      <c r="T88" s="28">
        <v>20</v>
      </c>
      <c r="U88" s="28">
        <v>414</v>
      </c>
      <c r="V88" s="11">
        <v>4.1</v>
      </c>
      <c r="W88" s="28">
        <v>122</v>
      </c>
      <c r="X88" s="28" t="s">
        <v>106</v>
      </c>
      <c r="Y88" s="28" t="s">
        <v>106</v>
      </c>
      <c r="Z88" s="28">
        <v>5.1</v>
      </c>
      <c r="AA88" s="11">
        <f aca="true" t="shared" si="6" ref="AA88:AA106">(P88+S88+T88+Z88)</f>
        <v>62.1</v>
      </c>
      <c r="AB88" s="11">
        <v>596</v>
      </c>
      <c r="AC88" s="11">
        <v>19061.551336968972</v>
      </c>
      <c r="AD88" s="28">
        <v>31.001796273964953</v>
      </c>
      <c r="AE88" s="28">
        <v>1.9443498157523307</v>
      </c>
      <c r="AF88" s="28">
        <v>11.042932870113468</v>
      </c>
      <c r="AG88" s="11">
        <f t="shared" si="4"/>
        <v>19105.540415928805</v>
      </c>
      <c r="AH88" s="11" t="s">
        <v>106</v>
      </c>
      <c r="AI88" s="11">
        <v>12.37187373304986</v>
      </c>
      <c r="AJ88" s="11" t="s">
        <v>106</v>
      </c>
      <c r="AK88" s="11">
        <f t="shared" si="5"/>
        <v>12.37187373304986</v>
      </c>
      <c r="AL88" s="11">
        <v>73.6644423506331</v>
      </c>
      <c r="AM88" s="11">
        <v>2876.904113478839</v>
      </c>
      <c r="AN88" s="47" t="s">
        <v>121</v>
      </c>
      <c r="AO88" s="47" t="s">
        <v>121</v>
      </c>
      <c r="AP88" s="47" t="s">
        <v>121</v>
      </c>
      <c r="AQ88" s="47" t="s">
        <v>121</v>
      </c>
    </row>
    <row r="89" spans="1:43" ht="15">
      <c r="A89" s="9" t="s">
        <v>66</v>
      </c>
      <c r="B89" s="10">
        <v>17</v>
      </c>
      <c r="C89" s="11" t="s">
        <v>106</v>
      </c>
      <c r="D89" s="11">
        <v>13</v>
      </c>
      <c r="E89" s="11">
        <v>14</v>
      </c>
      <c r="F89" s="11">
        <v>8.9</v>
      </c>
      <c r="G89" s="11">
        <v>36</v>
      </c>
      <c r="H89" s="11">
        <v>10</v>
      </c>
      <c r="I89" s="11">
        <v>20</v>
      </c>
      <c r="J89" s="28" t="s">
        <v>106</v>
      </c>
      <c r="K89" s="28">
        <v>12</v>
      </c>
      <c r="L89" s="11">
        <v>4.2</v>
      </c>
      <c r="M89" s="28">
        <v>17</v>
      </c>
      <c r="N89" s="11" t="s">
        <v>106</v>
      </c>
      <c r="O89" s="28" t="s">
        <v>106</v>
      </c>
      <c r="P89" s="11">
        <v>8</v>
      </c>
      <c r="Q89" s="28">
        <v>109</v>
      </c>
      <c r="R89" s="28" t="s">
        <v>106</v>
      </c>
      <c r="S89" s="28">
        <v>10</v>
      </c>
      <c r="T89" s="28">
        <v>12</v>
      </c>
      <c r="U89" s="28">
        <v>289</v>
      </c>
      <c r="V89" s="11" t="s">
        <v>106</v>
      </c>
      <c r="W89" s="28">
        <v>59</v>
      </c>
      <c r="X89" s="28" t="s">
        <v>106</v>
      </c>
      <c r="Y89" s="28">
        <v>36</v>
      </c>
      <c r="Z89" s="28">
        <v>2.6</v>
      </c>
      <c r="AA89" s="11">
        <f t="shared" si="6"/>
        <v>32.6</v>
      </c>
      <c r="AB89" s="11">
        <v>376</v>
      </c>
      <c r="AC89" s="11">
        <v>1041.5082688746372</v>
      </c>
      <c r="AD89" s="28">
        <v>39.34393362757775</v>
      </c>
      <c r="AE89" s="28" t="s">
        <v>106</v>
      </c>
      <c r="AF89" s="28">
        <v>14.03046596520441</v>
      </c>
      <c r="AG89" s="11">
        <f t="shared" si="4"/>
        <v>1094.8826684674195</v>
      </c>
      <c r="AH89" s="11">
        <v>216.97416957603141</v>
      </c>
      <c r="AI89" s="11">
        <v>6.666131319461514</v>
      </c>
      <c r="AJ89" s="11" t="s">
        <v>106</v>
      </c>
      <c r="AK89" s="11">
        <f t="shared" si="5"/>
        <v>223.64030089549294</v>
      </c>
      <c r="AL89" s="11">
        <v>339.1959514322941</v>
      </c>
      <c r="AM89" s="11">
        <v>531.1655368191803</v>
      </c>
      <c r="AN89" s="47" t="s">
        <v>121</v>
      </c>
      <c r="AO89" s="47" t="s">
        <v>121</v>
      </c>
      <c r="AP89" s="47" t="s">
        <v>121</v>
      </c>
      <c r="AQ89" s="47" t="s">
        <v>121</v>
      </c>
    </row>
    <row r="90" spans="1:43" ht="15">
      <c r="A90" s="9" t="s">
        <v>67</v>
      </c>
      <c r="B90" s="17">
        <v>13.6</v>
      </c>
      <c r="C90" s="18" t="s">
        <v>106</v>
      </c>
      <c r="D90" s="18">
        <v>8.9</v>
      </c>
      <c r="E90" s="18">
        <v>7.4</v>
      </c>
      <c r="F90" s="18">
        <v>3.6</v>
      </c>
      <c r="G90" s="18" t="s">
        <v>106</v>
      </c>
      <c r="H90" s="18">
        <v>12</v>
      </c>
      <c r="I90" s="18" t="s">
        <v>106</v>
      </c>
      <c r="J90" s="29" t="s">
        <v>106</v>
      </c>
      <c r="K90" s="29">
        <v>8.9</v>
      </c>
      <c r="L90" s="18">
        <v>16</v>
      </c>
      <c r="M90" s="29">
        <v>10</v>
      </c>
      <c r="N90" s="18" t="s">
        <v>106</v>
      </c>
      <c r="O90" s="29" t="s">
        <v>106</v>
      </c>
      <c r="P90" s="18">
        <v>10</v>
      </c>
      <c r="Q90" s="29">
        <v>30</v>
      </c>
      <c r="R90" s="29" t="s">
        <v>106</v>
      </c>
      <c r="S90" s="29">
        <v>13</v>
      </c>
      <c r="T90" s="29">
        <v>17</v>
      </c>
      <c r="U90" s="29">
        <v>588</v>
      </c>
      <c r="V90" s="18">
        <v>13</v>
      </c>
      <c r="W90" s="29">
        <v>48</v>
      </c>
      <c r="X90" s="29" t="s">
        <v>106</v>
      </c>
      <c r="Y90" s="29">
        <v>60</v>
      </c>
      <c r="Z90" s="29">
        <v>5.4</v>
      </c>
      <c r="AA90" s="18">
        <f t="shared" si="6"/>
        <v>45.4</v>
      </c>
      <c r="AB90" s="18">
        <v>689</v>
      </c>
      <c r="AC90" s="18">
        <v>3051.7498382466533</v>
      </c>
      <c r="AD90" s="29">
        <v>15.859002946484834</v>
      </c>
      <c r="AE90" s="29">
        <v>3.114652608413732</v>
      </c>
      <c r="AF90" s="29">
        <v>6.164444011530541</v>
      </c>
      <c r="AG90" s="18">
        <f t="shared" si="4"/>
        <v>3076.8879378130823</v>
      </c>
      <c r="AH90" s="18">
        <v>254.2773821309194</v>
      </c>
      <c r="AI90" s="18">
        <v>19.13652941061585</v>
      </c>
      <c r="AJ90" s="18">
        <v>3.118114776255101</v>
      </c>
      <c r="AK90" s="18">
        <f t="shared" si="5"/>
        <v>276.5320263177903</v>
      </c>
      <c r="AL90" s="11">
        <v>184.01458442298863</v>
      </c>
      <c r="AM90" s="18">
        <v>64.27976798120439</v>
      </c>
      <c r="AN90" s="50" t="s">
        <v>121</v>
      </c>
      <c r="AO90" s="50" t="s">
        <v>121</v>
      </c>
      <c r="AP90" s="50" t="s">
        <v>121</v>
      </c>
      <c r="AQ90" s="50" t="s">
        <v>121</v>
      </c>
    </row>
    <row r="91" spans="1:43" s="7" customFormat="1" ht="12">
      <c r="A91" s="54" t="s">
        <v>82</v>
      </c>
      <c r="B91" s="13">
        <f>MEDIAN(B81:B90)</f>
        <v>11.5</v>
      </c>
      <c r="C91" s="14" t="s">
        <v>106</v>
      </c>
      <c r="D91" s="14">
        <v>6.95</v>
      </c>
      <c r="E91" s="14">
        <f aca="true" t="shared" si="7" ref="E91:AK91">MEDIAN(E81:E90)</f>
        <v>8.95</v>
      </c>
      <c r="F91" s="14">
        <f t="shared" si="7"/>
        <v>3.8</v>
      </c>
      <c r="G91" s="14">
        <v>7</v>
      </c>
      <c r="H91" s="14">
        <f t="shared" si="7"/>
        <v>9.9</v>
      </c>
      <c r="I91" s="14">
        <v>4.55</v>
      </c>
      <c r="J91" s="30" t="s">
        <v>106</v>
      </c>
      <c r="K91" s="30">
        <f t="shared" si="7"/>
        <v>8.65</v>
      </c>
      <c r="L91" s="14">
        <f t="shared" si="7"/>
        <v>5.949999999999999</v>
      </c>
      <c r="M91" s="30">
        <f t="shared" si="7"/>
        <v>14.5</v>
      </c>
      <c r="N91" s="14" t="s">
        <v>106</v>
      </c>
      <c r="O91" s="30" t="s">
        <v>106</v>
      </c>
      <c r="P91" s="14">
        <f t="shared" si="7"/>
        <v>7.85</v>
      </c>
      <c r="Q91" s="30">
        <f t="shared" si="7"/>
        <v>62.5</v>
      </c>
      <c r="R91" s="30" t="s">
        <v>106</v>
      </c>
      <c r="S91" s="30">
        <f t="shared" si="7"/>
        <v>11.5</v>
      </c>
      <c r="T91" s="30">
        <f t="shared" si="7"/>
        <v>13.5</v>
      </c>
      <c r="U91" s="30">
        <f t="shared" si="7"/>
        <v>380</v>
      </c>
      <c r="V91" s="14">
        <v>2.05</v>
      </c>
      <c r="W91" s="30">
        <v>38</v>
      </c>
      <c r="X91" s="30" t="s">
        <v>106</v>
      </c>
      <c r="Y91" s="30" t="s">
        <v>106</v>
      </c>
      <c r="Z91" s="30">
        <f t="shared" si="7"/>
        <v>4.8</v>
      </c>
      <c r="AA91" s="14">
        <f t="shared" si="7"/>
        <v>36.150000000000006</v>
      </c>
      <c r="AB91" s="14">
        <f t="shared" si="7"/>
        <v>480.5</v>
      </c>
      <c r="AC91" s="14">
        <f t="shared" si="7"/>
        <v>3592.7202587189468</v>
      </c>
      <c r="AD91" s="30">
        <f t="shared" si="7"/>
        <v>22.129083438846965</v>
      </c>
      <c r="AE91" s="30">
        <v>1.86</v>
      </c>
      <c r="AF91" s="30">
        <f t="shared" si="7"/>
        <v>8.50710479141372</v>
      </c>
      <c r="AG91" s="14">
        <f t="shared" si="7"/>
        <v>3614.645784598684</v>
      </c>
      <c r="AH91" s="14">
        <v>150.95</v>
      </c>
      <c r="AI91" s="14">
        <f t="shared" si="7"/>
        <v>8.063051268480459</v>
      </c>
      <c r="AJ91" s="14" t="s">
        <v>106</v>
      </c>
      <c r="AK91" s="14">
        <f t="shared" si="7"/>
        <v>155.9677131925448</v>
      </c>
      <c r="AL91" s="51">
        <v>94.78</v>
      </c>
      <c r="AM91" s="14">
        <v>96.04</v>
      </c>
      <c r="AN91" s="39"/>
      <c r="AO91" s="39"/>
      <c r="AP91" s="39"/>
      <c r="AQ91" s="39"/>
    </row>
    <row r="92" spans="1:43" s="7" customFormat="1" ht="12">
      <c r="A92" s="12"/>
      <c r="B92" s="13"/>
      <c r="C92" s="14"/>
      <c r="D92" s="14"/>
      <c r="E92" s="14"/>
      <c r="F92" s="14"/>
      <c r="G92" s="14"/>
      <c r="H92" s="14"/>
      <c r="I92" s="14"/>
      <c r="J92" s="30"/>
      <c r="K92" s="30"/>
      <c r="L92" s="14"/>
      <c r="M92" s="30"/>
      <c r="N92" s="14"/>
      <c r="O92" s="30"/>
      <c r="P92" s="14"/>
      <c r="Q92" s="30"/>
      <c r="R92" s="30"/>
      <c r="S92" s="30"/>
      <c r="T92" s="30"/>
      <c r="U92" s="30"/>
      <c r="V92" s="14"/>
      <c r="W92" s="30"/>
      <c r="X92" s="30"/>
      <c r="Y92" s="30"/>
      <c r="Z92" s="30"/>
      <c r="AA92" s="14"/>
      <c r="AB92" s="14"/>
      <c r="AC92" s="14"/>
      <c r="AD92" s="30"/>
      <c r="AE92" s="30"/>
      <c r="AF92" s="30"/>
      <c r="AG92" s="14"/>
      <c r="AH92" s="14"/>
      <c r="AI92" s="14"/>
      <c r="AJ92" s="14"/>
      <c r="AK92" s="14"/>
      <c r="AL92" s="14"/>
      <c r="AM92" s="14"/>
      <c r="AN92" s="37"/>
      <c r="AO92" s="37"/>
      <c r="AP92" s="37"/>
      <c r="AQ92" s="37"/>
    </row>
    <row r="93" spans="1:43" ht="14.25" customHeight="1">
      <c r="A93" s="65">
        <v>36669</v>
      </c>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42"/>
      <c r="AO93" s="42"/>
      <c r="AP93" s="42"/>
      <c r="AQ93" s="42"/>
    </row>
    <row r="94" spans="1:43" ht="15">
      <c r="A94" s="9" t="s">
        <v>68</v>
      </c>
      <c r="B94" s="10">
        <v>14.1</v>
      </c>
      <c r="C94" s="11" t="s">
        <v>106</v>
      </c>
      <c r="D94" s="11">
        <v>12</v>
      </c>
      <c r="E94" s="11">
        <v>7.1</v>
      </c>
      <c r="F94" s="11">
        <v>0.99</v>
      </c>
      <c r="G94" s="11">
        <v>21</v>
      </c>
      <c r="H94" s="11">
        <v>7.1</v>
      </c>
      <c r="I94" s="11">
        <v>18</v>
      </c>
      <c r="J94" s="28" t="s">
        <v>106</v>
      </c>
      <c r="K94" s="28">
        <v>7.4</v>
      </c>
      <c r="L94" s="11">
        <v>8</v>
      </c>
      <c r="M94" s="28">
        <v>11</v>
      </c>
      <c r="N94" s="11" t="s">
        <v>106</v>
      </c>
      <c r="O94" s="28" t="s">
        <v>106</v>
      </c>
      <c r="P94" s="11">
        <v>8</v>
      </c>
      <c r="Q94" s="28">
        <v>58</v>
      </c>
      <c r="R94" s="28" t="s">
        <v>106</v>
      </c>
      <c r="S94" s="28">
        <v>13</v>
      </c>
      <c r="T94" s="28">
        <v>15</v>
      </c>
      <c r="U94" s="28">
        <v>364</v>
      </c>
      <c r="V94" s="11" t="s">
        <v>106</v>
      </c>
      <c r="W94" s="28" t="s">
        <v>106</v>
      </c>
      <c r="X94" s="28" t="s">
        <v>106</v>
      </c>
      <c r="Y94" s="28" t="s">
        <v>106</v>
      </c>
      <c r="Z94" s="28">
        <v>4.4</v>
      </c>
      <c r="AA94" s="11">
        <f t="shared" si="6"/>
        <v>40.4</v>
      </c>
      <c r="AB94" s="11">
        <v>392</v>
      </c>
      <c r="AC94" s="15" t="s">
        <v>81</v>
      </c>
      <c r="AD94" s="28">
        <v>12.295587423096585</v>
      </c>
      <c r="AE94" s="28" t="s">
        <v>106</v>
      </c>
      <c r="AF94" s="28" t="s">
        <v>106</v>
      </c>
      <c r="AG94" s="11">
        <f t="shared" si="4"/>
        <v>12.295587423096585</v>
      </c>
      <c r="AH94" s="11">
        <v>89.98489731595541</v>
      </c>
      <c r="AI94" s="11">
        <v>3.540969271550117</v>
      </c>
      <c r="AJ94" s="11" t="s">
        <v>106</v>
      </c>
      <c r="AK94" s="11">
        <f aca="true" t="shared" si="8" ref="AK94:AK106">SUM(AH94:AJ94)</f>
        <v>93.52586658750552</v>
      </c>
      <c r="AL94" s="15" t="s">
        <v>81</v>
      </c>
      <c r="AM94" s="15" t="s">
        <v>81</v>
      </c>
      <c r="AN94" s="48" t="s">
        <v>121</v>
      </c>
      <c r="AO94" s="48" t="s">
        <v>121</v>
      </c>
      <c r="AP94" s="48" t="s">
        <v>121</v>
      </c>
      <c r="AQ94" s="48" t="s">
        <v>121</v>
      </c>
    </row>
    <row r="95" spans="1:43" ht="15">
      <c r="A95" s="9" t="s">
        <v>69</v>
      </c>
      <c r="B95" s="10">
        <v>9.8</v>
      </c>
      <c r="C95" s="11">
        <v>0.76</v>
      </c>
      <c r="D95" s="11">
        <v>7.3</v>
      </c>
      <c r="E95" s="11">
        <v>9.2</v>
      </c>
      <c r="F95" s="11">
        <v>3.5</v>
      </c>
      <c r="G95" s="11">
        <v>21</v>
      </c>
      <c r="H95" s="11">
        <v>7.4</v>
      </c>
      <c r="I95" s="11">
        <v>20</v>
      </c>
      <c r="J95" s="28" t="s">
        <v>106</v>
      </c>
      <c r="K95" s="28">
        <v>8</v>
      </c>
      <c r="L95" s="11">
        <v>2.6</v>
      </c>
      <c r="M95" s="28">
        <v>12</v>
      </c>
      <c r="N95" s="11" t="s">
        <v>106</v>
      </c>
      <c r="O95" s="28">
        <v>2.8</v>
      </c>
      <c r="P95" s="11">
        <v>8.3</v>
      </c>
      <c r="Q95" s="28">
        <v>32</v>
      </c>
      <c r="R95" s="28" t="s">
        <v>106</v>
      </c>
      <c r="S95" s="28">
        <v>14</v>
      </c>
      <c r="T95" s="28">
        <v>12</v>
      </c>
      <c r="U95" s="28">
        <v>321</v>
      </c>
      <c r="V95" s="11">
        <v>4.2</v>
      </c>
      <c r="W95" s="28" t="s">
        <v>106</v>
      </c>
      <c r="X95" s="28" t="s">
        <v>106</v>
      </c>
      <c r="Y95" s="28" t="s">
        <v>106</v>
      </c>
      <c r="Z95" s="28">
        <v>2.6</v>
      </c>
      <c r="AA95" s="11">
        <f t="shared" si="6"/>
        <v>36.9</v>
      </c>
      <c r="AB95" s="11">
        <v>331</v>
      </c>
      <c r="AC95" s="15" t="s">
        <v>81</v>
      </c>
      <c r="AD95" s="28">
        <v>14.379837845679488</v>
      </c>
      <c r="AE95" s="28">
        <v>2.407525353807499</v>
      </c>
      <c r="AF95" s="28">
        <v>3.437660750542669</v>
      </c>
      <c r="AG95" s="11">
        <f t="shared" si="4"/>
        <v>20.225023950029655</v>
      </c>
      <c r="AH95" s="11" t="s">
        <v>106</v>
      </c>
      <c r="AI95" s="11">
        <v>6.584872976001338</v>
      </c>
      <c r="AJ95" s="11" t="s">
        <v>106</v>
      </c>
      <c r="AK95" s="11">
        <f t="shared" si="8"/>
        <v>6.584872976001338</v>
      </c>
      <c r="AL95" s="15" t="s">
        <v>81</v>
      </c>
      <c r="AM95" s="15" t="s">
        <v>81</v>
      </c>
      <c r="AN95" s="47" t="s">
        <v>121</v>
      </c>
      <c r="AO95" s="47" t="s">
        <v>121</v>
      </c>
      <c r="AP95" s="47" t="s">
        <v>121</v>
      </c>
      <c r="AQ95" s="47" t="s">
        <v>121</v>
      </c>
    </row>
    <row r="96" spans="1:43" ht="15">
      <c r="A96" s="9" t="s">
        <v>70</v>
      </c>
      <c r="B96" s="10">
        <v>10.2</v>
      </c>
      <c r="C96" s="11" t="s">
        <v>106</v>
      </c>
      <c r="D96" s="11">
        <v>11</v>
      </c>
      <c r="E96" s="11">
        <v>6.7</v>
      </c>
      <c r="F96" s="11">
        <v>0.95</v>
      </c>
      <c r="G96" s="11">
        <v>32</v>
      </c>
      <c r="H96" s="11">
        <v>8.9</v>
      </c>
      <c r="I96" s="11">
        <v>19</v>
      </c>
      <c r="J96" s="28" t="s">
        <v>106</v>
      </c>
      <c r="K96" s="28">
        <v>6.9</v>
      </c>
      <c r="L96" s="11">
        <v>6.4</v>
      </c>
      <c r="M96" s="28">
        <v>9.5</v>
      </c>
      <c r="N96" s="11" t="s">
        <v>106</v>
      </c>
      <c r="O96" s="28" t="s">
        <v>106</v>
      </c>
      <c r="P96" s="11">
        <v>6</v>
      </c>
      <c r="Q96" s="28">
        <v>25</v>
      </c>
      <c r="R96" s="28" t="s">
        <v>106</v>
      </c>
      <c r="S96" s="28">
        <v>14</v>
      </c>
      <c r="T96" s="28">
        <v>12</v>
      </c>
      <c r="U96" s="28">
        <v>287</v>
      </c>
      <c r="V96" s="11" t="s">
        <v>106</v>
      </c>
      <c r="W96" s="28" t="s">
        <v>106</v>
      </c>
      <c r="X96" s="28" t="s">
        <v>106</v>
      </c>
      <c r="Y96" s="28">
        <v>40</v>
      </c>
      <c r="Z96" s="28">
        <v>4.9</v>
      </c>
      <c r="AA96" s="11">
        <f t="shared" si="6"/>
        <v>36.9</v>
      </c>
      <c r="AB96" s="11">
        <v>278</v>
      </c>
      <c r="AC96" s="15" t="s">
        <v>81</v>
      </c>
      <c r="AD96" s="28">
        <v>9.696092906505623</v>
      </c>
      <c r="AE96" s="28">
        <v>4.840473468808697</v>
      </c>
      <c r="AF96" s="28" t="s">
        <v>106</v>
      </c>
      <c r="AG96" s="11">
        <f t="shared" si="4"/>
        <v>14.536566375314319</v>
      </c>
      <c r="AH96" s="11">
        <v>120.03456800140798</v>
      </c>
      <c r="AI96" s="11">
        <v>8.805855215378907</v>
      </c>
      <c r="AJ96" s="11" t="s">
        <v>106</v>
      </c>
      <c r="AK96" s="11">
        <f t="shared" si="8"/>
        <v>128.8404232167869</v>
      </c>
      <c r="AL96" s="15" t="s">
        <v>81</v>
      </c>
      <c r="AM96" s="15" t="s">
        <v>81</v>
      </c>
      <c r="AN96" s="47" t="s">
        <v>121</v>
      </c>
      <c r="AO96" s="47" t="s">
        <v>121</v>
      </c>
      <c r="AP96" s="47" t="s">
        <v>121</v>
      </c>
      <c r="AQ96" s="47" t="s">
        <v>121</v>
      </c>
    </row>
    <row r="97" spans="1:43" ht="15">
      <c r="A97" s="9" t="s">
        <v>71</v>
      </c>
      <c r="B97" s="10">
        <v>10.5</v>
      </c>
      <c r="C97" s="11" t="s">
        <v>106</v>
      </c>
      <c r="D97" s="11">
        <v>19</v>
      </c>
      <c r="E97" s="11">
        <v>25</v>
      </c>
      <c r="F97" s="11">
        <v>9.3</v>
      </c>
      <c r="G97" s="11">
        <v>43</v>
      </c>
      <c r="H97" s="11">
        <v>12</v>
      </c>
      <c r="I97" s="11">
        <v>34</v>
      </c>
      <c r="J97" s="28" t="s">
        <v>106</v>
      </c>
      <c r="K97" s="28">
        <v>9.3</v>
      </c>
      <c r="L97" s="11">
        <v>5</v>
      </c>
      <c r="M97" s="28">
        <v>27</v>
      </c>
      <c r="N97" s="11" t="s">
        <v>106</v>
      </c>
      <c r="O97" s="28" t="s">
        <v>106</v>
      </c>
      <c r="P97" s="11">
        <v>14</v>
      </c>
      <c r="Q97" s="28">
        <v>152</v>
      </c>
      <c r="R97" s="28" t="s">
        <v>106</v>
      </c>
      <c r="S97" s="28">
        <v>22</v>
      </c>
      <c r="T97" s="28">
        <v>18</v>
      </c>
      <c r="U97" s="28">
        <v>713</v>
      </c>
      <c r="V97" s="11">
        <v>20</v>
      </c>
      <c r="W97" s="28">
        <v>90</v>
      </c>
      <c r="X97" s="28" t="s">
        <v>106</v>
      </c>
      <c r="Y97" s="28">
        <v>76</v>
      </c>
      <c r="Z97" s="28">
        <v>5.8</v>
      </c>
      <c r="AA97" s="11">
        <f t="shared" si="6"/>
        <v>59.8</v>
      </c>
      <c r="AB97" s="11">
        <v>555</v>
      </c>
      <c r="AC97" s="15" t="s">
        <v>81</v>
      </c>
      <c r="AD97" s="28">
        <v>45.894767916877484</v>
      </c>
      <c r="AE97" s="28">
        <v>3.133164777424079</v>
      </c>
      <c r="AF97" s="28">
        <v>17.282184855073112</v>
      </c>
      <c r="AG97" s="11">
        <f t="shared" si="4"/>
        <v>66.31011754937467</v>
      </c>
      <c r="AH97" s="11">
        <v>359.9961075127678</v>
      </c>
      <c r="AI97" s="11">
        <v>16.026270405524578</v>
      </c>
      <c r="AJ97" s="11">
        <v>4.120015097655092</v>
      </c>
      <c r="AK97" s="11">
        <f t="shared" si="8"/>
        <v>380.1423930159475</v>
      </c>
      <c r="AL97" s="15" t="s">
        <v>81</v>
      </c>
      <c r="AM97" s="15" t="s">
        <v>81</v>
      </c>
      <c r="AN97" s="47" t="s">
        <v>121</v>
      </c>
      <c r="AO97" s="47" t="s">
        <v>121</v>
      </c>
      <c r="AP97" s="47" t="s">
        <v>121</v>
      </c>
      <c r="AQ97" s="47" t="s">
        <v>121</v>
      </c>
    </row>
    <row r="98" spans="1:43" ht="15">
      <c r="A98" s="9" t="s">
        <v>72</v>
      </c>
      <c r="B98" s="10">
        <v>8.7</v>
      </c>
      <c r="C98" s="11" t="s">
        <v>106</v>
      </c>
      <c r="D98" s="11">
        <v>5.2</v>
      </c>
      <c r="E98" s="11">
        <v>9.8</v>
      </c>
      <c r="F98" s="11">
        <v>1.6</v>
      </c>
      <c r="G98" s="11">
        <v>12</v>
      </c>
      <c r="H98" s="11">
        <v>4.2</v>
      </c>
      <c r="I98" s="11">
        <v>13</v>
      </c>
      <c r="J98" s="28" t="s">
        <v>106</v>
      </c>
      <c r="K98" s="28">
        <v>4.5</v>
      </c>
      <c r="L98" s="11">
        <v>2.4</v>
      </c>
      <c r="M98" s="28">
        <v>14</v>
      </c>
      <c r="N98" s="11" t="s">
        <v>106</v>
      </c>
      <c r="O98" s="28" t="s">
        <v>106</v>
      </c>
      <c r="P98" s="11">
        <v>5.2</v>
      </c>
      <c r="Q98" s="28">
        <v>41</v>
      </c>
      <c r="R98" s="28" t="s">
        <v>106</v>
      </c>
      <c r="S98" s="28">
        <v>7.9</v>
      </c>
      <c r="T98" s="28">
        <v>7.2</v>
      </c>
      <c r="U98" s="28">
        <v>410</v>
      </c>
      <c r="V98" s="11">
        <v>3.2</v>
      </c>
      <c r="W98" s="28">
        <v>62</v>
      </c>
      <c r="X98" s="28" t="s">
        <v>106</v>
      </c>
      <c r="Y98" s="28" t="s">
        <v>106</v>
      </c>
      <c r="Z98" s="28">
        <v>1.5</v>
      </c>
      <c r="AA98" s="11">
        <f t="shared" si="6"/>
        <v>21.8</v>
      </c>
      <c r="AB98" s="11">
        <v>359</v>
      </c>
      <c r="AC98" s="15" t="s">
        <v>81</v>
      </c>
      <c r="AD98" s="28">
        <v>7.55955744632132</v>
      </c>
      <c r="AE98" s="28">
        <v>0.3046328033236918</v>
      </c>
      <c r="AF98" s="28">
        <v>2.0982010834066696</v>
      </c>
      <c r="AG98" s="11">
        <f t="shared" si="4"/>
        <v>9.96239133305168</v>
      </c>
      <c r="AH98" s="11" t="s">
        <v>106</v>
      </c>
      <c r="AI98" s="11">
        <v>1.3063060976466654</v>
      </c>
      <c r="AJ98" s="11" t="s">
        <v>106</v>
      </c>
      <c r="AK98" s="11">
        <f t="shared" si="8"/>
        <v>1.3063060976466654</v>
      </c>
      <c r="AL98" s="15" t="s">
        <v>81</v>
      </c>
      <c r="AM98" s="15" t="s">
        <v>81</v>
      </c>
      <c r="AN98" s="47" t="s">
        <v>121</v>
      </c>
      <c r="AO98" s="47" t="s">
        <v>121</v>
      </c>
      <c r="AP98" s="47" t="s">
        <v>121</v>
      </c>
      <c r="AQ98" s="47" t="s">
        <v>121</v>
      </c>
    </row>
    <row r="99" spans="1:43" ht="15">
      <c r="A99" s="9" t="s">
        <v>73</v>
      </c>
      <c r="B99" s="10">
        <v>15.2</v>
      </c>
      <c r="C99" s="11" t="s">
        <v>106</v>
      </c>
      <c r="D99" s="11">
        <v>13</v>
      </c>
      <c r="E99" s="11">
        <v>22</v>
      </c>
      <c r="F99" s="11">
        <v>5</v>
      </c>
      <c r="G99" s="11">
        <v>26</v>
      </c>
      <c r="H99" s="11">
        <v>7.9</v>
      </c>
      <c r="I99" s="11" t="s">
        <v>106</v>
      </c>
      <c r="J99" s="28" t="s">
        <v>106</v>
      </c>
      <c r="K99" s="28">
        <v>4.6</v>
      </c>
      <c r="L99" s="11">
        <v>5.6</v>
      </c>
      <c r="M99" s="28">
        <v>45</v>
      </c>
      <c r="N99" s="11" t="s">
        <v>106</v>
      </c>
      <c r="O99" s="28" t="s">
        <v>106</v>
      </c>
      <c r="P99" s="11">
        <v>19</v>
      </c>
      <c r="Q99" s="28">
        <v>193</v>
      </c>
      <c r="R99" s="28" t="s">
        <v>106</v>
      </c>
      <c r="S99" s="28">
        <v>26</v>
      </c>
      <c r="T99" s="28">
        <v>36</v>
      </c>
      <c r="U99" s="28">
        <v>1320</v>
      </c>
      <c r="V99" s="11">
        <v>15</v>
      </c>
      <c r="W99" s="28">
        <v>83</v>
      </c>
      <c r="X99" s="28" t="s">
        <v>106</v>
      </c>
      <c r="Y99" s="28">
        <v>79</v>
      </c>
      <c r="Z99" s="28">
        <v>8.2</v>
      </c>
      <c r="AA99" s="11">
        <f t="shared" si="6"/>
        <v>89.2</v>
      </c>
      <c r="AB99" s="11">
        <v>1390</v>
      </c>
      <c r="AC99" s="15" t="s">
        <v>81</v>
      </c>
      <c r="AD99" s="28">
        <v>56.01638090669375</v>
      </c>
      <c r="AE99" s="28">
        <v>3.6584751197623233</v>
      </c>
      <c r="AF99" s="28">
        <v>15.985844098382065</v>
      </c>
      <c r="AG99" s="11">
        <f t="shared" si="4"/>
        <v>75.66070012483813</v>
      </c>
      <c r="AH99" s="11">
        <v>803.837444404991</v>
      </c>
      <c r="AI99" s="11">
        <v>24.786242772483604</v>
      </c>
      <c r="AJ99" s="11">
        <v>5.588366175477534</v>
      </c>
      <c r="AK99" s="11">
        <f t="shared" si="8"/>
        <v>834.212053352952</v>
      </c>
      <c r="AL99" s="15" t="s">
        <v>81</v>
      </c>
      <c r="AM99" s="15" t="s">
        <v>81</v>
      </c>
      <c r="AN99" s="47" t="s">
        <v>121</v>
      </c>
      <c r="AO99" s="47" t="s">
        <v>121</v>
      </c>
      <c r="AP99" s="47" t="s">
        <v>121</v>
      </c>
      <c r="AQ99" s="47" t="s">
        <v>121</v>
      </c>
    </row>
    <row r="100" spans="1:43" ht="15">
      <c r="A100" s="9" t="s">
        <v>74</v>
      </c>
      <c r="B100" s="10">
        <v>11.1</v>
      </c>
      <c r="C100" s="11" t="s">
        <v>106</v>
      </c>
      <c r="D100" s="11">
        <v>13</v>
      </c>
      <c r="E100" s="11">
        <v>15</v>
      </c>
      <c r="F100" s="11">
        <v>3</v>
      </c>
      <c r="G100" s="11" t="s">
        <v>106</v>
      </c>
      <c r="H100" s="11">
        <v>5.3</v>
      </c>
      <c r="I100" s="11" t="s">
        <v>106</v>
      </c>
      <c r="J100" s="28" t="s">
        <v>106</v>
      </c>
      <c r="K100" s="28">
        <v>5.5</v>
      </c>
      <c r="L100" s="11">
        <v>6.3</v>
      </c>
      <c r="M100" s="28">
        <v>23</v>
      </c>
      <c r="N100" s="11" t="s">
        <v>106</v>
      </c>
      <c r="O100" s="28" t="s">
        <v>106</v>
      </c>
      <c r="P100" s="11">
        <v>9.7</v>
      </c>
      <c r="Q100" s="28">
        <v>59</v>
      </c>
      <c r="R100" s="28" t="s">
        <v>106</v>
      </c>
      <c r="S100" s="28">
        <v>20</v>
      </c>
      <c r="T100" s="28">
        <v>25</v>
      </c>
      <c r="U100" s="28">
        <v>679</v>
      </c>
      <c r="V100" s="11">
        <v>13</v>
      </c>
      <c r="W100" s="28">
        <v>59</v>
      </c>
      <c r="X100" s="28" t="s">
        <v>106</v>
      </c>
      <c r="Y100" s="28">
        <v>67</v>
      </c>
      <c r="Z100" s="28">
        <v>7.1</v>
      </c>
      <c r="AA100" s="11">
        <f t="shared" si="6"/>
        <v>61.800000000000004</v>
      </c>
      <c r="AB100" s="11">
        <v>869</v>
      </c>
      <c r="AC100" s="15" t="s">
        <v>81</v>
      </c>
      <c r="AD100" s="28">
        <v>17.854401018435173</v>
      </c>
      <c r="AE100" s="28">
        <v>3.5177202827902563</v>
      </c>
      <c r="AF100" s="28">
        <v>4.6534571149544295</v>
      </c>
      <c r="AG100" s="11">
        <f t="shared" si="4"/>
        <v>26.02557841617986</v>
      </c>
      <c r="AH100" s="11">
        <v>395.9598716493283</v>
      </c>
      <c r="AI100" s="11">
        <v>18.53608232609956</v>
      </c>
      <c r="AJ100" s="11">
        <v>4.124534917217312</v>
      </c>
      <c r="AK100" s="11">
        <f t="shared" si="8"/>
        <v>418.6204888926452</v>
      </c>
      <c r="AL100" s="15" t="s">
        <v>81</v>
      </c>
      <c r="AM100" s="15" t="s">
        <v>81</v>
      </c>
      <c r="AN100" s="47" t="s">
        <v>121</v>
      </c>
      <c r="AO100" s="47" t="s">
        <v>121</v>
      </c>
      <c r="AP100" s="47" t="s">
        <v>121</v>
      </c>
      <c r="AQ100" s="47" t="s">
        <v>121</v>
      </c>
    </row>
    <row r="101" spans="1:43" ht="15">
      <c r="A101" s="9" t="s">
        <v>75</v>
      </c>
      <c r="B101" s="10">
        <v>10.7</v>
      </c>
      <c r="C101" s="11">
        <v>1.2</v>
      </c>
      <c r="D101" s="11">
        <v>9.5</v>
      </c>
      <c r="E101" s="11">
        <v>5.4</v>
      </c>
      <c r="F101" s="11">
        <v>2.2</v>
      </c>
      <c r="G101" s="11" t="s">
        <v>106</v>
      </c>
      <c r="H101" s="11">
        <v>6</v>
      </c>
      <c r="I101" s="11" t="s">
        <v>106</v>
      </c>
      <c r="J101" s="28" t="s">
        <v>106</v>
      </c>
      <c r="K101" s="28">
        <v>7.5</v>
      </c>
      <c r="L101" s="11">
        <v>8.9</v>
      </c>
      <c r="M101" s="28">
        <v>15</v>
      </c>
      <c r="N101" s="11" t="s">
        <v>106</v>
      </c>
      <c r="O101" s="28" t="s">
        <v>106</v>
      </c>
      <c r="P101" s="11">
        <v>11.2</v>
      </c>
      <c r="Q101" s="28">
        <v>32</v>
      </c>
      <c r="R101" s="28" t="s">
        <v>106</v>
      </c>
      <c r="S101" s="28">
        <v>17</v>
      </c>
      <c r="T101" s="28">
        <v>25</v>
      </c>
      <c r="U101" s="28">
        <v>629</v>
      </c>
      <c r="V101" s="11" t="s">
        <v>106</v>
      </c>
      <c r="W101" s="28">
        <v>46</v>
      </c>
      <c r="X101" s="28" t="s">
        <v>106</v>
      </c>
      <c r="Y101" s="28">
        <v>75</v>
      </c>
      <c r="Z101" s="28">
        <v>7.2</v>
      </c>
      <c r="AA101" s="11">
        <f t="shared" si="6"/>
        <v>60.400000000000006</v>
      </c>
      <c r="AB101" s="11">
        <v>864</v>
      </c>
      <c r="AC101" s="15" t="s">
        <v>81</v>
      </c>
      <c r="AD101" s="28">
        <v>11.966900624335068</v>
      </c>
      <c r="AE101" s="28">
        <v>2.4181492045698976</v>
      </c>
      <c r="AF101" s="28">
        <v>5.235632020772973</v>
      </c>
      <c r="AG101" s="11">
        <f t="shared" si="4"/>
        <v>19.620681849677936</v>
      </c>
      <c r="AH101" s="11">
        <v>422.42277547802405</v>
      </c>
      <c r="AI101" s="11">
        <v>20.352851117536908</v>
      </c>
      <c r="AJ101" s="11">
        <v>4.857778468473099</v>
      </c>
      <c r="AK101" s="11">
        <f t="shared" si="8"/>
        <v>447.63340506403404</v>
      </c>
      <c r="AL101" s="15" t="s">
        <v>81</v>
      </c>
      <c r="AM101" s="15" t="s">
        <v>81</v>
      </c>
      <c r="AN101" s="47" t="s">
        <v>121</v>
      </c>
      <c r="AO101" s="47" t="s">
        <v>121</v>
      </c>
      <c r="AP101" s="47" t="s">
        <v>121</v>
      </c>
      <c r="AQ101" s="47" t="s">
        <v>121</v>
      </c>
    </row>
    <row r="102" spans="1:43" ht="15">
      <c r="A102" s="9" t="s">
        <v>76</v>
      </c>
      <c r="B102" s="10">
        <v>16.9</v>
      </c>
      <c r="C102" s="11">
        <v>0.73</v>
      </c>
      <c r="D102" s="11">
        <v>8.5</v>
      </c>
      <c r="E102" s="11">
        <v>7.7</v>
      </c>
      <c r="F102" s="11">
        <v>1.7</v>
      </c>
      <c r="G102" s="11" t="s">
        <v>106</v>
      </c>
      <c r="H102" s="11">
        <v>7.8</v>
      </c>
      <c r="I102" s="11" t="s">
        <v>106</v>
      </c>
      <c r="J102" s="28" t="s">
        <v>106</v>
      </c>
      <c r="K102" s="28">
        <v>6.8</v>
      </c>
      <c r="L102" s="11">
        <v>5.2</v>
      </c>
      <c r="M102" s="28">
        <v>12</v>
      </c>
      <c r="N102" s="11" t="s">
        <v>106</v>
      </c>
      <c r="O102" s="28">
        <v>2.2</v>
      </c>
      <c r="P102" s="11">
        <v>6.6</v>
      </c>
      <c r="Q102" s="28">
        <v>22</v>
      </c>
      <c r="R102" s="28" t="s">
        <v>106</v>
      </c>
      <c r="S102" s="28">
        <v>12</v>
      </c>
      <c r="T102" s="28">
        <v>15</v>
      </c>
      <c r="U102" s="28">
        <v>492</v>
      </c>
      <c r="V102" s="11">
        <v>3.7</v>
      </c>
      <c r="W102" s="28" t="s">
        <v>106</v>
      </c>
      <c r="X102" s="28" t="s">
        <v>106</v>
      </c>
      <c r="Y102" s="28" t="s">
        <v>106</v>
      </c>
      <c r="Z102" s="28">
        <v>2.6</v>
      </c>
      <c r="AA102" s="11">
        <f t="shared" si="6"/>
        <v>36.2</v>
      </c>
      <c r="AB102" s="11">
        <v>1100</v>
      </c>
      <c r="AC102" s="15" t="s">
        <v>81</v>
      </c>
      <c r="AD102" s="28">
        <v>6.223648583903092</v>
      </c>
      <c r="AE102" s="28" t="s">
        <v>106</v>
      </c>
      <c r="AF102" s="28">
        <v>1.1655115602861092</v>
      </c>
      <c r="AG102" s="11">
        <f t="shared" si="4"/>
        <v>7.389160144189201</v>
      </c>
      <c r="AH102" s="11" t="s">
        <v>106</v>
      </c>
      <c r="AI102" s="11">
        <v>5.215434890789873</v>
      </c>
      <c r="AJ102" s="11" t="s">
        <v>106</v>
      </c>
      <c r="AK102" s="11">
        <f t="shared" si="8"/>
        <v>5.215434890789873</v>
      </c>
      <c r="AL102" s="15" t="s">
        <v>81</v>
      </c>
      <c r="AM102" s="15" t="s">
        <v>81</v>
      </c>
      <c r="AN102" s="47" t="s">
        <v>121</v>
      </c>
      <c r="AO102" s="47" t="s">
        <v>121</v>
      </c>
      <c r="AP102" s="47" t="s">
        <v>121</v>
      </c>
      <c r="AQ102" s="47" t="s">
        <v>121</v>
      </c>
    </row>
    <row r="103" spans="1:43" ht="15">
      <c r="A103" s="9" t="s">
        <v>77</v>
      </c>
      <c r="B103" s="10">
        <v>4</v>
      </c>
      <c r="C103" s="11" t="s">
        <v>106</v>
      </c>
      <c r="D103" s="11">
        <v>8.2</v>
      </c>
      <c r="E103" s="11">
        <v>7</v>
      </c>
      <c r="F103" s="11">
        <v>1.2</v>
      </c>
      <c r="G103" s="11" t="s">
        <v>106</v>
      </c>
      <c r="H103" s="11">
        <v>3.3</v>
      </c>
      <c r="I103" s="11" t="s">
        <v>106</v>
      </c>
      <c r="J103" s="28" t="s">
        <v>106</v>
      </c>
      <c r="K103" s="28">
        <v>2.9</v>
      </c>
      <c r="L103" s="11">
        <v>2.3</v>
      </c>
      <c r="M103" s="28">
        <v>14</v>
      </c>
      <c r="N103" s="11" t="s">
        <v>106</v>
      </c>
      <c r="O103" s="28" t="s">
        <v>106</v>
      </c>
      <c r="P103" s="11">
        <v>6.5</v>
      </c>
      <c r="Q103" s="28">
        <v>43</v>
      </c>
      <c r="R103" s="28" t="s">
        <v>106</v>
      </c>
      <c r="S103" s="28">
        <v>11</v>
      </c>
      <c r="T103" s="28">
        <v>14</v>
      </c>
      <c r="U103" s="28">
        <v>491</v>
      </c>
      <c r="V103" s="11" t="s">
        <v>106</v>
      </c>
      <c r="W103" s="28">
        <v>40</v>
      </c>
      <c r="X103" s="28" t="s">
        <v>106</v>
      </c>
      <c r="Y103" s="28">
        <v>55</v>
      </c>
      <c r="Z103" s="28">
        <v>4.4</v>
      </c>
      <c r="AA103" s="11">
        <f t="shared" si="6"/>
        <v>35.9</v>
      </c>
      <c r="AB103" s="11">
        <v>692</v>
      </c>
      <c r="AC103" s="15" t="s">
        <v>81</v>
      </c>
      <c r="AD103" s="28">
        <v>7.559084673334513</v>
      </c>
      <c r="AE103" s="28" t="s">
        <v>106</v>
      </c>
      <c r="AF103" s="28">
        <v>1.8540121338616853</v>
      </c>
      <c r="AG103" s="11">
        <f t="shared" si="4"/>
        <v>9.413096807196197</v>
      </c>
      <c r="AH103" s="11">
        <v>185.2636972811877</v>
      </c>
      <c r="AI103" s="11">
        <v>10.295062050704187</v>
      </c>
      <c r="AJ103" s="11">
        <v>3.1292107328940615</v>
      </c>
      <c r="AK103" s="11">
        <f t="shared" si="8"/>
        <v>198.68797006478593</v>
      </c>
      <c r="AL103" s="15" t="s">
        <v>81</v>
      </c>
      <c r="AM103" s="15" t="s">
        <v>81</v>
      </c>
      <c r="AN103" s="47" t="s">
        <v>121</v>
      </c>
      <c r="AO103" s="47" t="s">
        <v>121</v>
      </c>
      <c r="AP103" s="47" t="s">
        <v>121</v>
      </c>
      <c r="AQ103" s="47" t="s">
        <v>121</v>
      </c>
    </row>
    <row r="104" spans="1:43" ht="15">
      <c r="A104" s="9" t="s">
        <v>78</v>
      </c>
      <c r="B104" s="10">
        <v>4.3</v>
      </c>
      <c r="C104" s="11" t="s">
        <v>106</v>
      </c>
      <c r="D104" s="11">
        <v>1.4</v>
      </c>
      <c r="E104" s="11">
        <v>1.5</v>
      </c>
      <c r="F104" s="11">
        <v>0.18</v>
      </c>
      <c r="G104" s="11" t="s">
        <v>106</v>
      </c>
      <c r="H104" s="11">
        <v>2</v>
      </c>
      <c r="I104" s="11" t="s">
        <v>106</v>
      </c>
      <c r="J104" s="28" t="s">
        <v>106</v>
      </c>
      <c r="K104" s="28">
        <v>1.4</v>
      </c>
      <c r="L104" s="11">
        <v>1.5</v>
      </c>
      <c r="M104" s="28">
        <v>1.4</v>
      </c>
      <c r="N104" s="11" t="s">
        <v>106</v>
      </c>
      <c r="O104" s="28" t="s">
        <v>106</v>
      </c>
      <c r="P104" s="11">
        <v>0.68</v>
      </c>
      <c r="Q104" s="28">
        <v>3.5</v>
      </c>
      <c r="R104" s="28" t="s">
        <v>106</v>
      </c>
      <c r="S104" s="28">
        <v>1.3</v>
      </c>
      <c r="T104" s="28">
        <v>1.2</v>
      </c>
      <c r="U104" s="28">
        <v>44</v>
      </c>
      <c r="V104" s="11" t="s">
        <v>106</v>
      </c>
      <c r="W104" s="28" t="s">
        <v>106</v>
      </c>
      <c r="X104" s="28" t="s">
        <v>106</v>
      </c>
      <c r="Y104" s="28" t="s">
        <v>106</v>
      </c>
      <c r="Z104" s="28">
        <v>0.15</v>
      </c>
      <c r="AA104" s="11">
        <f t="shared" si="6"/>
        <v>3.3299999999999996</v>
      </c>
      <c r="AB104" s="11">
        <v>92</v>
      </c>
      <c r="AC104" s="15" t="s">
        <v>81</v>
      </c>
      <c r="AD104" s="28">
        <v>1.322738166486293</v>
      </c>
      <c r="AE104" s="28">
        <v>5.505537215007605</v>
      </c>
      <c r="AF104" s="28">
        <v>0.40473911815348135</v>
      </c>
      <c r="AG104" s="11">
        <f t="shared" si="4"/>
        <v>7.233014499647378</v>
      </c>
      <c r="AH104" s="11" t="s">
        <v>106</v>
      </c>
      <c r="AI104" s="11">
        <v>1.146868501664808</v>
      </c>
      <c r="AJ104" s="11" t="s">
        <v>106</v>
      </c>
      <c r="AK104" s="11">
        <f t="shared" si="8"/>
        <v>1.146868501664808</v>
      </c>
      <c r="AL104" s="15" t="s">
        <v>81</v>
      </c>
      <c r="AM104" s="15" t="s">
        <v>81</v>
      </c>
      <c r="AN104" s="47" t="s">
        <v>121</v>
      </c>
      <c r="AO104" s="47" t="s">
        <v>121</v>
      </c>
      <c r="AP104" s="47" t="s">
        <v>121</v>
      </c>
      <c r="AQ104" s="47" t="s">
        <v>121</v>
      </c>
    </row>
    <row r="105" spans="1:43" ht="15">
      <c r="A105" s="9" t="s">
        <v>79</v>
      </c>
      <c r="B105" s="10">
        <v>4</v>
      </c>
      <c r="C105" s="11" t="s">
        <v>106</v>
      </c>
      <c r="D105" s="11">
        <v>3.5</v>
      </c>
      <c r="E105" s="11">
        <v>2</v>
      </c>
      <c r="F105" s="11">
        <v>0.19</v>
      </c>
      <c r="G105" s="11" t="s">
        <v>106</v>
      </c>
      <c r="H105" s="11">
        <v>2.7</v>
      </c>
      <c r="I105" s="11" t="s">
        <v>106</v>
      </c>
      <c r="J105" s="28" t="s">
        <v>106</v>
      </c>
      <c r="K105" s="28">
        <v>2.4</v>
      </c>
      <c r="L105" s="11">
        <v>0.95</v>
      </c>
      <c r="M105" s="28">
        <v>3.3</v>
      </c>
      <c r="N105" s="11" t="s">
        <v>106</v>
      </c>
      <c r="O105" s="28" t="s">
        <v>106</v>
      </c>
      <c r="P105" s="11">
        <v>1.2</v>
      </c>
      <c r="Q105" s="28">
        <v>6.8</v>
      </c>
      <c r="R105" s="28" t="s">
        <v>106</v>
      </c>
      <c r="S105" s="28">
        <v>2</v>
      </c>
      <c r="T105" s="28">
        <v>1.8</v>
      </c>
      <c r="U105" s="28">
        <v>54</v>
      </c>
      <c r="V105" s="11" t="s">
        <v>106</v>
      </c>
      <c r="W105" s="28" t="s">
        <v>106</v>
      </c>
      <c r="X105" s="28" t="s">
        <v>106</v>
      </c>
      <c r="Y105" s="28" t="s">
        <v>106</v>
      </c>
      <c r="Z105" s="28">
        <v>0.24</v>
      </c>
      <c r="AA105" s="11">
        <f t="shared" si="6"/>
        <v>5.24</v>
      </c>
      <c r="AB105" s="11">
        <v>101</v>
      </c>
      <c r="AC105" s="15" t="s">
        <v>81</v>
      </c>
      <c r="AD105" s="28">
        <v>3.029630036111598</v>
      </c>
      <c r="AE105" s="28">
        <v>2.901166899890009</v>
      </c>
      <c r="AF105" s="28">
        <v>0.8774804386720587</v>
      </c>
      <c r="AG105" s="11">
        <f t="shared" si="4"/>
        <v>6.808277374673667</v>
      </c>
      <c r="AH105" s="11" t="s">
        <v>106</v>
      </c>
      <c r="AI105" s="11">
        <v>0.9951648595765052</v>
      </c>
      <c r="AJ105" s="11" t="s">
        <v>106</v>
      </c>
      <c r="AK105" s="11">
        <f t="shared" si="8"/>
        <v>0.9951648595765052</v>
      </c>
      <c r="AL105" s="15" t="s">
        <v>81</v>
      </c>
      <c r="AM105" s="15" t="s">
        <v>81</v>
      </c>
      <c r="AN105" s="47" t="s">
        <v>121</v>
      </c>
      <c r="AO105" s="47" t="s">
        <v>121</v>
      </c>
      <c r="AP105" s="47" t="s">
        <v>121</v>
      </c>
      <c r="AQ105" s="47" t="s">
        <v>121</v>
      </c>
    </row>
    <row r="106" spans="1:43" ht="15">
      <c r="A106" s="9" t="s">
        <v>80</v>
      </c>
      <c r="B106" s="17">
        <v>7.44</v>
      </c>
      <c r="C106" s="18" t="s">
        <v>106</v>
      </c>
      <c r="D106" s="18" t="s">
        <v>106</v>
      </c>
      <c r="E106" s="18">
        <v>0.95</v>
      </c>
      <c r="F106" s="18">
        <v>0</v>
      </c>
      <c r="G106" s="18" t="s">
        <v>106</v>
      </c>
      <c r="H106" s="18" t="s">
        <v>106</v>
      </c>
      <c r="I106" s="18" t="s">
        <v>106</v>
      </c>
      <c r="J106" s="29" t="s">
        <v>106</v>
      </c>
      <c r="K106" s="29">
        <v>1.2</v>
      </c>
      <c r="L106" s="18">
        <v>2.8</v>
      </c>
      <c r="M106" s="29">
        <v>1.2</v>
      </c>
      <c r="N106" s="18" t="s">
        <v>106</v>
      </c>
      <c r="O106" s="29" t="s">
        <v>106</v>
      </c>
      <c r="P106" s="18">
        <v>0.81</v>
      </c>
      <c r="Q106" s="29">
        <v>2.2</v>
      </c>
      <c r="R106" s="29" t="s">
        <v>106</v>
      </c>
      <c r="S106" s="29">
        <v>1.4</v>
      </c>
      <c r="T106" s="29">
        <v>1.4</v>
      </c>
      <c r="U106" s="29">
        <v>26</v>
      </c>
      <c r="V106" s="18" t="s">
        <v>106</v>
      </c>
      <c r="W106" s="29" t="s">
        <v>106</v>
      </c>
      <c r="X106" s="29" t="s">
        <v>106</v>
      </c>
      <c r="Y106" s="29" t="s">
        <v>106</v>
      </c>
      <c r="Z106" s="29">
        <v>0.18</v>
      </c>
      <c r="AA106" s="18">
        <f t="shared" si="6"/>
        <v>3.79</v>
      </c>
      <c r="AB106" s="18">
        <v>52</v>
      </c>
      <c r="AC106" s="19" t="s">
        <v>81</v>
      </c>
      <c r="AD106" s="29">
        <v>1.4106335835592188</v>
      </c>
      <c r="AE106" s="29">
        <v>0.41252284219503804</v>
      </c>
      <c r="AF106" s="29">
        <v>0.5040600505013042</v>
      </c>
      <c r="AG106" s="18">
        <f t="shared" si="4"/>
        <v>2.327216476255561</v>
      </c>
      <c r="AH106" s="18" t="s">
        <v>106</v>
      </c>
      <c r="AI106" s="18">
        <v>0.6860603770386329</v>
      </c>
      <c r="AJ106" s="18" t="s">
        <v>106</v>
      </c>
      <c r="AK106" s="18">
        <f t="shared" si="8"/>
        <v>0.6860603770386329</v>
      </c>
      <c r="AL106" s="19" t="s">
        <v>81</v>
      </c>
      <c r="AM106" s="19" t="s">
        <v>81</v>
      </c>
      <c r="AN106" s="50" t="s">
        <v>121</v>
      </c>
      <c r="AO106" s="50" t="s">
        <v>121</v>
      </c>
      <c r="AP106" s="50" t="s">
        <v>121</v>
      </c>
      <c r="AQ106" s="50" t="s">
        <v>121</v>
      </c>
    </row>
    <row r="107" spans="1:43" s="6" customFormat="1" ht="12">
      <c r="A107" s="55" t="s">
        <v>82</v>
      </c>
      <c r="B107" s="20">
        <f aca="true" t="shared" si="9" ref="B107:AB107">MEDIAN(B94:B106)</f>
        <v>10.2</v>
      </c>
      <c r="C107" s="21" t="s">
        <v>106</v>
      </c>
      <c r="D107" s="21">
        <v>8.5</v>
      </c>
      <c r="E107" s="21">
        <f t="shared" si="9"/>
        <v>7.1</v>
      </c>
      <c r="F107" s="21">
        <f t="shared" si="9"/>
        <v>1.6</v>
      </c>
      <c r="G107" s="21" t="s">
        <v>106</v>
      </c>
      <c r="H107" s="21">
        <v>6</v>
      </c>
      <c r="I107" s="21" t="s">
        <v>106</v>
      </c>
      <c r="J107" s="31" t="s">
        <v>106</v>
      </c>
      <c r="K107" s="31">
        <f t="shared" si="9"/>
        <v>5.5</v>
      </c>
      <c r="L107" s="21">
        <f t="shared" si="9"/>
        <v>5</v>
      </c>
      <c r="M107" s="31">
        <f t="shared" si="9"/>
        <v>12</v>
      </c>
      <c r="N107" s="21" t="s">
        <v>106</v>
      </c>
      <c r="O107" s="31" t="s">
        <v>106</v>
      </c>
      <c r="P107" s="21">
        <f t="shared" si="9"/>
        <v>6.6</v>
      </c>
      <c r="Q107" s="31">
        <f t="shared" si="9"/>
        <v>32</v>
      </c>
      <c r="R107" s="31" t="s">
        <v>106</v>
      </c>
      <c r="S107" s="31">
        <f t="shared" si="9"/>
        <v>13</v>
      </c>
      <c r="T107" s="31">
        <f t="shared" si="9"/>
        <v>14</v>
      </c>
      <c r="U107" s="31">
        <f t="shared" si="9"/>
        <v>410</v>
      </c>
      <c r="V107" s="21" t="s">
        <v>106</v>
      </c>
      <c r="W107" s="31" t="s">
        <v>106</v>
      </c>
      <c r="X107" s="31" t="s">
        <v>106</v>
      </c>
      <c r="Y107" s="31" t="s">
        <v>106</v>
      </c>
      <c r="Z107" s="31">
        <f t="shared" si="9"/>
        <v>4.4</v>
      </c>
      <c r="AA107" s="21">
        <f t="shared" si="9"/>
        <v>36.9</v>
      </c>
      <c r="AB107" s="21">
        <f t="shared" si="9"/>
        <v>392</v>
      </c>
      <c r="AC107" s="21" t="s">
        <v>81</v>
      </c>
      <c r="AD107" s="31">
        <f aca="true" t="shared" si="10" ref="AD107:AK107">MEDIAN(AD94:AD106)</f>
        <v>9.696092906505623</v>
      </c>
      <c r="AE107" s="31">
        <v>2.42</v>
      </c>
      <c r="AF107" s="31">
        <v>1.85</v>
      </c>
      <c r="AG107" s="21">
        <f t="shared" si="10"/>
        <v>12.295587423096585</v>
      </c>
      <c r="AH107" s="21">
        <v>89.98</v>
      </c>
      <c r="AI107" s="21">
        <f t="shared" si="10"/>
        <v>6.584872976001338</v>
      </c>
      <c r="AJ107" s="21" t="s">
        <v>106</v>
      </c>
      <c r="AK107" s="21">
        <f t="shared" si="10"/>
        <v>93.52586658750552</v>
      </c>
      <c r="AL107" s="21" t="s">
        <v>81</v>
      </c>
      <c r="AM107" s="21" t="s">
        <v>81</v>
      </c>
      <c r="AN107" s="60"/>
      <c r="AO107" s="60"/>
      <c r="AP107" s="60"/>
      <c r="AQ107" s="60"/>
    </row>
    <row r="108" spans="1:39" ht="15">
      <c r="A108" s="3"/>
      <c r="B108" s="3"/>
      <c r="C108" s="3"/>
      <c r="D108" s="3"/>
      <c r="E108" s="3"/>
      <c r="F108" s="3"/>
      <c r="G108" s="3"/>
      <c r="H108" s="3"/>
      <c r="I108" s="3"/>
      <c r="J108" s="32"/>
      <c r="K108" s="32"/>
      <c r="L108" s="3"/>
      <c r="M108" s="32"/>
      <c r="N108" s="3"/>
      <c r="O108" s="32"/>
      <c r="P108" s="3"/>
      <c r="Q108" s="32"/>
      <c r="R108" s="32"/>
      <c r="S108" s="32"/>
      <c r="T108" s="32"/>
      <c r="U108" s="32"/>
      <c r="V108" s="3"/>
      <c r="W108" s="32"/>
      <c r="X108" s="32"/>
      <c r="Y108" s="32"/>
      <c r="Z108" s="32"/>
      <c r="AA108" s="3"/>
      <c r="AB108" s="3"/>
      <c r="AC108" s="3"/>
      <c r="AD108" s="32"/>
      <c r="AE108" s="32"/>
      <c r="AF108" s="32"/>
      <c r="AG108" s="3"/>
      <c r="AH108" s="3"/>
      <c r="AI108" s="3"/>
      <c r="AJ108" s="3"/>
      <c r="AK108" s="3"/>
      <c r="AL108" s="3"/>
      <c r="AM108" s="16"/>
    </row>
    <row r="109" spans="1:39" ht="15">
      <c r="A109" s="26"/>
      <c r="B109" s="3"/>
      <c r="C109" s="3"/>
      <c r="D109" s="3"/>
      <c r="E109" s="3"/>
      <c r="F109" s="3"/>
      <c r="G109" s="3"/>
      <c r="H109" s="3"/>
      <c r="I109" s="3"/>
      <c r="J109" s="32"/>
      <c r="K109" s="32"/>
      <c r="L109" s="3"/>
      <c r="M109" s="32"/>
      <c r="N109" s="3"/>
      <c r="O109" s="32"/>
      <c r="P109" s="3"/>
      <c r="Q109" s="32"/>
      <c r="R109" s="32"/>
      <c r="S109" s="32"/>
      <c r="T109" s="32"/>
      <c r="U109" s="32"/>
      <c r="V109" s="3"/>
      <c r="W109" s="32"/>
      <c r="X109" s="32"/>
      <c r="Y109" s="32"/>
      <c r="Z109" s="32"/>
      <c r="AA109" s="3"/>
      <c r="AB109" s="3"/>
      <c r="AC109" s="3"/>
      <c r="AD109" s="32"/>
      <c r="AE109" s="32"/>
      <c r="AF109" s="32"/>
      <c r="AG109" s="3"/>
      <c r="AH109" s="3"/>
      <c r="AI109" s="3"/>
      <c r="AJ109" s="3"/>
      <c r="AK109" s="3"/>
      <c r="AL109" s="3"/>
      <c r="AM109" s="16"/>
    </row>
    <row r="110" spans="1:39" ht="15">
      <c r="A110" s="3"/>
      <c r="B110" s="3"/>
      <c r="C110" s="3"/>
      <c r="D110" s="3"/>
      <c r="E110" s="3"/>
      <c r="F110" s="3"/>
      <c r="G110" s="3"/>
      <c r="H110" s="3"/>
      <c r="I110" s="3"/>
      <c r="J110" s="32"/>
      <c r="K110" s="32"/>
      <c r="L110" s="3"/>
      <c r="M110" s="32"/>
      <c r="N110" s="3"/>
      <c r="O110" s="32"/>
      <c r="P110" s="3"/>
      <c r="Q110" s="32"/>
      <c r="R110" s="32"/>
      <c r="S110" s="32"/>
      <c r="T110" s="32"/>
      <c r="U110" s="32"/>
      <c r="V110" s="3"/>
      <c r="W110" s="32"/>
      <c r="X110" s="32"/>
      <c r="Y110" s="32"/>
      <c r="Z110" s="32"/>
      <c r="AA110" s="3"/>
      <c r="AB110" s="3"/>
      <c r="AC110" s="3"/>
      <c r="AD110" s="32"/>
      <c r="AE110" s="32"/>
      <c r="AF110" s="32"/>
      <c r="AG110" s="3"/>
      <c r="AH110" s="3"/>
      <c r="AI110" s="3"/>
      <c r="AJ110" s="3"/>
      <c r="AK110" s="3"/>
      <c r="AL110" s="3"/>
      <c r="AM110" s="16"/>
    </row>
    <row r="111" spans="1:39" ht="15">
      <c r="A111" s="3"/>
      <c r="B111" s="3"/>
      <c r="C111" s="3"/>
      <c r="D111" s="3"/>
      <c r="E111" s="3"/>
      <c r="F111" s="3"/>
      <c r="G111" s="3"/>
      <c r="H111" s="3"/>
      <c r="I111" s="3"/>
      <c r="J111" s="32"/>
      <c r="K111" s="32"/>
      <c r="L111" s="3"/>
      <c r="M111" s="32"/>
      <c r="N111" s="3"/>
      <c r="O111" s="32"/>
      <c r="P111" s="3"/>
      <c r="Q111" s="32"/>
      <c r="R111" s="32"/>
      <c r="S111" s="32"/>
      <c r="T111" s="32"/>
      <c r="U111" s="32"/>
      <c r="V111" s="3"/>
      <c r="W111" s="32"/>
      <c r="X111" s="32"/>
      <c r="Y111" s="32"/>
      <c r="Z111" s="32"/>
      <c r="AA111" s="3"/>
      <c r="AB111" s="3"/>
      <c r="AC111" s="3"/>
      <c r="AD111" s="32"/>
      <c r="AE111" s="32"/>
      <c r="AF111" s="32"/>
      <c r="AG111" s="3"/>
      <c r="AH111" s="3"/>
      <c r="AI111" s="3"/>
      <c r="AJ111" s="3"/>
      <c r="AK111" s="3"/>
      <c r="AL111" s="3"/>
      <c r="AM111" s="16"/>
    </row>
    <row r="112" spans="1:39" ht="15">
      <c r="A112" s="3"/>
      <c r="B112" s="3"/>
      <c r="C112" s="3"/>
      <c r="D112" s="3"/>
      <c r="E112" s="3"/>
      <c r="F112" s="3"/>
      <c r="G112" s="3"/>
      <c r="H112" s="3"/>
      <c r="I112" s="3"/>
      <c r="J112" s="32"/>
      <c r="K112" s="32"/>
      <c r="L112" s="3"/>
      <c r="M112" s="32"/>
      <c r="N112" s="3"/>
      <c r="O112" s="32"/>
      <c r="P112" s="3"/>
      <c r="Q112" s="32"/>
      <c r="R112" s="32"/>
      <c r="S112" s="32"/>
      <c r="T112" s="32"/>
      <c r="U112" s="32"/>
      <c r="V112" s="3"/>
      <c r="W112" s="32"/>
      <c r="X112" s="32"/>
      <c r="Y112" s="32"/>
      <c r="Z112" s="32"/>
      <c r="AA112" s="3"/>
      <c r="AB112" s="3"/>
      <c r="AC112" s="3"/>
      <c r="AD112" s="32"/>
      <c r="AE112" s="32"/>
      <c r="AF112" s="32"/>
      <c r="AG112" s="3"/>
      <c r="AH112" s="3"/>
      <c r="AI112" s="3"/>
      <c r="AJ112" s="3"/>
      <c r="AK112" s="3"/>
      <c r="AL112" s="3"/>
      <c r="AM112" s="16"/>
    </row>
    <row r="113" spans="1:39" ht="15">
      <c r="A113" s="3"/>
      <c r="B113" s="3"/>
      <c r="C113" s="3"/>
      <c r="D113" s="3"/>
      <c r="E113" s="3"/>
      <c r="F113" s="3"/>
      <c r="G113" s="3"/>
      <c r="H113" s="3"/>
      <c r="I113" s="3"/>
      <c r="J113" s="32"/>
      <c r="K113" s="32"/>
      <c r="L113" s="3"/>
      <c r="M113" s="32"/>
      <c r="N113" s="3"/>
      <c r="O113" s="32"/>
      <c r="P113" s="3"/>
      <c r="Q113" s="32"/>
      <c r="R113" s="32"/>
      <c r="S113" s="32"/>
      <c r="T113" s="32"/>
      <c r="U113" s="32"/>
      <c r="V113" s="3"/>
      <c r="W113" s="32"/>
      <c r="X113" s="32"/>
      <c r="Y113" s="32"/>
      <c r="Z113" s="32"/>
      <c r="AA113" s="3"/>
      <c r="AB113" s="3"/>
      <c r="AC113" s="3"/>
      <c r="AD113" s="32"/>
      <c r="AE113" s="32"/>
      <c r="AF113" s="32"/>
      <c r="AG113" s="3"/>
      <c r="AH113" s="3"/>
      <c r="AI113" s="3"/>
      <c r="AJ113" s="3"/>
      <c r="AK113" s="3"/>
      <c r="AL113" s="3"/>
      <c r="AM113" s="16"/>
    </row>
    <row r="114" spans="1:39" ht="15">
      <c r="A114" s="3"/>
      <c r="B114" s="3"/>
      <c r="C114" s="3"/>
      <c r="D114" s="3"/>
      <c r="E114" s="3"/>
      <c r="F114" s="3"/>
      <c r="G114" s="3"/>
      <c r="H114" s="3"/>
      <c r="I114" s="3"/>
      <c r="J114" s="32"/>
      <c r="K114" s="32"/>
      <c r="L114" s="3"/>
      <c r="M114" s="32"/>
      <c r="N114" s="3"/>
      <c r="O114" s="32"/>
      <c r="P114" s="3"/>
      <c r="Q114" s="32"/>
      <c r="R114" s="32"/>
      <c r="S114" s="32"/>
      <c r="T114" s="32"/>
      <c r="U114" s="32"/>
      <c r="V114" s="3"/>
      <c r="W114" s="32"/>
      <c r="X114" s="32"/>
      <c r="Y114" s="32"/>
      <c r="Z114" s="32"/>
      <c r="AA114" s="3"/>
      <c r="AB114" s="3"/>
      <c r="AC114" s="3"/>
      <c r="AD114" s="32"/>
      <c r="AE114" s="32"/>
      <c r="AF114" s="32"/>
      <c r="AG114" s="3"/>
      <c r="AH114" s="3"/>
      <c r="AI114" s="3"/>
      <c r="AJ114" s="3"/>
      <c r="AK114" s="3"/>
      <c r="AL114" s="3"/>
      <c r="AM114" s="16"/>
    </row>
    <row r="115" spans="1:39" ht="15">
      <c r="A115" s="3"/>
      <c r="B115" s="3"/>
      <c r="C115" s="3"/>
      <c r="D115" s="3"/>
      <c r="E115" s="3"/>
      <c r="F115" s="3"/>
      <c r="G115" s="3"/>
      <c r="H115" s="3"/>
      <c r="I115" s="3"/>
      <c r="J115" s="32"/>
      <c r="K115" s="32"/>
      <c r="L115" s="3"/>
      <c r="M115" s="32"/>
      <c r="N115" s="3"/>
      <c r="O115" s="32"/>
      <c r="P115" s="3"/>
      <c r="Q115" s="32"/>
      <c r="R115" s="32"/>
      <c r="S115" s="32"/>
      <c r="T115" s="32"/>
      <c r="U115" s="32"/>
      <c r="V115" s="3"/>
      <c r="W115" s="32"/>
      <c r="X115" s="32"/>
      <c r="Y115" s="32"/>
      <c r="Z115" s="32"/>
      <c r="AA115" s="3"/>
      <c r="AB115" s="3"/>
      <c r="AC115" s="3"/>
      <c r="AD115" s="32"/>
      <c r="AE115" s="32"/>
      <c r="AF115" s="32"/>
      <c r="AG115" s="3"/>
      <c r="AH115" s="3"/>
      <c r="AI115" s="3"/>
      <c r="AJ115" s="3"/>
      <c r="AK115" s="3"/>
      <c r="AL115" s="3"/>
      <c r="AM115" s="16"/>
    </row>
    <row r="116" spans="1:39" ht="15">
      <c r="A116" s="3"/>
      <c r="B116" s="3"/>
      <c r="C116" s="3"/>
      <c r="D116" s="3"/>
      <c r="E116" s="3"/>
      <c r="F116" s="3"/>
      <c r="G116" s="3"/>
      <c r="H116" s="3"/>
      <c r="I116" s="3"/>
      <c r="J116" s="32"/>
      <c r="K116" s="32"/>
      <c r="L116" s="3"/>
      <c r="M116" s="32"/>
      <c r="N116" s="3"/>
      <c r="O116" s="32"/>
      <c r="P116" s="3"/>
      <c r="Q116" s="32"/>
      <c r="R116" s="32"/>
      <c r="S116" s="32"/>
      <c r="T116" s="32"/>
      <c r="U116" s="32"/>
      <c r="V116" s="3"/>
      <c r="W116" s="32"/>
      <c r="X116" s="32"/>
      <c r="Y116" s="32"/>
      <c r="Z116" s="32"/>
      <c r="AA116" s="3"/>
      <c r="AB116" s="3"/>
      <c r="AC116" s="3"/>
      <c r="AD116" s="32"/>
      <c r="AE116" s="32"/>
      <c r="AF116" s="32"/>
      <c r="AG116" s="3"/>
      <c r="AH116" s="3"/>
      <c r="AI116" s="3"/>
      <c r="AJ116" s="3"/>
      <c r="AK116" s="3"/>
      <c r="AL116" s="3"/>
      <c r="AM116" s="16"/>
    </row>
    <row r="117" spans="1:39" ht="15">
      <c r="A117" s="3"/>
      <c r="B117" s="3"/>
      <c r="C117" s="3"/>
      <c r="D117" s="3"/>
      <c r="E117" s="3"/>
      <c r="F117" s="3"/>
      <c r="G117" s="3"/>
      <c r="H117" s="3"/>
      <c r="I117" s="3"/>
      <c r="J117" s="32"/>
      <c r="K117" s="32"/>
      <c r="L117" s="3"/>
      <c r="M117" s="32"/>
      <c r="N117" s="3"/>
      <c r="O117" s="32"/>
      <c r="P117" s="3"/>
      <c r="Q117" s="32"/>
      <c r="R117" s="32"/>
      <c r="S117" s="32"/>
      <c r="T117" s="32"/>
      <c r="U117" s="32"/>
      <c r="V117" s="3"/>
      <c r="W117" s="32"/>
      <c r="X117" s="32"/>
      <c r="Y117" s="32"/>
      <c r="Z117" s="32"/>
      <c r="AA117" s="3"/>
      <c r="AB117" s="3"/>
      <c r="AC117" s="3"/>
      <c r="AD117" s="32"/>
      <c r="AE117" s="32"/>
      <c r="AF117" s="32"/>
      <c r="AG117" s="3"/>
      <c r="AH117" s="3"/>
      <c r="AI117" s="3"/>
      <c r="AJ117" s="3"/>
      <c r="AK117" s="3"/>
      <c r="AL117" s="3"/>
      <c r="AM117" s="16"/>
    </row>
    <row r="118" spans="1:39" ht="15">
      <c r="A118" s="3"/>
      <c r="B118" s="3"/>
      <c r="C118" s="3"/>
      <c r="D118" s="3"/>
      <c r="E118" s="3"/>
      <c r="F118" s="3"/>
      <c r="G118" s="3"/>
      <c r="H118" s="3"/>
      <c r="I118" s="3"/>
      <c r="J118" s="32"/>
      <c r="K118" s="32"/>
      <c r="L118" s="3"/>
      <c r="M118" s="32"/>
      <c r="N118" s="3"/>
      <c r="O118" s="32"/>
      <c r="P118" s="3"/>
      <c r="Q118" s="32"/>
      <c r="R118" s="32"/>
      <c r="S118" s="32"/>
      <c r="T118" s="32"/>
      <c r="U118" s="32"/>
      <c r="V118" s="3"/>
      <c r="W118" s="32"/>
      <c r="X118" s="32"/>
      <c r="Y118" s="32"/>
      <c r="Z118" s="32"/>
      <c r="AA118" s="3"/>
      <c r="AB118" s="3"/>
      <c r="AC118" s="3"/>
      <c r="AD118" s="32"/>
      <c r="AE118" s="32"/>
      <c r="AF118" s="32"/>
      <c r="AG118" s="3"/>
      <c r="AH118" s="3"/>
      <c r="AI118" s="3"/>
      <c r="AJ118" s="3"/>
      <c r="AK118" s="3"/>
      <c r="AL118" s="3"/>
      <c r="AM118" s="16"/>
    </row>
    <row r="119" spans="1:39" ht="15">
      <c r="A119" s="3"/>
      <c r="B119" s="3"/>
      <c r="C119" s="3"/>
      <c r="D119" s="3"/>
      <c r="E119" s="3"/>
      <c r="F119" s="3"/>
      <c r="G119" s="3"/>
      <c r="H119" s="3"/>
      <c r="I119" s="3"/>
      <c r="J119" s="32"/>
      <c r="K119" s="32"/>
      <c r="L119" s="3"/>
      <c r="M119" s="32"/>
      <c r="N119" s="3"/>
      <c r="O119" s="32"/>
      <c r="P119" s="3"/>
      <c r="Q119" s="32"/>
      <c r="R119" s="32"/>
      <c r="S119" s="32"/>
      <c r="T119" s="32"/>
      <c r="U119" s="32"/>
      <c r="V119" s="3"/>
      <c r="W119" s="32"/>
      <c r="X119" s="32"/>
      <c r="Y119" s="32"/>
      <c r="Z119" s="32"/>
      <c r="AA119" s="3"/>
      <c r="AB119" s="3"/>
      <c r="AC119" s="3"/>
      <c r="AD119" s="32"/>
      <c r="AE119" s="32"/>
      <c r="AF119" s="32"/>
      <c r="AG119" s="3"/>
      <c r="AH119" s="3"/>
      <c r="AI119" s="3"/>
      <c r="AJ119" s="3"/>
      <c r="AK119" s="3"/>
      <c r="AL119" s="3"/>
      <c r="AM119" s="16"/>
    </row>
    <row r="120" spans="1:39" ht="15">
      <c r="A120" s="3"/>
      <c r="B120" s="3"/>
      <c r="C120" s="3"/>
      <c r="D120" s="3"/>
      <c r="E120" s="3"/>
      <c r="F120" s="3"/>
      <c r="G120" s="3"/>
      <c r="H120" s="3"/>
      <c r="I120" s="3"/>
      <c r="J120" s="32"/>
      <c r="K120" s="32"/>
      <c r="L120" s="3"/>
      <c r="M120" s="32"/>
      <c r="N120" s="3"/>
      <c r="O120" s="32"/>
      <c r="P120" s="3"/>
      <c r="Q120" s="32"/>
      <c r="R120" s="32"/>
      <c r="S120" s="32"/>
      <c r="T120" s="32"/>
      <c r="U120" s="32"/>
      <c r="V120" s="3"/>
      <c r="W120" s="32"/>
      <c r="X120" s="32"/>
      <c r="Y120" s="32"/>
      <c r="Z120" s="32"/>
      <c r="AA120" s="3"/>
      <c r="AB120" s="3"/>
      <c r="AC120" s="3"/>
      <c r="AD120" s="32"/>
      <c r="AE120" s="32"/>
      <c r="AF120" s="32"/>
      <c r="AG120" s="3"/>
      <c r="AH120" s="3"/>
      <c r="AI120" s="3"/>
      <c r="AJ120" s="3"/>
      <c r="AK120" s="3"/>
      <c r="AL120" s="3"/>
      <c r="AM120" s="16"/>
    </row>
    <row r="121" spans="1:39" ht="15">
      <c r="A121" s="3"/>
      <c r="B121" s="3"/>
      <c r="C121" s="3"/>
      <c r="D121" s="3"/>
      <c r="E121" s="3"/>
      <c r="F121" s="3"/>
      <c r="G121" s="3"/>
      <c r="H121" s="3"/>
      <c r="I121" s="3"/>
      <c r="J121" s="32"/>
      <c r="K121" s="32"/>
      <c r="L121" s="3"/>
      <c r="M121" s="32"/>
      <c r="N121" s="3"/>
      <c r="O121" s="32"/>
      <c r="P121" s="3"/>
      <c r="Q121" s="32"/>
      <c r="R121" s="32"/>
      <c r="S121" s="32"/>
      <c r="T121" s="32"/>
      <c r="U121" s="32"/>
      <c r="V121" s="3"/>
      <c r="W121" s="32"/>
      <c r="X121" s="32"/>
      <c r="Y121" s="32"/>
      <c r="Z121" s="32"/>
      <c r="AA121" s="3"/>
      <c r="AB121" s="3"/>
      <c r="AC121" s="3"/>
      <c r="AD121" s="32"/>
      <c r="AE121" s="32"/>
      <c r="AF121" s="32"/>
      <c r="AG121" s="3"/>
      <c r="AH121" s="3"/>
      <c r="AI121" s="3"/>
      <c r="AJ121" s="3"/>
      <c r="AK121" s="3"/>
      <c r="AL121" s="3"/>
      <c r="AM121" s="16"/>
    </row>
    <row r="122" spans="1:39" ht="15">
      <c r="A122" s="3"/>
      <c r="B122" s="3"/>
      <c r="C122" s="3"/>
      <c r="D122" s="3"/>
      <c r="E122" s="3"/>
      <c r="F122" s="3"/>
      <c r="G122" s="3"/>
      <c r="H122" s="3"/>
      <c r="I122" s="3"/>
      <c r="J122" s="32"/>
      <c r="K122" s="32"/>
      <c r="L122" s="3"/>
      <c r="M122" s="32"/>
      <c r="N122" s="3"/>
      <c r="O122" s="32"/>
      <c r="P122" s="3"/>
      <c r="Q122" s="32"/>
      <c r="R122" s="32"/>
      <c r="S122" s="32"/>
      <c r="T122" s="32"/>
      <c r="U122" s="32"/>
      <c r="V122" s="3"/>
      <c r="W122" s="32"/>
      <c r="X122" s="32"/>
      <c r="Y122" s="32"/>
      <c r="Z122" s="32"/>
      <c r="AA122" s="3"/>
      <c r="AB122" s="3"/>
      <c r="AC122" s="3"/>
      <c r="AD122" s="32"/>
      <c r="AE122" s="32"/>
      <c r="AF122" s="32"/>
      <c r="AG122" s="3"/>
      <c r="AH122" s="3"/>
      <c r="AI122" s="3"/>
      <c r="AJ122" s="3"/>
      <c r="AK122" s="3"/>
      <c r="AL122" s="3"/>
      <c r="AM122" s="16"/>
    </row>
    <row r="123" spans="1:39" ht="15">
      <c r="A123" s="3"/>
      <c r="B123" s="3"/>
      <c r="C123" s="3"/>
      <c r="D123" s="3"/>
      <c r="E123" s="3"/>
      <c r="F123" s="3"/>
      <c r="G123" s="3"/>
      <c r="H123" s="3"/>
      <c r="I123" s="3"/>
      <c r="J123" s="32"/>
      <c r="K123" s="32"/>
      <c r="L123" s="3"/>
      <c r="M123" s="32"/>
      <c r="N123" s="3"/>
      <c r="O123" s="32"/>
      <c r="P123" s="3"/>
      <c r="Q123" s="32"/>
      <c r="R123" s="32"/>
      <c r="S123" s="32"/>
      <c r="T123" s="32"/>
      <c r="U123" s="32"/>
      <c r="V123" s="3"/>
      <c r="W123" s="32"/>
      <c r="X123" s="32"/>
      <c r="Y123" s="32"/>
      <c r="Z123" s="32"/>
      <c r="AA123" s="3"/>
      <c r="AB123" s="3"/>
      <c r="AC123" s="3"/>
      <c r="AD123" s="32"/>
      <c r="AE123" s="32"/>
      <c r="AF123" s="32"/>
      <c r="AG123" s="3"/>
      <c r="AH123" s="3"/>
      <c r="AI123" s="3"/>
      <c r="AJ123" s="3"/>
      <c r="AK123" s="3"/>
      <c r="AL123" s="3"/>
      <c r="AM123" s="16"/>
    </row>
    <row r="124" spans="1:39" ht="15">
      <c r="A124" s="3"/>
      <c r="B124" s="3"/>
      <c r="C124" s="3"/>
      <c r="D124" s="3"/>
      <c r="E124" s="3"/>
      <c r="F124" s="3"/>
      <c r="G124" s="3"/>
      <c r="H124" s="3"/>
      <c r="I124" s="3"/>
      <c r="J124" s="32"/>
      <c r="K124" s="32"/>
      <c r="L124" s="3"/>
      <c r="M124" s="32"/>
      <c r="N124" s="3"/>
      <c r="O124" s="32"/>
      <c r="P124" s="3"/>
      <c r="Q124" s="32"/>
      <c r="R124" s="32"/>
      <c r="S124" s="32"/>
      <c r="T124" s="32"/>
      <c r="U124" s="32"/>
      <c r="V124" s="3"/>
      <c r="W124" s="32"/>
      <c r="X124" s="32"/>
      <c r="Y124" s="32"/>
      <c r="Z124" s="32"/>
      <c r="AA124" s="3"/>
      <c r="AB124" s="3"/>
      <c r="AC124" s="3"/>
      <c r="AD124" s="32"/>
      <c r="AE124" s="32"/>
      <c r="AF124" s="32"/>
      <c r="AG124" s="3"/>
      <c r="AH124" s="3"/>
      <c r="AI124" s="3"/>
      <c r="AJ124" s="3"/>
      <c r="AK124" s="3"/>
      <c r="AL124" s="3"/>
      <c r="AM124" s="16"/>
    </row>
    <row r="125" spans="1:39" ht="15">
      <c r="A125" s="3"/>
      <c r="B125" s="3"/>
      <c r="C125" s="3"/>
      <c r="D125" s="3"/>
      <c r="E125" s="3"/>
      <c r="F125" s="3"/>
      <c r="G125" s="3"/>
      <c r="H125" s="3"/>
      <c r="I125" s="3"/>
      <c r="J125" s="32"/>
      <c r="K125" s="32"/>
      <c r="L125" s="3"/>
      <c r="M125" s="32"/>
      <c r="N125" s="3"/>
      <c r="O125" s="32"/>
      <c r="P125" s="3"/>
      <c r="Q125" s="32"/>
      <c r="R125" s="32"/>
      <c r="S125" s="32"/>
      <c r="T125" s="32"/>
      <c r="U125" s="32"/>
      <c r="V125" s="3"/>
      <c r="W125" s="32"/>
      <c r="X125" s="32"/>
      <c r="Y125" s="32"/>
      <c r="Z125" s="32"/>
      <c r="AA125" s="3"/>
      <c r="AB125" s="3"/>
      <c r="AC125" s="3"/>
      <c r="AD125" s="32"/>
      <c r="AE125" s="32"/>
      <c r="AF125" s="32"/>
      <c r="AG125" s="3"/>
      <c r="AH125" s="3"/>
      <c r="AI125" s="3"/>
      <c r="AJ125" s="3"/>
      <c r="AK125" s="3"/>
      <c r="AL125" s="3"/>
      <c r="AM125" s="16"/>
    </row>
    <row r="126" spans="1:39" ht="15">
      <c r="A126" s="3"/>
      <c r="B126" s="3"/>
      <c r="C126" s="3"/>
      <c r="D126" s="3"/>
      <c r="E126" s="3"/>
      <c r="F126" s="3"/>
      <c r="G126" s="3"/>
      <c r="H126" s="3"/>
      <c r="I126" s="3"/>
      <c r="J126" s="32"/>
      <c r="K126" s="32"/>
      <c r="L126" s="3"/>
      <c r="M126" s="32"/>
      <c r="N126" s="3"/>
      <c r="O126" s="32"/>
      <c r="P126" s="3"/>
      <c r="Q126" s="32"/>
      <c r="R126" s="32"/>
      <c r="S126" s="32"/>
      <c r="T126" s="32"/>
      <c r="U126" s="32"/>
      <c r="V126" s="3"/>
      <c r="W126" s="32"/>
      <c r="X126" s="32"/>
      <c r="Y126" s="32"/>
      <c r="Z126" s="32"/>
      <c r="AA126" s="3"/>
      <c r="AB126" s="3"/>
      <c r="AC126" s="3"/>
      <c r="AD126" s="32"/>
      <c r="AE126" s="32"/>
      <c r="AF126" s="32"/>
      <c r="AG126" s="3"/>
      <c r="AH126" s="3"/>
      <c r="AI126" s="3"/>
      <c r="AJ126" s="3"/>
      <c r="AK126" s="3"/>
      <c r="AL126" s="3"/>
      <c r="AM126" s="16"/>
    </row>
    <row r="127" spans="1:39" ht="15">
      <c r="A127" s="3"/>
      <c r="B127" s="3"/>
      <c r="C127" s="3"/>
      <c r="D127" s="3"/>
      <c r="E127" s="3"/>
      <c r="F127" s="3"/>
      <c r="G127" s="3"/>
      <c r="H127" s="3"/>
      <c r="I127" s="3"/>
      <c r="J127" s="32"/>
      <c r="K127" s="32"/>
      <c r="L127" s="3"/>
      <c r="M127" s="32"/>
      <c r="N127" s="3"/>
      <c r="O127" s="32"/>
      <c r="P127" s="3"/>
      <c r="Q127" s="32"/>
      <c r="R127" s="32"/>
      <c r="S127" s="32"/>
      <c r="T127" s="32"/>
      <c r="U127" s="32"/>
      <c r="V127" s="3"/>
      <c r="W127" s="32"/>
      <c r="X127" s="32"/>
      <c r="Y127" s="32"/>
      <c r="Z127" s="32"/>
      <c r="AA127" s="3"/>
      <c r="AB127" s="3"/>
      <c r="AC127" s="3"/>
      <c r="AD127" s="32"/>
      <c r="AE127" s="32"/>
      <c r="AF127" s="32"/>
      <c r="AG127" s="3"/>
      <c r="AH127" s="3"/>
      <c r="AI127" s="3"/>
      <c r="AJ127" s="3"/>
      <c r="AK127" s="3"/>
      <c r="AL127" s="3"/>
      <c r="AM127" s="16"/>
    </row>
    <row r="128" spans="1:39" ht="15">
      <c r="A128" s="3"/>
      <c r="B128" s="3"/>
      <c r="C128" s="3"/>
      <c r="D128" s="3"/>
      <c r="E128" s="3"/>
      <c r="F128" s="3"/>
      <c r="G128" s="3"/>
      <c r="H128" s="3"/>
      <c r="I128" s="3"/>
      <c r="J128" s="32"/>
      <c r="K128" s="32"/>
      <c r="L128" s="3"/>
      <c r="M128" s="32"/>
      <c r="N128" s="3"/>
      <c r="O128" s="32"/>
      <c r="P128" s="3"/>
      <c r="Q128" s="32"/>
      <c r="R128" s="32"/>
      <c r="S128" s="32"/>
      <c r="T128" s="32"/>
      <c r="U128" s="32"/>
      <c r="V128" s="3"/>
      <c r="W128" s="32"/>
      <c r="X128" s="32"/>
      <c r="Y128" s="32"/>
      <c r="Z128" s="32"/>
      <c r="AA128" s="3"/>
      <c r="AB128" s="3"/>
      <c r="AC128" s="3"/>
      <c r="AD128" s="32"/>
      <c r="AE128" s="32"/>
      <c r="AF128" s="32"/>
      <c r="AG128" s="3"/>
      <c r="AH128" s="3"/>
      <c r="AI128" s="3"/>
      <c r="AJ128" s="3"/>
      <c r="AK128" s="3"/>
      <c r="AL128" s="3"/>
      <c r="AM128" s="16"/>
    </row>
    <row r="129" spans="1:39" ht="15">
      <c r="A129" s="3"/>
      <c r="B129" s="3"/>
      <c r="C129" s="3"/>
      <c r="D129" s="3"/>
      <c r="E129" s="3"/>
      <c r="F129" s="3"/>
      <c r="G129" s="3"/>
      <c r="H129" s="3"/>
      <c r="I129" s="3"/>
      <c r="J129" s="32"/>
      <c r="K129" s="32"/>
      <c r="L129" s="3"/>
      <c r="M129" s="32"/>
      <c r="N129" s="3"/>
      <c r="O129" s="32"/>
      <c r="P129" s="3"/>
      <c r="Q129" s="32"/>
      <c r="R129" s="32"/>
      <c r="S129" s="32"/>
      <c r="T129" s="32"/>
      <c r="U129" s="32"/>
      <c r="V129" s="3"/>
      <c r="W129" s="32"/>
      <c r="X129" s="32"/>
      <c r="Y129" s="32"/>
      <c r="Z129" s="32"/>
      <c r="AA129" s="3"/>
      <c r="AB129" s="3"/>
      <c r="AC129" s="3"/>
      <c r="AD129" s="32"/>
      <c r="AE129" s="32"/>
      <c r="AF129" s="32"/>
      <c r="AG129" s="3"/>
      <c r="AH129" s="3"/>
      <c r="AI129" s="3"/>
      <c r="AJ129" s="3"/>
      <c r="AK129" s="3"/>
      <c r="AL129" s="3"/>
      <c r="AM129" s="16"/>
    </row>
    <row r="130" spans="1:39" ht="15">
      <c r="A130" s="3"/>
      <c r="B130" s="3"/>
      <c r="C130" s="3"/>
      <c r="D130" s="3"/>
      <c r="E130" s="3"/>
      <c r="F130" s="3"/>
      <c r="G130" s="3"/>
      <c r="H130" s="3"/>
      <c r="I130" s="3"/>
      <c r="J130" s="32"/>
      <c r="K130" s="32"/>
      <c r="L130" s="3"/>
      <c r="M130" s="32"/>
      <c r="N130" s="3"/>
      <c r="O130" s="32"/>
      <c r="P130" s="3"/>
      <c r="Q130" s="32"/>
      <c r="R130" s="32"/>
      <c r="S130" s="32"/>
      <c r="T130" s="32"/>
      <c r="U130" s="32"/>
      <c r="V130" s="3"/>
      <c r="W130" s="32"/>
      <c r="X130" s="32"/>
      <c r="Y130" s="32"/>
      <c r="Z130" s="32"/>
      <c r="AA130" s="3"/>
      <c r="AB130" s="3"/>
      <c r="AC130" s="3"/>
      <c r="AD130" s="32"/>
      <c r="AE130" s="32"/>
      <c r="AF130" s="32"/>
      <c r="AG130" s="3"/>
      <c r="AH130" s="3"/>
      <c r="AI130" s="3"/>
      <c r="AJ130" s="3"/>
      <c r="AK130" s="3"/>
      <c r="AL130" s="3"/>
      <c r="AM130" s="16"/>
    </row>
    <row r="131" spans="1:39" ht="15">
      <c r="A131" s="3"/>
      <c r="B131" s="3"/>
      <c r="C131" s="3"/>
      <c r="D131" s="3"/>
      <c r="E131" s="3"/>
      <c r="F131" s="3"/>
      <c r="G131" s="3"/>
      <c r="H131" s="3"/>
      <c r="I131" s="3"/>
      <c r="J131" s="32"/>
      <c r="K131" s="32"/>
      <c r="L131" s="3"/>
      <c r="M131" s="32"/>
      <c r="N131" s="3"/>
      <c r="O131" s="32"/>
      <c r="P131" s="3"/>
      <c r="Q131" s="32"/>
      <c r="R131" s="32"/>
      <c r="S131" s="32"/>
      <c r="T131" s="32"/>
      <c r="U131" s="32"/>
      <c r="V131" s="3"/>
      <c r="W131" s="32"/>
      <c r="X131" s="32"/>
      <c r="Y131" s="32"/>
      <c r="Z131" s="32"/>
      <c r="AA131" s="3"/>
      <c r="AB131" s="3"/>
      <c r="AC131" s="3"/>
      <c r="AD131" s="32"/>
      <c r="AE131" s="32"/>
      <c r="AF131" s="32"/>
      <c r="AG131" s="3"/>
      <c r="AH131" s="3"/>
      <c r="AI131" s="3"/>
      <c r="AJ131" s="3"/>
      <c r="AK131" s="3"/>
      <c r="AL131" s="3"/>
      <c r="AM131" s="16"/>
    </row>
    <row r="132" spans="1:39" ht="15">
      <c r="A132" s="3"/>
      <c r="B132" s="3"/>
      <c r="C132" s="3"/>
      <c r="D132" s="3"/>
      <c r="E132" s="3"/>
      <c r="F132" s="3"/>
      <c r="G132" s="3"/>
      <c r="H132" s="3"/>
      <c r="I132" s="3"/>
      <c r="J132" s="32"/>
      <c r="K132" s="32"/>
      <c r="L132" s="3"/>
      <c r="M132" s="32"/>
      <c r="N132" s="3"/>
      <c r="O132" s="32"/>
      <c r="P132" s="3"/>
      <c r="Q132" s="32"/>
      <c r="R132" s="32"/>
      <c r="S132" s="32"/>
      <c r="T132" s="32"/>
      <c r="U132" s="32"/>
      <c r="V132" s="3"/>
      <c r="W132" s="32"/>
      <c r="X132" s="32"/>
      <c r="Y132" s="32"/>
      <c r="Z132" s="32"/>
      <c r="AA132" s="3"/>
      <c r="AB132" s="3"/>
      <c r="AC132" s="3"/>
      <c r="AD132" s="32"/>
      <c r="AE132" s="32"/>
      <c r="AF132" s="32"/>
      <c r="AG132" s="3"/>
      <c r="AH132" s="3"/>
      <c r="AI132" s="3"/>
      <c r="AJ132" s="3"/>
      <c r="AK132" s="3"/>
      <c r="AL132" s="3"/>
      <c r="AM132" s="16"/>
    </row>
    <row r="133" spans="1:39" ht="15">
      <c r="A133" s="3"/>
      <c r="B133" s="3"/>
      <c r="C133" s="3"/>
      <c r="D133" s="3"/>
      <c r="E133" s="3"/>
      <c r="F133" s="3"/>
      <c r="G133" s="3"/>
      <c r="H133" s="3"/>
      <c r="I133" s="3"/>
      <c r="J133" s="32"/>
      <c r="K133" s="32"/>
      <c r="L133" s="3"/>
      <c r="M133" s="32"/>
      <c r="N133" s="3"/>
      <c r="O133" s="32"/>
      <c r="P133" s="3"/>
      <c r="Q133" s="32"/>
      <c r="R133" s="32"/>
      <c r="S133" s="32"/>
      <c r="T133" s="32"/>
      <c r="U133" s="32"/>
      <c r="V133" s="3"/>
      <c r="W133" s="32"/>
      <c r="X133" s="32"/>
      <c r="Y133" s="32"/>
      <c r="Z133" s="32"/>
      <c r="AA133" s="3"/>
      <c r="AB133" s="3"/>
      <c r="AC133" s="3"/>
      <c r="AD133" s="32"/>
      <c r="AE133" s="32"/>
      <c r="AF133" s="32"/>
      <c r="AG133" s="3"/>
      <c r="AH133" s="3"/>
      <c r="AI133" s="3"/>
      <c r="AJ133" s="3"/>
      <c r="AK133" s="3"/>
      <c r="AL133" s="3"/>
      <c r="AM133" s="16"/>
    </row>
    <row r="134" spans="1:39" ht="15">
      <c r="A134" s="3"/>
      <c r="B134" s="3"/>
      <c r="C134" s="3"/>
      <c r="D134" s="3"/>
      <c r="E134" s="3"/>
      <c r="F134" s="3"/>
      <c r="G134" s="3"/>
      <c r="H134" s="3"/>
      <c r="I134" s="3"/>
      <c r="J134" s="32"/>
      <c r="K134" s="32"/>
      <c r="L134" s="3"/>
      <c r="M134" s="32"/>
      <c r="N134" s="3"/>
      <c r="O134" s="32"/>
      <c r="P134" s="3"/>
      <c r="Q134" s="32"/>
      <c r="R134" s="32"/>
      <c r="S134" s="32"/>
      <c r="T134" s="32"/>
      <c r="U134" s="32"/>
      <c r="V134" s="3"/>
      <c r="W134" s="32"/>
      <c r="X134" s="32"/>
      <c r="Y134" s="32"/>
      <c r="Z134" s="32"/>
      <c r="AA134" s="3"/>
      <c r="AB134" s="3"/>
      <c r="AC134" s="3"/>
      <c r="AD134" s="32"/>
      <c r="AE134" s="32"/>
      <c r="AF134" s="32"/>
      <c r="AG134" s="3"/>
      <c r="AH134" s="3"/>
      <c r="AI134" s="3"/>
      <c r="AJ134" s="3"/>
      <c r="AK134" s="3"/>
      <c r="AL134" s="3"/>
      <c r="AM134" s="16"/>
    </row>
    <row r="135" spans="1:39" ht="15">
      <c r="A135" s="3"/>
      <c r="B135" s="3"/>
      <c r="C135" s="3"/>
      <c r="D135" s="3"/>
      <c r="E135" s="3"/>
      <c r="F135" s="3"/>
      <c r="G135" s="3"/>
      <c r="H135" s="3"/>
      <c r="I135" s="3"/>
      <c r="J135" s="32"/>
      <c r="K135" s="32"/>
      <c r="L135" s="3"/>
      <c r="M135" s="32"/>
      <c r="N135" s="3"/>
      <c r="O135" s="32"/>
      <c r="P135" s="3"/>
      <c r="Q135" s="32"/>
      <c r="R135" s="32"/>
      <c r="S135" s="32"/>
      <c r="T135" s="32"/>
      <c r="U135" s="32"/>
      <c r="V135" s="3"/>
      <c r="W135" s="32"/>
      <c r="X135" s="32"/>
      <c r="Y135" s="32"/>
      <c r="Z135" s="32"/>
      <c r="AA135" s="3"/>
      <c r="AB135" s="3"/>
      <c r="AC135" s="3"/>
      <c r="AD135" s="32"/>
      <c r="AE135" s="32"/>
      <c r="AF135" s="32"/>
      <c r="AG135" s="3"/>
      <c r="AH135" s="3"/>
      <c r="AI135" s="3"/>
      <c r="AJ135" s="3"/>
      <c r="AK135" s="3"/>
      <c r="AL135" s="3"/>
      <c r="AM135" s="16"/>
    </row>
    <row r="136" spans="1:39" ht="15">
      <c r="A136" s="3"/>
      <c r="B136" s="3"/>
      <c r="C136" s="3"/>
      <c r="D136" s="3"/>
      <c r="E136" s="3"/>
      <c r="F136" s="3"/>
      <c r="G136" s="3"/>
      <c r="H136" s="3"/>
      <c r="I136" s="3"/>
      <c r="J136" s="32"/>
      <c r="K136" s="32"/>
      <c r="L136" s="3"/>
      <c r="M136" s="32"/>
      <c r="N136" s="3"/>
      <c r="O136" s="32"/>
      <c r="P136" s="3"/>
      <c r="Q136" s="32"/>
      <c r="R136" s="32"/>
      <c r="S136" s="32"/>
      <c r="T136" s="32"/>
      <c r="U136" s="32"/>
      <c r="V136" s="3"/>
      <c r="W136" s="32"/>
      <c r="X136" s="32"/>
      <c r="Y136" s="32"/>
      <c r="Z136" s="32"/>
      <c r="AA136" s="3"/>
      <c r="AB136" s="3"/>
      <c r="AC136" s="3"/>
      <c r="AD136" s="32"/>
      <c r="AE136" s="32"/>
      <c r="AF136" s="32"/>
      <c r="AG136" s="3"/>
      <c r="AH136" s="3"/>
      <c r="AI136" s="3"/>
      <c r="AJ136" s="3"/>
      <c r="AK136" s="3"/>
      <c r="AL136" s="3"/>
      <c r="AM136" s="16"/>
    </row>
    <row r="137" spans="1:39" ht="15">
      <c r="A137" s="3"/>
      <c r="B137" s="3"/>
      <c r="C137" s="3"/>
      <c r="D137" s="3"/>
      <c r="E137" s="3"/>
      <c r="F137" s="3"/>
      <c r="G137" s="3"/>
      <c r="H137" s="3"/>
      <c r="I137" s="3"/>
      <c r="J137" s="32"/>
      <c r="K137" s="32"/>
      <c r="L137" s="3"/>
      <c r="M137" s="32"/>
      <c r="N137" s="3"/>
      <c r="O137" s="32"/>
      <c r="P137" s="3"/>
      <c r="Q137" s="32"/>
      <c r="R137" s="32"/>
      <c r="S137" s="32"/>
      <c r="T137" s="32"/>
      <c r="U137" s="32"/>
      <c r="V137" s="3"/>
      <c r="W137" s="32"/>
      <c r="X137" s="32"/>
      <c r="Y137" s="32"/>
      <c r="Z137" s="32"/>
      <c r="AA137" s="3"/>
      <c r="AB137" s="3"/>
      <c r="AC137" s="3"/>
      <c r="AD137" s="32"/>
      <c r="AE137" s="32"/>
      <c r="AF137" s="32"/>
      <c r="AG137" s="3"/>
      <c r="AH137" s="3"/>
      <c r="AI137" s="3"/>
      <c r="AJ137" s="3"/>
      <c r="AK137" s="3"/>
      <c r="AL137" s="3"/>
      <c r="AM137" s="16"/>
    </row>
    <row r="138" spans="1:39" ht="15">
      <c r="A138" s="3"/>
      <c r="B138" s="3"/>
      <c r="C138" s="3"/>
      <c r="D138" s="3"/>
      <c r="E138" s="3"/>
      <c r="F138" s="3"/>
      <c r="G138" s="3"/>
      <c r="H138" s="3"/>
      <c r="I138" s="3"/>
      <c r="J138" s="32"/>
      <c r="K138" s="32"/>
      <c r="L138" s="3"/>
      <c r="M138" s="32"/>
      <c r="N138" s="3"/>
      <c r="O138" s="32"/>
      <c r="P138" s="3"/>
      <c r="Q138" s="32"/>
      <c r="R138" s="32"/>
      <c r="S138" s="32"/>
      <c r="T138" s="32"/>
      <c r="U138" s="32"/>
      <c r="V138" s="3"/>
      <c r="W138" s="32"/>
      <c r="X138" s="32"/>
      <c r="Y138" s="32"/>
      <c r="Z138" s="32"/>
      <c r="AA138" s="3"/>
      <c r="AB138" s="3"/>
      <c r="AC138" s="3"/>
      <c r="AD138" s="32"/>
      <c r="AE138" s="32"/>
      <c r="AF138" s="32"/>
      <c r="AG138" s="3"/>
      <c r="AH138" s="3"/>
      <c r="AI138" s="3"/>
      <c r="AJ138" s="3"/>
      <c r="AK138" s="3"/>
      <c r="AL138" s="3"/>
      <c r="AM138" s="16"/>
    </row>
    <row r="139" spans="1:39" ht="15">
      <c r="A139" s="3"/>
      <c r="B139" s="3"/>
      <c r="C139" s="3"/>
      <c r="D139" s="3"/>
      <c r="E139" s="3"/>
      <c r="F139" s="3"/>
      <c r="G139" s="3"/>
      <c r="H139" s="3"/>
      <c r="I139" s="3"/>
      <c r="J139" s="32"/>
      <c r="K139" s="32"/>
      <c r="L139" s="3"/>
      <c r="M139" s="32"/>
      <c r="N139" s="3"/>
      <c r="O139" s="32"/>
      <c r="P139" s="3"/>
      <c r="Q139" s="32"/>
      <c r="R139" s="32"/>
      <c r="S139" s="32"/>
      <c r="T139" s="32"/>
      <c r="U139" s="32"/>
      <c r="V139" s="3"/>
      <c r="W139" s="32"/>
      <c r="X139" s="32"/>
      <c r="Y139" s="32"/>
      <c r="Z139" s="32"/>
      <c r="AA139" s="3"/>
      <c r="AB139" s="3"/>
      <c r="AC139" s="3"/>
      <c r="AD139" s="32"/>
      <c r="AE139" s="32"/>
      <c r="AF139" s="32"/>
      <c r="AG139" s="3"/>
      <c r="AH139" s="3"/>
      <c r="AI139" s="3"/>
      <c r="AJ139" s="3"/>
      <c r="AK139" s="3"/>
      <c r="AL139" s="3"/>
      <c r="AM139" s="16"/>
    </row>
    <row r="140" spans="1:39" ht="15">
      <c r="A140" s="3"/>
      <c r="B140" s="3"/>
      <c r="C140" s="3"/>
      <c r="D140" s="3"/>
      <c r="E140" s="3"/>
      <c r="F140" s="3"/>
      <c r="G140" s="3"/>
      <c r="H140" s="3"/>
      <c r="I140" s="3"/>
      <c r="J140" s="32"/>
      <c r="K140" s="32"/>
      <c r="L140" s="3"/>
      <c r="M140" s="32"/>
      <c r="N140" s="3"/>
      <c r="O140" s="32"/>
      <c r="P140" s="3"/>
      <c r="Q140" s="32"/>
      <c r="R140" s="32"/>
      <c r="S140" s="32"/>
      <c r="T140" s="32"/>
      <c r="U140" s="32"/>
      <c r="V140" s="3"/>
      <c r="W140" s="32"/>
      <c r="X140" s="32"/>
      <c r="Y140" s="32"/>
      <c r="Z140" s="32"/>
      <c r="AA140" s="3"/>
      <c r="AB140" s="3"/>
      <c r="AC140" s="3"/>
      <c r="AD140" s="32"/>
      <c r="AE140" s="32"/>
      <c r="AF140" s="32"/>
      <c r="AG140" s="3"/>
      <c r="AH140" s="3"/>
      <c r="AI140" s="3"/>
      <c r="AJ140" s="3"/>
      <c r="AK140" s="3"/>
      <c r="AL140" s="3"/>
      <c r="AM140" s="16"/>
    </row>
    <row r="141" spans="1:39" ht="15">
      <c r="A141" s="3"/>
      <c r="B141" s="3"/>
      <c r="C141" s="3"/>
      <c r="D141" s="3"/>
      <c r="E141" s="3"/>
      <c r="F141" s="3"/>
      <c r="G141" s="3"/>
      <c r="H141" s="3"/>
      <c r="I141" s="3"/>
      <c r="J141" s="32"/>
      <c r="K141" s="32"/>
      <c r="L141" s="3"/>
      <c r="M141" s="32"/>
      <c r="N141" s="3"/>
      <c r="O141" s="32"/>
      <c r="P141" s="3"/>
      <c r="Q141" s="32"/>
      <c r="R141" s="32"/>
      <c r="S141" s="32"/>
      <c r="T141" s="32"/>
      <c r="U141" s="32"/>
      <c r="V141" s="3"/>
      <c r="W141" s="32"/>
      <c r="X141" s="32"/>
      <c r="Y141" s="32"/>
      <c r="Z141" s="32"/>
      <c r="AA141" s="3"/>
      <c r="AB141" s="3"/>
      <c r="AC141" s="3"/>
      <c r="AD141" s="32"/>
      <c r="AE141" s="32"/>
      <c r="AF141" s="32"/>
      <c r="AG141" s="3"/>
      <c r="AH141" s="3"/>
      <c r="AI141" s="3"/>
      <c r="AJ141" s="3"/>
      <c r="AK141" s="3"/>
      <c r="AL141" s="3"/>
      <c r="AM141" s="16"/>
    </row>
    <row r="142" spans="1:39" ht="15">
      <c r="A142" s="3"/>
      <c r="B142" s="3"/>
      <c r="C142" s="3"/>
      <c r="D142" s="3"/>
      <c r="E142" s="3"/>
      <c r="F142" s="3"/>
      <c r="G142" s="3"/>
      <c r="H142" s="3"/>
      <c r="I142" s="3"/>
      <c r="J142" s="32"/>
      <c r="K142" s="32"/>
      <c r="L142" s="3"/>
      <c r="M142" s="32"/>
      <c r="N142" s="3"/>
      <c r="O142" s="32"/>
      <c r="P142" s="3"/>
      <c r="Q142" s="32"/>
      <c r="R142" s="32"/>
      <c r="S142" s="32"/>
      <c r="T142" s="32"/>
      <c r="U142" s="32"/>
      <c r="V142" s="3"/>
      <c r="W142" s="32"/>
      <c r="X142" s="32"/>
      <c r="Y142" s="32"/>
      <c r="Z142" s="32"/>
      <c r="AA142" s="3"/>
      <c r="AB142" s="3"/>
      <c r="AC142" s="3"/>
      <c r="AD142" s="32"/>
      <c r="AE142" s="32"/>
      <c r="AF142" s="32"/>
      <c r="AG142" s="3"/>
      <c r="AH142" s="3"/>
      <c r="AI142" s="3"/>
      <c r="AJ142" s="3"/>
      <c r="AK142" s="3"/>
      <c r="AL142" s="3"/>
      <c r="AM142" s="16"/>
    </row>
    <row r="143" spans="1:39" ht="15">
      <c r="A143" s="3"/>
      <c r="B143" s="3"/>
      <c r="C143" s="3"/>
      <c r="D143" s="3"/>
      <c r="E143" s="3"/>
      <c r="F143" s="3"/>
      <c r="G143" s="3"/>
      <c r="H143" s="3"/>
      <c r="I143" s="3"/>
      <c r="J143" s="32"/>
      <c r="K143" s="32"/>
      <c r="L143" s="3"/>
      <c r="M143" s="32"/>
      <c r="N143" s="3"/>
      <c r="O143" s="32"/>
      <c r="P143" s="3"/>
      <c r="Q143" s="32"/>
      <c r="R143" s="32"/>
      <c r="S143" s="32"/>
      <c r="T143" s="32"/>
      <c r="U143" s="32"/>
      <c r="V143" s="3"/>
      <c r="W143" s="32"/>
      <c r="X143" s="32"/>
      <c r="Y143" s="32"/>
      <c r="Z143" s="32"/>
      <c r="AA143" s="3"/>
      <c r="AB143" s="3"/>
      <c r="AC143" s="3"/>
      <c r="AD143" s="32"/>
      <c r="AE143" s="32"/>
      <c r="AF143" s="32"/>
      <c r="AG143" s="3"/>
      <c r="AH143" s="3"/>
      <c r="AI143" s="3"/>
      <c r="AJ143" s="3"/>
      <c r="AK143" s="3"/>
      <c r="AL143" s="3"/>
      <c r="AM143" s="16"/>
    </row>
    <row r="144" spans="1:39" ht="15">
      <c r="A144" s="3"/>
      <c r="B144" s="3"/>
      <c r="C144" s="3"/>
      <c r="D144" s="3"/>
      <c r="E144" s="3"/>
      <c r="F144" s="3"/>
      <c r="G144" s="3"/>
      <c r="H144" s="3"/>
      <c r="I144" s="3"/>
      <c r="J144" s="32"/>
      <c r="K144" s="32"/>
      <c r="L144" s="3"/>
      <c r="M144" s="32"/>
      <c r="N144" s="3"/>
      <c r="O144" s="32"/>
      <c r="P144" s="3"/>
      <c r="Q144" s="32"/>
      <c r="R144" s="32"/>
      <c r="S144" s="32"/>
      <c r="T144" s="32"/>
      <c r="U144" s="32"/>
      <c r="V144" s="3"/>
      <c r="W144" s="32"/>
      <c r="X144" s="32"/>
      <c r="Y144" s="32"/>
      <c r="Z144" s="32"/>
      <c r="AA144" s="3"/>
      <c r="AB144" s="3"/>
      <c r="AC144" s="3"/>
      <c r="AD144" s="32"/>
      <c r="AE144" s="32"/>
      <c r="AF144" s="32"/>
      <c r="AG144" s="3"/>
      <c r="AH144" s="3"/>
      <c r="AI144" s="3"/>
      <c r="AJ144" s="3"/>
      <c r="AK144" s="3"/>
      <c r="AL144" s="3"/>
      <c r="AM144" s="16"/>
    </row>
    <row r="145" spans="1:39" ht="15">
      <c r="A145" s="3"/>
      <c r="B145" s="3"/>
      <c r="C145" s="3"/>
      <c r="D145" s="3"/>
      <c r="E145" s="3"/>
      <c r="F145" s="3"/>
      <c r="G145" s="3"/>
      <c r="H145" s="3"/>
      <c r="I145" s="3"/>
      <c r="J145" s="32"/>
      <c r="K145" s="32"/>
      <c r="L145" s="3"/>
      <c r="M145" s="32"/>
      <c r="N145" s="3"/>
      <c r="O145" s="32"/>
      <c r="P145" s="3"/>
      <c r="Q145" s="32"/>
      <c r="R145" s="32"/>
      <c r="S145" s="32"/>
      <c r="T145" s="32"/>
      <c r="U145" s="32"/>
      <c r="V145" s="3"/>
      <c r="W145" s="32"/>
      <c r="X145" s="32"/>
      <c r="Y145" s="32"/>
      <c r="Z145" s="32"/>
      <c r="AA145" s="3"/>
      <c r="AB145" s="3"/>
      <c r="AC145" s="3"/>
      <c r="AD145" s="32"/>
      <c r="AE145" s="32"/>
      <c r="AF145" s="32"/>
      <c r="AG145" s="3"/>
      <c r="AH145" s="3"/>
      <c r="AI145" s="3"/>
      <c r="AJ145" s="3"/>
      <c r="AK145" s="3"/>
      <c r="AL145" s="3"/>
      <c r="AM145" s="16"/>
    </row>
    <row r="146" spans="1:39" ht="15">
      <c r="A146" s="3"/>
      <c r="B146" s="3"/>
      <c r="C146" s="3"/>
      <c r="D146" s="3"/>
      <c r="E146" s="3"/>
      <c r="F146" s="3"/>
      <c r="G146" s="3"/>
      <c r="H146" s="3"/>
      <c r="I146" s="3"/>
      <c r="J146" s="32"/>
      <c r="K146" s="32"/>
      <c r="L146" s="3"/>
      <c r="M146" s="32"/>
      <c r="N146" s="3"/>
      <c r="O146" s="32"/>
      <c r="P146" s="3"/>
      <c r="Q146" s="32"/>
      <c r="R146" s="32"/>
      <c r="S146" s="32"/>
      <c r="T146" s="32"/>
      <c r="U146" s="32"/>
      <c r="V146" s="3"/>
      <c r="W146" s="32"/>
      <c r="X146" s="32"/>
      <c r="Y146" s="32"/>
      <c r="Z146" s="32"/>
      <c r="AA146" s="3"/>
      <c r="AB146" s="3"/>
      <c r="AC146" s="3"/>
      <c r="AD146" s="32"/>
      <c r="AE146" s="32"/>
      <c r="AF146" s="32"/>
      <c r="AG146" s="3"/>
      <c r="AH146" s="3"/>
      <c r="AI146" s="3"/>
      <c r="AJ146" s="3"/>
      <c r="AK146" s="3"/>
      <c r="AL146" s="3"/>
      <c r="AM146" s="16"/>
    </row>
    <row r="147" spans="1:39" ht="15">
      <c r="A147" s="3"/>
      <c r="B147" s="3"/>
      <c r="C147" s="3"/>
      <c r="D147" s="3"/>
      <c r="E147" s="3"/>
      <c r="F147" s="3"/>
      <c r="G147" s="3"/>
      <c r="H147" s="3"/>
      <c r="I147" s="3"/>
      <c r="J147" s="32"/>
      <c r="K147" s="32"/>
      <c r="L147" s="3"/>
      <c r="M147" s="32"/>
      <c r="N147" s="3"/>
      <c r="O147" s="32"/>
      <c r="P147" s="3"/>
      <c r="Q147" s="32"/>
      <c r="R147" s="32"/>
      <c r="S147" s="32"/>
      <c r="T147" s="32"/>
      <c r="U147" s="32"/>
      <c r="V147" s="3"/>
      <c r="W147" s="32"/>
      <c r="X147" s="32"/>
      <c r="Y147" s="32"/>
      <c r="Z147" s="32"/>
      <c r="AA147" s="3"/>
      <c r="AB147" s="3"/>
      <c r="AC147" s="3"/>
      <c r="AD147" s="32"/>
      <c r="AE147" s="32"/>
      <c r="AF147" s="32"/>
      <c r="AG147" s="3"/>
      <c r="AH147" s="3"/>
      <c r="AI147" s="3"/>
      <c r="AJ147" s="3"/>
      <c r="AK147" s="3"/>
      <c r="AL147" s="3"/>
      <c r="AM147" s="16"/>
    </row>
    <row r="148" spans="1:39" ht="15">
      <c r="A148" s="3"/>
      <c r="B148" s="3"/>
      <c r="C148" s="3"/>
      <c r="D148" s="3"/>
      <c r="E148" s="3"/>
      <c r="F148" s="3"/>
      <c r="G148" s="3"/>
      <c r="H148" s="3"/>
      <c r="I148" s="3"/>
      <c r="J148" s="32"/>
      <c r="K148" s="32"/>
      <c r="L148" s="3"/>
      <c r="M148" s="32"/>
      <c r="N148" s="3"/>
      <c r="O148" s="32"/>
      <c r="P148" s="3"/>
      <c r="Q148" s="32"/>
      <c r="R148" s="32"/>
      <c r="S148" s="32"/>
      <c r="T148" s="32"/>
      <c r="U148" s="32"/>
      <c r="V148" s="3"/>
      <c r="W148" s="32"/>
      <c r="X148" s="32"/>
      <c r="Y148" s="32"/>
      <c r="Z148" s="32"/>
      <c r="AA148" s="3"/>
      <c r="AB148" s="3"/>
      <c r="AC148" s="3"/>
      <c r="AD148" s="32"/>
      <c r="AE148" s="32"/>
      <c r="AF148" s="32"/>
      <c r="AG148" s="3"/>
      <c r="AH148" s="3"/>
      <c r="AI148" s="3"/>
      <c r="AJ148" s="3"/>
      <c r="AK148" s="3"/>
      <c r="AL148" s="3"/>
      <c r="AM148" s="16"/>
    </row>
    <row r="149" spans="1:39" ht="15">
      <c r="A149" s="3"/>
      <c r="B149" s="3"/>
      <c r="C149" s="3"/>
      <c r="D149" s="3"/>
      <c r="E149" s="3"/>
      <c r="F149" s="3"/>
      <c r="G149" s="3"/>
      <c r="H149" s="3"/>
      <c r="I149" s="3"/>
      <c r="J149" s="32"/>
      <c r="K149" s="32"/>
      <c r="L149" s="3"/>
      <c r="M149" s="32"/>
      <c r="N149" s="3"/>
      <c r="O149" s="32"/>
      <c r="P149" s="3"/>
      <c r="Q149" s="32"/>
      <c r="R149" s="32"/>
      <c r="S149" s="32"/>
      <c r="T149" s="32"/>
      <c r="U149" s="32"/>
      <c r="V149" s="3"/>
      <c r="W149" s="32"/>
      <c r="X149" s="32"/>
      <c r="Y149" s="32"/>
      <c r="Z149" s="32"/>
      <c r="AA149" s="3"/>
      <c r="AB149" s="3"/>
      <c r="AC149" s="3"/>
      <c r="AD149" s="32"/>
      <c r="AE149" s="32"/>
      <c r="AF149" s="32"/>
      <c r="AG149" s="3"/>
      <c r="AH149" s="3"/>
      <c r="AI149" s="3"/>
      <c r="AJ149" s="3"/>
      <c r="AK149" s="3"/>
      <c r="AL149" s="3"/>
      <c r="AM149" s="16"/>
    </row>
    <row r="150" spans="1:39" ht="15">
      <c r="A150" s="3"/>
      <c r="B150" s="3"/>
      <c r="C150" s="3"/>
      <c r="D150" s="3"/>
      <c r="E150" s="3"/>
      <c r="F150" s="3"/>
      <c r="G150" s="3"/>
      <c r="H150" s="3"/>
      <c r="I150" s="3"/>
      <c r="J150" s="32"/>
      <c r="K150" s="32"/>
      <c r="L150" s="3"/>
      <c r="M150" s="32"/>
      <c r="N150" s="3"/>
      <c r="O150" s="32"/>
      <c r="P150" s="3"/>
      <c r="Q150" s="32"/>
      <c r="R150" s="32"/>
      <c r="S150" s="32"/>
      <c r="T150" s="32"/>
      <c r="U150" s="32"/>
      <c r="V150" s="3"/>
      <c r="W150" s="32"/>
      <c r="X150" s="32"/>
      <c r="Y150" s="32"/>
      <c r="Z150" s="32"/>
      <c r="AA150" s="3"/>
      <c r="AB150" s="3"/>
      <c r="AC150" s="3"/>
      <c r="AD150" s="32"/>
      <c r="AE150" s="32"/>
      <c r="AF150" s="32"/>
      <c r="AG150" s="3"/>
      <c r="AH150" s="3"/>
      <c r="AI150" s="3"/>
      <c r="AJ150" s="3"/>
      <c r="AK150" s="3"/>
      <c r="AL150" s="3"/>
      <c r="AM150" s="16"/>
    </row>
    <row r="151" spans="1:39" ht="15">
      <c r="A151" s="3"/>
      <c r="B151" s="3"/>
      <c r="C151" s="3"/>
      <c r="D151" s="3"/>
      <c r="E151" s="3"/>
      <c r="F151" s="3"/>
      <c r="G151" s="3"/>
      <c r="H151" s="3"/>
      <c r="I151" s="3"/>
      <c r="J151" s="32"/>
      <c r="K151" s="32"/>
      <c r="L151" s="3"/>
      <c r="M151" s="32"/>
      <c r="N151" s="3"/>
      <c r="O151" s="32"/>
      <c r="P151" s="3"/>
      <c r="Q151" s="32"/>
      <c r="R151" s="32"/>
      <c r="S151" s="32"/>
      <c r="T151" s="32"/>
      <c r="U151" s="32"/>
      <c r="V151" s="3"/>
      <c r="W151" s="32"/>
      <c r="X151" s="32"/>
      <c r="Y151" s="32"/>
      <c r="Z151" s="32"/>
      <c r="AA151" s="3"/>
      <c r="AB151" s="3"/>
      <c r="AC151" s="3"/>
      <c r="AD151" s="32"/>
      <c r="AE151" s="32"/>
      <c r="AF151" s="32"/>
      <c r="AG151" s="3"/>
      <c r="AH151" s="3"/>
      <c r="AI151" s="3"/>
      <c r="AJ151" s="3"/>
      <c r="AK151" s="3"/>
      <c r="AL151" s="3"/>
      <c r="AM151" s="16"/>
    </row>
    <row r="152" spans="1:39" ht="15">
      <c r="A152" s="3"/>
      <c r="B152" s="3"/>
      <c r="C152" s="3"/>
      <c r="D152" s="3"/>
      <c r="E152" s="3"/>
      <c r="F152" s="3"/>
      <c r="G152" s="3"/>
      <c r="H152" s="3"/>
      <c r="I152" s="3"/>
      <c r="J152" s="32"/>
      <c r="K152" s="32"/>
      <c r="L152" s="3"/>
      <c r="M152" s="32"/>
      <c r="N152" s="3"/>
      <c r="O152" s="32"/>
      <c r="P152" s="3"/>
      <c r="Q152" s="32"/>
      <c r="R152" s="32"/>
      <c r="S152" s="32"/>
      <c r="T152" s="32"/>
      <c r="U152" s="32"/>
      <c r="V152" s="3"/>
      <c r="W152" s="32"/>
      <c r="X152" s="32"/>
      <c r="Y152" s="32"/>
      <c r="Z152" s="32"/>
      <c r="AA152" s="3"/>
      <c r="AB152" s="3"/>
      <c r="AC152" s="3"/>
      <c r="AD152" s="32"/>
      <c r="AE152" s="32"/>
      <c r="AF152" s="32"/>
      <c r="AG152" s="3"/>
      <c r="AH152" s="3"/>
      <c r="AI152" s="3"/>
      <c r="AJ152" s="3"/>
      <c r="AK152" s="3"/>
      <c r="AL152" s="3"/>
      <c r="AM152" s="16"/>
    </row>
    <row r="153" spans="1:39" ht="15">
      <c r="A153" s="3"/>
      <c r="B153" s="3"/>
      <c r="C153" s="3"/>
      <c r="D153" s="3"/>
      <c r="E153" s="3"/>
      <c r="F153" s="3"/>
      <c r="G153" s="3"/>
      <c r="H153" s="3"/>
      <c r="I153" s="3"/>
      <c r="J153" s="32"/>
      <c r="K153" s="32"/>
      <c r="L153" s="3"/>
      <c r="M153" s="32"/>
      <c r="N153" s="3"/>
      <c r="O153" s="32"/>
      <c r="P153" s="3"/>
      <c r="Q153" s="32"/>
      <c r="R153" s="32"/>
      <c r="S153" s="32"/>
      <c r="T153" s="32"/>
      <c r="U153" s="32"/>
      <c r="V153" s="3"/>
      <c r="W153" s="32"/>
      <c r="X153" s="32"/>
      <c r="Y153" s="32"/>
      <c r="Z153" s="32"/>
      <c r="AA153" s="3"/>
      <c r="AB153" s="3"/>
      <c r="AC153" s="3"/>
      <c r="AD153" s="32"/>
      <c r="AE153" s="32"/>
      <c r="AF153" s="32"/>
      <c r="AG153" s="3"/>
      <c r="AH153" s="3"/>
      <c r="AI153" s="3"/>
      <c r="AJ153" s="3"/>
      <c r="AK153" s="3"/>
      <c r="AL153" s="3"/>
      <c r="AM153" s="16"/>
    </row>
    <row r="154" spans="1:39" ht="15">
      <c r="A154" s="3"/>
      <c r="B154" s="3"/>
      <c r="C154" s="3"/>
      <c r="D154" s="3"/>
      <c r="E154" s="3"/>
      <c r="F154" s="3"/>
      <c r="G154" s="3"/>
      <c r="H154" s="3"/>
      <c r="I154" s="3"/>
      <c r="J154" s="32"/>
      <c r="K154" s="32"/>
      <c r="L154" s="3"/>
      <c r="M154" s="32"/>
      <c r="N154" s="3"/>
      <c r="O154" s="32"/>
      <c r="P154" s="3"/>
      <c r="Q154" s="32"/>
      <c r="R154" s="32"/>
      <c r="S154" s="32"/>
      <c r="T154" s="32"/>
      <c r="U154" s="32"/>
      <c r="V154" s="3"/>
      <c r="W154" s="32"/>
      <c r="X154" s="32"/>
      <c r="Y154" s="32"/>
      <c r="Z154" s="32"/>
      <c r="AA154" s="3"/>
      <c r="AB154" s="3"/>
      <c r="AC154" s="3"/>
      <c r="AD154" s="32"/>
      <c r="AE154" s="32"/>
      <c r="AF154" s="32"/>
      <c r="AG154" s="3"/>
      <c r="AH154" s="3"/>
      <c r="AI154" s="3"/>
      <c r="AJ154" s="3"/>
      <c r="AK154" s="3"/>
      <c r="AL154" s="3"/>
      <c r="AM154" s="16"/>
    </row>
    <row r="155" spans="1:39" ht="15">
      <c r="A155" s="3"/>
      <c r="B155" s="3"/>
      <c r="C155" s="3"/>
      <c r="D155" s="3"/>
      <c r="E155" s="3"/>
      <c r="F155" s="3"/>
      <c r="G155" s="3"/>
      <c r="H155" s="3"/>
      <c r="I155" s="3"/>
      <c r="J155" s="32"/>
      <c r="K155" s="32"/>
      <c r="L155" s="3"/>
      <c r="M155" s="32"/>
      <c r="N155" s="3"/>
      <c r="O155" s="32"/>
      <c r="P155" s="3"/>
      <c r="Q155" s="32"/>
      <c r="R155" s="32"/>
      <c r="S155" s="32"/>
      <c r="T155" s="32"/>
      <c r="U155" s="32"/>
      <c r="V155" s="3"/>
      <c r="W155" s="32"/>
      <c r="X155" s="32"/>
      <c r="Y155" s="32"/>
      <c r="Z155" s="32"/>
      <c r="AA155" s="3"/>
      <c r="AB155" s="3"/>
      <c r="AC155" s="3"/>
      <c r="AD155" s="32"/>
      <c r="AE155" s="32"/>
      <c r="AF155" s="32"/>
      <c r="AG155" s="3"/>
      <c r="AH155" s="3"/>
      <c r="AI155" s="3"/>
      <c r="AJ155" s="3"/>
      <c r="AK155" s="3"/>
      <c r="AL155" s="3"/>
      <c r="AM155" s="16"/>
    </row>
    <row r="156" spans="1:39" ht="15">
      <c r="A156" s="3"/>
      <c r="B156" s="3"/>
      <c r="C156" s="3"/>
      <c r="D156" s="3"/>
      <c r="E156" s="3"/>
      <c r="F156" s="3"/>
      <c r="G156" s="3"/>
      <c r="H156" s="3"/>
      <c r="I156" s="3"/>
      <c r="J156" s="32"/>
      <c r="K156" s="32"/>
      <c r="L156" s="3"/>
      <c r="M156" s="32"/>
      <c r="N156" s="3"/>
      <c r="O156" s="32"/>
      <c r="P156" s="3"/>
      <c r="Q156" s="32"/>
      <c r="R156" s="32"/>
      <c r="S156" s="32"/>
      <c r="T156" s="32"/>
      <c r="U156" s="32"/>
      <c r="V156" s="3"/>
      <c r="W156" s="32"/>
      <c r="X156" s="32"/>
      <c r="Y156" s="32"/>
      <c r="Z156" s="32"/>
      <c r="AA156" s="3"/>
      <c r="AB156" s="3"/>
      <c r="AC156" s="3"/>
      <c r="AD156" s="32"/>
      <c r="AE156" s="32"/>
      <c r="AF156" s="32"/>
      <c r="AG156" s="3"/>
      <c r="AH156" s="3"/>
      <c r="AI156" s="3"/>
      <c r="AJ156" s="3"/>
      <c r="AK156" s="3"/>
      <c r="AL156" s="3"/>
      <c r="AM156" s="16"/>
    </row>
    <row r="157" spans="1:39" ht="15">
      <c r="A157" s="3"/>
      <c r="B157" s="3"/>
      <c r="C157" s="3"/>
      <c r="D157" s="3"/>
      <c r="E157" s="3"/>
      <c r="F157" s="3"/>
      <c r="G157" s="3"/>
      <c r="H157" s="3"/>
      <c r="I157" s="3"/>
      <c r="J157" s="32"/>
      <c r="K157" s="32"/>
      <c r="L157" s="3"/>
      <c r="M157" s="32"/>
      <c r="N157" s="3"/>
      <c r="O157" s="32"/>
      <c r="P157" s="3"/>
      <c r="Q157" s="32"/>
      <c r="R157" s="32"/>
      <c r="S157" s="32"/>
      <c r="T157" s="32"/>
      <c r="U157" s="32"/>
      <c r="V157" s="3"/>
      <c r="W157" s="32"/>
      <c r="X157" s="32"/>
      <c r="Y157" s="32"/>
      <c r="Z157" s="32"/>
      <c r="AA157" s="3"/>
      <c r="AB157" s="3"/>
      <c r="AC157" s="3"/>
      <c r="AD157" s="32"/>
      <c r="AE157" s="32"/>
      <c r="AF157" s="32"/>
      <c r="AG157" s="3"/>
      <c r="AH157" s="3"/>
      <c r="AI157" s="3"/>
      <c r="AJ157" s="3"/>
      <c r="AK157" s="3"/>
      <c r="AL157" s="3"/>
      <c r="AM157" s="16"/>
    </row>
    <row r="158" spans="1:39" ht="15">
      <c r="A158" s="3"/>
      <c r="B158" s="3"/>
      <c r="C158" s="3"/>
      <c r="D158" s="3"/>
      <c r="E158" s="3"/>
      <c r="F158" s="3"/>
      <c r="G158" s="3"/>
      <c r="H158" s="3"/>
      <c r="I158" s="3"/>
      <c r="J158" s="32"/>
      <c r="K158" s="32"/>
      <c r="L158" s="3"/>
      <c r="M158" s="32"/>
      <c r="N158" s="3"/>
      <c r="O158" s="32"/>
      <c r="P158" s="3"/>
      <c r="Q158" s="32"/>
      <c r="R158" s="32"/>
      <c r="S158" s="32"/>
      <c r="T158" s="32"/>
      <c r="U158" s="32"/>
      <c r="V158" s="3"/>
      <c r="W158" s="32"/>
      <c r="X158" s="32"/>
      <c r="Y158" s="32"/>
      <c r="Z158" s="32"/>
      <c r="AA158" s="3"/>
      <c r="AB158" s="3"/>
      <c r="AC158" s="3"/>
      <c r="AD158" s="32"/>
      <c r="AE158" s="32"/>
      <c r="AF158" s="32"/>
      <c r="AG158" s="3"/>
      <c r="AH158" s="3"/>
      <c r="AI158" s="3"/>
      <c r="AJ158" s="3"/>
      <c r="AK158" s="3"/>
      <c r="AL158" s="3"/>
      <c r="AM158" s="16"/>
    </row>
    <row r="159" spans="1:39" ht="15">
      <c r="A159" s="3"/>
      <c r="B159" s="3"/>
      <c r="C159" s="3"/>
      <c r="D159" s="3"/>
      <c r="E159" s="3"/>
      <c r="F159" s="3"/>
      <c r="G159" s="3"/>
      <c r="H159" s="3"/>
      <c r="I159" s="3"/>
      <c r="J159" s="32"/>
      <c r="K159" s="32"/>
      <c r="L159" s="3"/>
      <c r="M159" s="32"/>
      <c r="N159" s="3"/>
      <c r="O159" s="32"/>
      <c r="P159" s="3"/>
      <c r="Q159" s="32"/>
      <c r="R159" s="32"/>
      <c r="S159" s="32"/>
      <c r="T159" s="32"/>
      <c r="U159" s="32"/>
      <c r="V159" s="3"/>
      <c r="W159" s="32"/>
      <c r="X159" s="32"/>
      <c r="Y159" s="32"/>
      <c r="Z159" s="32"/>
      <c r="AA159" s="3"/>
      <c r="AB159" s="3"/>
      <c r="AC159" s="3"/>
      <c r="AD159" s="32"/>
      <c r="AE159" s="32"/>
      <c r="AF159" s="32"/>
      <c r="AG159" s="3"/>
      <c r="AH159" s="3"/>
      <c r="AI159" s="3"/>
      <c r="AJ159" s="3"/>
      <c r="AK159" s="3"/>
      <c r="AL159" s="3"/>
      <c r="AM159" s="16"/>
    </row>
    <row r="160" spans="1:39" ht="15">
      <c r="A160" s="3"/>
      <c r="B160" s="3"/>
      <c r="C160" s="3"/>
      <c r="D160" s="3"/>
      <c r="E160" s="3"/>
      <c r="F160" s="3"/>
      <c r="G160" s="3"/>
      <c r="H160" s="3"/>
      <c r="I160" s="3"/>
      <c r="J160" s="32"/>
      <c r="K160" s="32"/>
      <c r="L160" s="3"/>
      <c r="M160" s="32"/>
      <c r="N160" s="3"/>
      <c r="O160" s="32"/>
      <c r="P160" s="3"/>
      <c r="Q160" s="32"/>
      <c r="R160" s="32"/>
      <c r="S160" s="32"/>
      <c r="T160" s="32"/>
      <c r="U160" s="32"/>
      <c r="V160" s="3"/>
      <c r="W160" s="32"/>
      <c r="X160" s="32"/>
      <c r="Y160" s="32"/>
      <c r="Z160" s="32"/>
      <c r="AA160" s="3"/>
      <c r="AB160" s="3"/>
      <c r="AC160" s="3"/>
      <c r="AD160" s="32"/>
      <c r="AE160" s="32"/>
      <c r="AF160" s="32"/>
      <c r="AG160" s="3"/>
      <c r="AH160" s="3"/>
      <c r="AI160" s="3"/>
      <c r="AJ160" s="3"/>
      <c r="AK160" s="3"/>
      <c r="AL160" s="3"/>
      <c r="AM160" s="16"/>
    </row>
    <row r="161" spans="1:39" ht="15">
      <c r="A161" s="3"/>
      <c r="B161" s="3"/>
      <c r="C161" s="3"/>
      <c r="D161" s="3"/>
      <c r="E161" s="3"/>
      <c r="F161" s="3"/>
      <c r="G161" s="3"/>
      <c r="H161" s="3"/>
      <c r="I161" s="3"/>
      <c r="J161" s="32"/>
      <c r="K161" s="32"/>
      <c r="L161" s="3"/>
      <c r="M161" s="32"/>
      <c r="N161" s="3"/>
      <c r="O161" s="32"/>
      <c r="P161" s="3"/>
      <c r="Q161" s="32"/>
      <c r="R161" s="32"/>
      <c r="S161" s="32"/>
      <c r="T161" s="32"/>
      <c r="U161" s="32"/>
      <c r="V161" s="3"/>
      <c r="W161" s="32"/>
      <c r="X161" s="32"/>
      <c r="Y161" s="32"/>
      <c r="Z161" s="32"/>
      <c r="AA161" s="3"/>
      <c r="AB161" s="3"/>
      <c r="AC161" s="3"/>
      <c r="AD161" s="32"/>
      <c r="AE161" s="32"/>
      <c r="AF161" s="32"/>
      <c r="AG161" s="3"/>
      <c r="AH161" s="3"/>
      <c r="AI161" s="3"/>
      <c r="AJ161" s="3"/>
      <c r="AK161" s="3"/>
      <c r="AL161" s="3"/>
      <c r="AM161" s="16"/>
    </row>
    <row r="162" spans="1:39" ht="15">
      <c r="A162" s="3"/>
      <c r="B162" s="3"/>
      <c r="C162" s="3"/>
      <c r="D162" s="3"/>
      <c r="E162" s="3"/>
      <c r="F162" s="3"/>
      <c r="G162" s="3"/>
      <c r="H162" s="3"/>
      <c r="I162" s="3"/>
      <c r="J162" s="32"/>
      <c r="K162" s="32"/>
      <c r="L162" s="3"/>
      <c r="M162" s="32"/>
      <c r="N162" s="3"/>
      <c r="O162" s="32"/>
      <c r="P162" s="3"/>
      <c r="Q162" s="32"/>
      <c r="R162" s="32"/>
      <c r="S162" s="32"/>
      <c r="T162" s="32"/>
      <c r="U162" s="32"/>
      <c r="V162" s="3"/>
      <c r="W162" s="32"/>
      <c r="X162" s="32"/>
      <c r="Y162" s="32"/>
      <c r="Z162" s="32"/>
      <c r="AA162" s="3"/>
      <c r="AB162" s="3"/>
      <c r="AC162" s="3"/>
      <c r="AD162" s="32"/>
      <c r="AE162" s="32"/>
      <c r="AF162" s="32"/>
      <c r="AG162" s="3"/>
      <c r="AH162" s="3"/>
      <c r="AI162" s="3"/>
      <c r="AJ162" s="3"/>
      <c r="AK162" s="3"/>
      <c r="AL162" s="3"/>
      <c r="AM162" s="16"/>
    </row>
    <row r="163" spans="1:39" ht="15">
      <c r="A163" s="3"/>
      <c r="B163" s="3"/>
      <c r="C163" s="3"/>
      <c r="D163" s="3"/>
      <c r="E163" s="3"/>
      <c r="F163" s="3"/>
      <c r="G163" s="3"/>
      <c r="H163" s="3"/>
      <c r="I163" s="3"/>
      <c r="J163" s="32"/>
      <c r="K163" s="32"/>
      <c r="L163" s="3"/>
      <c r="M163" s="32"/>
      <c r="N163" s="3"/>
      <c r="O163" s="32"/>
      <c r="P163" s="3"/>
      <c r="Q163" s="32"/>
      <c r="R163" s="32"/>
      <c r="S163" s="32"/>
      <c r="T163" s="32"/>
      <c r="U163" s="32"/>
      <c r="V163" s="3"/>
      <c r="W163" s="32"/>
      <c r="X163" s="32"/>
      <c r="Y163" s="32"/>
      <c r="Z163" s="32"/>
      <c r="AA163" s="3"/>
      <c r="AB163" s="3"/>
      <c r="AC163" s="3"/>
      <c r="AD163" s="32"/>
      <c r="AE163" s="32"/>
      <c r="AF163" s="32"/>
      <c r="AG163" s="3"/>
      <c r="AH163" s="3"/>
      <c r="AI163" s="3"/>
      <c r="AJ163" s="3"/>
      <c r="AK163" s="3"/>
      <c r="AL163" s="3"/>
      <c r="AM163" s="16"/>
    </row>
    <row r="164" spans="1:39" ht="15">
      <c r="A164" s="3"/>
      <c r="B164" s="3"/>
      <c r="C164" s="3"/>
      <c r="D164" s="3"/>
      <c r="E164" s="3"/>
      <c r="F164" s="3"/>
      <c r="G164" s="3"/>
      <c r="H164" s="3"/>
      <c r="I164" s="3"/>
      <c r="J164" s="32"/>
      <c r="K164" s="32"/>
      <c r="L164" s="3"/>
      <c r="M164" s="32"/>
      <c r="N164" s="3"/>
      <c r="O164" s="32"/>
      <c r="P164" s="3"/>
      <c r="Q164" s="32"/>
      <c r="R164" s="32"/>
      <c r="S164" s="32"/>
      <c r="T164" s="32"/>
      <c r="U164" s="32"/>
      <c r="V164" s="3"/>
      <c r="W164" s="32"/>
      <c r="X164" s="32"/>
      <c r="Y164" s="32"/>
      <c r="Z164" s="32"/>
      <c r="AA164" s="3"/>
      <c r="AB164" s="3"/>
      <c r="AC164" s="3"/>
      <c r="AD164" s="32"/>
      <c r="AE164" s="32"/>
      <c r="AF164" s="32"/>
      <c r="AG164" s="3"/>
      <c r="AH164" s="3"/>
      <c r="AI164" s="3"/>
      <c r="AJ164" s="3"/>
      <c r="AK164" s="3"/>
      <c r="AL164" s="3"/>
      <c r="AM164" s="16"/>
    </row>
    <row r="165" spans="1:39" ht="15">
      <c r="A165" s="3"/>
      <c r="B165" s="3"/>
      <c r="C165" s="3"/>
      <c r="D165" s="3"/>
      <c r="E165" s="3"/>
      <c r="F165" s="3"/>
      <c r="G165" s="3"/>
      <c r="H165" s="3"/>
      <c r="I165" s="3"/>
      <c r="J165" s="32"/>
      <c r="K165" s="32"/>
      <c r="L165" s="3"/>
      <c r="M165" s="32"/>
      <c r="N165" s="3"/>
      <c r="O165" s="32"/>
      <c r="P165" s="3"/>
      <c r="Q165" s="32"/>
      <c r="R165" s="32"/>
      <c r="S165" s="32"/>
      <c r="T165" s="32"/>
      <c r="U165" s="32"/>
      <c r="V165" s="3"/>
      <c r="W165" s="32"/>
      <c r="X165" s="32"/>
      <c r="Y165" s="32"/>
      <c r="Z165" s="32"/>
      <c r="AA165" s="3"/>
      <c r="AB165" s="3"/>
      <c r="AC165" s="3"/>
      <c r="AD165" s="32"/>
      <c r="AE165" s="32"/>
      <c r="AF165" s="32"/>
      <c r="AG165" s="3"/>
      <c r="AH165" s="3"/>
      <c r="AI165" s="3"/>
      <c r="AJ165" s="3"/>
      <c r="AK165" s="3"/>
      <c r="AL165" s="3"/>
      <c r="AM165" s="16"/>
    </row>
    <row r="166" spans="1:39" ht="15">
      <c r="A166" s="3"/>
      <c r="B166" s="3"/>
      <c r="C166" s="3"/>
      <c r="D166" s="3"/>
      <c r="E166" s="3"/>
      <c r="F166" s="3"/>
      <c r="G166" s="3"/>
      <c r="H166" s="3"/>
      <c r="I166" s="3"/>
      <c r="J166" s="32"/>
      <c r="K166" s="32"/>
      <c r="L166" s="3"/>
      <c r="M166" s="32"/>
      <c r="N166" s="3"/>
      <c r="O166" s="32"/>
      <c r="P166" s="3"/>
      <c r="Q166" s="32"/>
      <c r="R166" s="32"/>
      <c r="S166" s="32"/>
      <c r="T166" s="32"/>
      <c r="U166" s="32"/>
      <c r="V166" s="3"/>
      <c r="W166" s="32"/>
      <c r="X166" s="32"/>
      <c r="Y166" s="32"/>
      <c r="Z166" s="32"/>
      <c r="AA166" s="3"/>
      <c r="AB166" s="3"/>
      <c r="AC166" s="3"/>
      <c r="AD166" s="32"/>
      <c r="AE166" s="32"/>
      <c r="AF166" s="32"/>
      <c r="AG166" s="3"/>
      <c r="AH166" s="3"/>
      <c r="AI166" s="3"/>
      <c r="AJ166" s="3"/>
      <c r="AK166" s="3"/>
      <c r="AL166" s="3"/>
      <c r="AM166" s="16"/>
    </row>
    <row r="167" spans="1:39" ht="15">
      <c r="A167" s="3"/>
      <c r="B167" s="3"/>
      <c r="C167" s="3"/>
      <c r="D167" s="3"/>
      <c r="E167" s="3"/>
      <c r="F167" s="3"/>
      <c r="G167" s="3"/>
      <c r="H167" s="3"/>
      <c r="I167" s="3"/>
      <c r="J167" s="32"/>
      <c r="K167" s="32"/>
      <c r="L167" s="3"/>
      <c r="M167" s="32"/>
      <c r="N167" s="3"/>
      <c r="O167" s="32"/>
      <c r="P167" s="3"/>
      <c r="Q167" s="32"/>
      <c r="R167" s="32"/>
      <c r="S167" s="32"/>
      <c r="T167" s="32"/>
      <c r="U167" s="32"/>
      <c r="V167" s="3"/>
      <c r="W167" s="32"/>
      <c r="X167" s="32"/>
      <c r="Y167" s="32"/>
      <c r="Z167" s="32"/>
      <c r="AA167" s="3"/>
      <c r="AB167" s="3"/>
      <c r="AC167" s="3"/>
      <c r="AD167" s="32"/>
      <c r="AE167" s="32"/>
      <c r="AF167" s="32"/>
      <c r="AG167" s="3"/>
      <c r="AH167" s="3"/>
      <c r="AI167" s="3"/>
      <c r="AJ167" s="3"/>
      <c r="AK167" s="3"/>
      <c r="AL167" s="3"/>
      <c r="AM167" s="16"/>
    </row>
    <row r="168" spans="1:39" ht="15">
      <c r="A168" s="3"/>
      <c r="B168" s="3"/>
      <c r="C168" s="3"/>
      <c r="D168" s="3"/>
      <c r="E168" s="3"/>
      <c r="F168" s="3"/>
      <c r="G168" s="3"/>
      <c r="H168" s="3"/>
      <c r="I168" s="3"/>
      <c r="J168" s="32"/>
      <c r="K168" s="32"/>
      <c r="L168" s="3"/>
      <c r="M168" s="32"/>
      <c r="N168" s="3"/>
      <c r="O168" s="32"/>
      <c r="P168" s="3"/>
      <c r="Q168" s="32"/>
      <c r="R168" s="32"/>
      <c r="S168" s="32"/>
      <c r="T168" s="32"/>
      <c r="U168" s="32"/>
      <c r="V168" s="3"/>
      <c r="W168" s="32"/>
      <c r="X168" s="32"/>
      <c r="Y168" s="32"/>
      <c r="Z168" s="32"/>
      <c r="AA168" s="3"/>
      <c r="AB168" s="3"/>
      <c r="AC168" s="3"/>
      <c r="AD168" s="32"/>
      <c r="AE168" s="32"/>
      <c r="AF168" s="32"/>
      <c r="AG168" s="3"/>
      <c r="AH168" s="3"/>
      <c r="AI168" s="3"/>
      <c r="AJ168" s="3"/>
      <c r="AK168" s="3"/>
      <c r="AL168" s="3"/>
      <c r="AM168" s="16"/>
    </row>
    <row r="169" spans="1:39" ht="15">
      <c r="A169" s="3"/>
      <c r="B169" s="3"/>
      <c r="C169" s="3"/>
      <c r="D169" s="3"/>
      <c r="E169" s="3"/>
      <c r="F169" s="3"/>
      <c r="G169" s="3"/>
      <c r="H169" s="3"/>
      <c r="I169" s="3"/>
      <c r="J169" s="32"/>
      <c r="K169" s="32"/>
      <c r="L169" s="3"/>
      <c r="M169" s="32"/>
      <c r="N169" s="3"/>
      <c r="O169" s="32"/>
      <c r="P169" s="3"/>
      <c r="Q169" s="32"/>
      <c r="R169" s="32"/>
      <c r="S169" s="32"/>
      <c r="T169" s="32"/>
      <c r="U169" s="32"/>
      <c r="V169" s="3"/>
      <c r="W169" s="32"/>
      <c r="X169" s="32"/>
      <c r="Y169" s="32"/>
      <c r="Z169" s="32"/>
      <c r="AA169" s="3"/>
      <c r="AB169" s="3"/>
      <c r="AC169" s="3"/>
      <c r="AD169" s="32"/>
      <c r="AE169" s="32"/>
      <c r="AF169" s="32"/>
      <c r="AG169" s="3"/>
      <c r="AH169" s="3"/>
      <c r="AI169" s="3"/>
      <c r="AJ169" s="3"/>
      <c r="AK169" s="3"/>
      <c r="AL169" s="3"/>
      <c r="AM169" s="16"/>
    </row>
    <row r="170" spans="1:39" ht="15">
      <c r="A170" s="3"/>
      <c r="B170" s="3"/>
      <c r="C170" s="3"/>
      <c r="D170" s="3"/>
      <c r="E170" s="3"/>
      <c r="F170" s="3"/>
      <c r="G170" s="3"/>
      <c r="H170" s="3"/>
      <c r="I170" s="3"/>
      <c r="J170" s="32"/>
      <c r="K170" s="32"/>
      <c r="L170" s="3"/>
      <c r="M170" s="32"/>
      <c r="N170" s="3"/>
      <c r="O170" s="32"/>
      <c r="P170" s="3"/>
      <c r="Q170" s="32"/>
      <c r="R170" s="32"/>
      <c r="S170" s="32"/>
      <c r="T170" s="32"/>
      <c r="U170" s="32"/>
      <c r="V170" s="3"/>
      <c r="W170" s="32"/>
      <c r="X170" s="32"/>
      <c r="Y170" s="32"/>
      <c r="Z170" s="32"/>
      <c r="AA170" s="3"/>
      <c r="AB170" s="3"/>
      <c r="AC170" s="3"/>
      <c r="AD170" s="32"/>
      <c r="AE170" s="32"/>
      <c r="AF170" s="32"/>
      <c r="AG170" s="3"/>
      <c r="AH170" s="3"/>
      <c r="AI170" s="3"/>
      <c r="AJ170" s="3"/>
      <c r="AK170" s="3"/>
      <c r="AL170" s="3"/>
      <c r="AM170" s="16"/>
    </row>
    <row r="171" spans="1:39" ht="15">
      <c r="A171" s="3"/>
      <c r="B171" s="3"/>
      <c r="C171" s="3"/>
      <c r="D171" s="3"/>
      <c r="E171" s="3"/>
      <c r="F171" s="3"/>
      <c r="G171" s="3"/>
      <c r="H171" s="3"/>
      <c r="I171" s="3"/>
      <c r="J171" s="32"/>
      <c r="K171" s="32"/>
      <c r="L171" s="3"/>
      <c r="M171" s="32"/>
      <c r="N171" s="3"/>
      <c r="O171" s="32"/>
      <c r="P171" s="3"/>
      <c r="Q171" s="32"/>
      <c r="R171" s="32"/>
      <c r="S171" s="32"/>
      <c r="T171" s="32"/>
      <c r="U171" s="32"/>
      <c r="V171" s="3"/>
      <c r="W171" s="32"/>
      <c r="X171" s="32"/>
      <c r="Y171" s="32"/>
      <c r="Z171" s="32"/>
      <c r="AA171" s="3"/>
      <c r="AB171" s="3"/>
      <c r="AC171" s="3"/>
      <c r="AD171" s="32"/>
      <c r="AE171" s="32"/>
      <c r="AF171" s="32"/>
      <c r="AG171" s="3"/>
      <c r="AH171" s="3"/>
      <c r="AI171" s="3"/>
      <c r="AJ171" s="3"/>
      <c r="AK171" s="3"/>
      <c r="AL171" s="3"/>
      <c r="AM171" s="16"/>
    </row>
    <row r="172" spans="1:39" ht="15">
      <c r="A172" s="3"/>
      <c r="B172" s="3"/>
      <c r="C172" s="3"/>
      <c r="D172" s="3"/>
      <c r="E172" s="3"/>
      <c r="F172" s="3"/>
      <c r="G172" s="3"/>
      <c r="H172" s="3"/>
      <c r="I172" s="3"/>
      <c r="J172" s="32"/>
      <c r="K172" s="32"/>
      <c r="L172" s="3"/>
      <c r="M172" s="32"/>
      <c r="N172" s="3"/>
      <c r="O172" s="32"/>
      <c r="P172" s="3"/>
      <c r="Q172" s="32"/>
      <c r="R172" s="32"/>
      <c r="S172" s="32"/>
      <c r="T172" s="32"/>
      <c r="U172" s="32"/>
      <c r="V172" s="3"/>
      <c r="W172" s="32"/>
      <c r="X172" s="32"/>
      <c r="Y172" s="32"/>
      <c r="Z172" s="32"/>
      <c r="AA172" s="3"/>
      <c r="AB172" s="3"/>
      <c r="AC172" s="3"/>
      <c r="AD172" s="32"/>
      <c r="AE172" s="32"/>
      <c r="AF172" s="32"/>
      <c r="AG172" s="3"/>
      <c r="AH172" s="3"/>
      <c r="AI172" s="3"/>
      <c r="AJ172" s="3"/>
      <c r="AK172" s="3"/>
      <c r="AL172" s="3"/>
      <c r="AM172" s="16"/>
    </row>
    <row r="173" spans="1:39" ht="15">
      <c r="A173" s="3"/>
      <c r="B173" s="3"/>
      <c r="C173" s="3"/>
      <c r="D173" s="3"/>
      <c r="E173" s="3"/>
      <c r="F173" s="3"/>
      <c r="G173" s="3"/>
      <c r="H173" s="3"/>
      <c r="I173" s="3"/>
      <c r="J173" s="32"/>
      <c r="K173" s="32"/>
      <c r="L173" s="3"/>
      <c r="M173" s="32"/>
      <c r="N173" s="3"/>
      <c r="O173" s="32"/>
      <c r="P173" s="3"/>
      <c r="Q173" s="32"/>
      <c r="R173" s="32"/>
      <c r="S173" s="32"/>
      <c r="T173" s="32"/>
      <c r="U173" s="32"/>
      <c r="V173" s="3"/>
      <c r="W173" s="32"/>
      <c r="X173" s="32"/>
      <c r="Y173" s="32"/>
      <c r="Z173" s="32"/>
      <c r="AA173" s="3"/>
      <c r="AB173" s="3"/>
      <c r="AC173" s="3"/>
      <c r="AD173" s="32"/>
      <c r="AE173" s="32"/>
      <c r="AF173" s="32"/>
      <c r="AG173" s="3"/>
      <c r="AH173" s="3"/>
      <c r="AI173" s="3"/>
      <c r="AJ173" s="3"/>
      <c r="AK173" s="3"/>
      <c r="AL173" s="3"/>
      <c r="AM173" s="16"/>
    </row>
    <row r="174" spans="1:39" ht="15">
      <c r="A174" s="3"/>
      <c r="B174" s="3"/>
      <c r="C174" s="3"/>
      <c r="D174" s="3"/>
      <c r="E174" s="3"/>
      <c r="F174" s="3"/>
      <c r="G174" s="3"/>
      <c r="H174" s="3"/>
      <c r="I174" s="3"/>
      <c r="J174" s="32"/>
      <c r="K174" s="32"/>
      <c r="L174" s="3"/>
      <c r="M174" s="32"/>
      <c r="N174" s="3"/>
      <c r="O174" s="32"/>
      <c r="P174" s="3"/>
      <c r="Q174" s="32"/>
      <c r="R174" s="32"/>
      <c r="S174" s="32"/>
      <c r="T174" s="32"/>
      <c r="U174" s="32"/>
      <c r="V174" s="3"/>
      <c r="W174" s="32"/>
      <c r="X174" s="32"/>
      <c r="Y174" s="32"/>
      <c r="Z174" s="32"/>
      <c r="AA174" s="3"/>
      <c r="AB174" s="3"/>
      <c r="AC174" s="3"/>
      <c r="AD174" s="32"/>
      <c r="AE174" s="32"/>
      <c r="AF174" s="32"/>
      <c r="AG174" s="3"/>
      <c r="AH174" s="3"/>
      <c r="AI174" s="3"/>
      <c r="AJ174" s="3"/>
      <c r="AK174" s="3"/>
      <c r="AL174" s="3"/>
      <c r="AM174" s="16"/>
    </row>
    <row r="175" spans="1:39" ht="15">
      <c r="A175" s="3"/>
      <c r="B175" s="3"/>
      <c r="C175" s="3"/>
      <c r="D175" s="3"/>
      <c r="E175" s="3"/>
      <c r="F175" s="3"/>
      <c r="G175" s="3"/>
      <c r="H175" s="3"/>
      <c r="I175" s="3"/>
      <c r="J175" s="32"/>
      <c r="K175" s="32"/>
      <c r="L175" s="3"/>
      <c r="M175" s="32"/>
      <c r="N175" s="3"/>
      <c r="O175" s="32"/>
      <c r="P175" s="3"/>
      <c r="Q175" s="32"/>
      <c r="R175" s="32"/>
      <c r="S175" s="32"/>
      <c r="T175" s="32"/>
      <c r="U175" s="32"/>
      <c r="V175" s="3"/>
      <c r="W175" s="32"/>
      <c r="X175" s="32"/>
      <c r="Y175" s="32"/>
      <c r="Z175" s="32"/>
      <c r="AA175" s="3"/>
      <c r="AB175" s="3"/>
      <c r="AC175" s="3"/>
      <c r="AD175" s="32"/>
      <c r="AE175" s="32"/>
      <c r="AF175" s="32"/>
      <c r="AG175" s="3"/>
      <c r="AH175" s="3"/>
      <c r="AI175" s="3"/>
      <c r="AJ175" s="3"/>
      <c r="AK175" s="3"/>
      <c r="AL175" s="3"/>
      <c r="AM175" s="16"/>
    </row>
    <row r="176" spans="1:39" ht="15">
      <c r="A176" s="3"/>
      <c r="B176" s="3"/>
      <c r="C176" s="3"/>
      <c r="D176" s="3"/>
      <c r="E176" s="3"/>
      <c r="F176" s="3"/>
      <c r="G176" s="3"/>
      <c r="H176" s="3"/>
      <c r="I176" s="3"/>
      <c r="J176" s="32"/>
      <c r="K176" s="32"/>
      <c r="L176" s="3"/>
      <c r="M176" s="32"/>
      <c r="N176" s="3"/>
      <c r="O176" s="32"/>
      <c r="P176" s="3"/>
      <c r="Q176" s="32"/>
      <c r="R176" s="32"/>
      <c r="S176" s="32"/>
      <c r="T176" s="32"/>
      <c r="U176" s="32"/>
      <c r="V176" s="3"/>
      <c r="W176" s="32"/>
      <c r="X176" s="32"/>
      <c r="Y176" s="32"/>
      <c r="Z176" s="32"/>
      <c r="AA176" s="3"/>
      <c r="AB176" s="3"/>
      <c r="AC176" s="3"/>
      <c r="AD176" s="32"/>
      <c r="AE176" s="32"/>
      <c r="AF176" s="32"/>
      <c r="AG176" s="3"/>
      <c r="AH176" s="3"/>
      <c r="AI176" s="3"/>
      <c r="AJ176" s="3"/>
      <c r="AK176" s="3"/>
      <c r="AL176" s="3"/>
      <c r="AM176" s="16"/>
    </row>
    <row r="177" spans="1:39" ht="15">
      <c r="A177" s="3"/>
      <c r="B177" s="3"/>
      <c r="C177" s="3"/>
      <c r="D177" s="3"/>
      <c r="E177" s="3"/>
      <c r="F177" s="3"/>
      <c r="G177" s="3"/>
      <c r="H177" s="3"/>
      <c r="I177" s="3"/>
      <c r="J177" s="32"/>
      <c r="K177" s="32"/>
      <c r="L177" s="3"/>
      <c r="M177" s="32"/>
      <c r="N177" s="3"/>
      <c r="O177" s="32"/>
      <c r="P177" s="3"/>
      <c r="Q177" s="32"/>
      <c r="R177" s="32"/>
      <c r="S177" s="32"/>
      <c r="T177" s="32"/>
      <c r="U177" s="32"/>
      <c r="V177" s="3"/>
      <c r="W177" s="32"/>
      <c r="X177" s="32"/>
      <c r="Y177" s="32"/>
      <c r="Z177" s="32"/>
      <c r="AA177" s="3"/>
      <c r="AB177" s="3"/>
      <c r="AC177" s="3"/>
      <c r="AD177" s="32"/>
      <c r="AE177" s="32"/>
      <c r="AF177" s="32"/>
      <c r="AG177" s="3"/>
      <c r="AH177" s="3"/>
      <c r="AI177" s="3"/>
      <c r="AJ177" s="3"/>
      <c r="AK177" s="3"/>
      <c r="AL177" s="3"/>
      <c r="AM177" s="16"/>
    </row>
    <row r="178" spans="1:39" ht="15">
      <c r="A178" s="3"/>
      <c r="B178" s="3"/>
      <c r="C178" s="3"/>
      <c r="D178" s="3"/>
      <c r="E178" s="3"/>
      <c r="F178" s="3"/>
      <c r="G178" s="3"/>
      <c r="H178" s="3"/>
      <c r="I178" s="3"/>
      <c r="J178" s="32"/>
      <c r="K178" s="32"/>
      <c r="L178" s="3"/>
      <c r="M178" s="32"/>
      <c r="N178" s="3"/>
      <c r="O178" s="32"/>
      <c r="P178" s="3"/>
      <c r="Q178" s="32"/>
      <c r="R178" s="32"/>
      <c r="S178" s="32"/>
      <c r="T178" s="32"/>
      <c r="U178" s="32"/>
      <c r="V178" s="3"/>
      <c r="W178" s="32"/>
      <c r="X178" s="32"/>
      <c r="Y178" s="32"/>
      <c r="Z178" s="32"/>
      <c r="AA178" s="3"/>
      <c r="AB178" s="3"/>
      <c r="AC178" s="3"/>
      <c r="AD178" s="32"/>
      <c r="AE178" s="32"/>
      <c r="AF178" s="32"/>
      <c r="AG178" s="3"/>
      <c r="AH178" s="3"/>
      <c r="AI178" s="3"/>
      <c r="AJ178" s="3"/>
      <c r="AK178" s="3"/>
      <c r="AL178" s="3"/>
      <c r="AM178" s="16"/>
    </row>
    <row r="179" spans="1:39" ht="15">
      <c r="A179" s="3"/>
      <c r="B179" s="3"/>
      <c r="C179" s="3"/>
      <c r="D179" s="3"/>
      <c r="E179" s="3"/>
      <c r="F179" s="3"/>
      <c r="G179" s="3"/>
      <c r="H179" s="3"/>
      <c r="I179" s="3"/>
      <c r="J179" s="32"/>
      <c r="K179" s="32"/>
      <c r="L179" s="3"/>
      <c r="M179" s="32"/>
      <c r="N179" s="3"/>
      <c r="O179" s="32"/>
      <c r="P179" s="3"/>
      <c r="Q179" s="32"/>
      <c r="R179" s="32"/>
      <c r="S179" s="32"/>
      <c r="T179" s="32"/>
      <c r="U179" s="32"/>
      <c r="V179" s="3"/>
      <c r="W179" s="32"/>
      <c r="X179" s="32"/>
      <c r="Y179" s="32"/>
      <c r="Z179" s="32"/>
      <c r="AA179" s="3"/>
      <c r="AB179" s="3"/>
      <c r="AC179" s="3"/>
      <c r="AD179" s="32"/>
      <c r="AE179" s="32"/>
      <c r="AF179" s="32"/>
      <c r="AG179" s="3"/>
      <c r="AH179" s="3"/>
      <c r="AI179" s="3"/>
      <c r="AJ179" s="3"/>
      <c r="AK179" s="3"/>
      <c r="AL179" s="3"/>
      <c r="AM179" s="16"/>
    </row>
    <row r="180" spans="1:39" ht="15">
      <c r="A180" s="3"/>
      <c r="B180" s="3"/>
      <c r="C180" s="3"/>
      <c r="D180" s="3"/>
      <c r="E180" s="3"/>
      <c r="F180" s="3"/>
      <c r="G180" s="3"/>
      <c r="H180" s="3"/>
      <c r="I180" s="3"/>
      <c r="J180" s="32"/>
      <c r="K180" s="32"/>
      <c r="L180" s="3"/>
      <c r="M180" s="32"/>
      <c r="N180" s="3"/>
      <c r="O180" s="32"/>
      <c r="P180" s="3"/>
      <c r="Q180" s="32"/>
      <c r="R180" s="32"/>
      <c r="S180" s="32"/>
      <c r="T180" s="32"/>
      <c r="U180" s="32"/>
      <c r="V180" s="3"/>
      <c r="W180" s="32"/>
      <c r="X180" s="32"/>
      <c r="Y180" s="32"/>
      <c r="Z180" s="32"/>
      <c r="AA180" s="3"/>
      <c r="AB180" s="3"/>
      <c r="AC180" s="3"/>
      <c r="AD180" s="32"/>
      <c r="AE180" s="32"/>
      <c r="AF180" s="32"/>
      <c r="AG180" s="3"/>
      <c r="AH180" s="3"/>
      <c r="AI180" s="3"/>
      <c r="AJ180" s="3"/>
      <c r="AK180" s="3"/>
      <c r="AL180" s="3"/>
      <c r="AM180" s="16"/>
    </row>
    <row r="181" spans="1:39" ht="15">
      <c r="A181" s="3"/>
      <c r="B181" s="3"/>
      <c r="C181" s="3"/>
      <c r="D181" s="3"/>
      <c r="E181" s="3"/>
      <c r="F181" s="3"/>
      <c r="G181" s="3"/>
      <c r="H181" s="3"/>
      <c r="I181" s="3"/>
      <c r="J181" s="32"/>
      <c r="K181" s="32"/>
      <c r="L181" s="3"/>
      <c r="M181" s="32"/>
      <c r="N181" s="3"/>
      <c r="O181" s="32"/>
      <c r="P181" s="3"/>
      <c r="Q181" s="32"/>
      <c r="R181" s="32"/>
      <c r="S181" s="32"/>
      <c r="T181" s="32"/>
      <c r="U181" s="32"/>
      <c r="V181" s="3"/>
      <c r="W181" s="32"/>
      <c r="X181" s="32"/>
      <c r="Y181" s="32"/>
      <c r="Z181" s="32"/>
      <c r="AA181" s="3"/>
      <c r="AB181" s="3"/>
      <c r="AC181" s="3"/>
      <c r="AD181" s="32"/>
      <c r="AE181" s="32"/>
      <c r="AF181" s="32"/>
      <c r="AG181" s="3"/>
      <c r="AH181" s="3"/>
      <c r="AI181" s="3"/>
      <c r="AJ181" s="3"/>
      <c r="AK181" s="3"/>
      <c r="AL181" s="3"/>
      <c r="AM181" s="16"/>
    </row>
    <row r="182" spans="1:39" ht="15">
      <c r="A182" s="3"/>
      <c r="B182" s="3"/>
      <c r="C182" s="3"/>
      <c r="D182" s="3"/>
      <c r="E182" s="3"/>
      <c r="F182" s="3"/>
      <c r="G182" s="3"/>
      <c r="H182" s="3"/>
      <c r="I182" s="3"/>
      <c r="J182" s="32"/>
      <c r="K182" s="32"/>
      <c r="L182" s="3"/>
      <c r="M182" s="32"/>
      <c r="N182" s="3"/>
      <c r="O182" s="32"/>
      <c r="P182" s="3"/>
      <c r="Q182" s="32"/>
      <c r="R182" s="32"/>
      <c r="S182" s="32"/>
      <c r="T182" s="32"/>
      <c r="U182" s="32"/>
      <c r="V182" s="3"/>
      <c r="W182" s="32"/>
      <c r="X182" s="32"/>
      <c r="Y182" s="32"/>
      <c r="Z182" s="32"/>
      <c r="AA182" s="3"/>
      <c r="AB182" s="3"/>
      <c r="AC182" s="3"/>
      <c r="AD182" s="32"/>
      <c r="AE182" s="32"/>
      <c r="AF182" s="32"/>
      <c r="AG182" s="3"/>
      <c r="AH182" s="3"/>
      <c r="AI182" s="3"/>
      <c r="AJ182" s="3"/>
      <c r="AK182" s="3"/>
      <c r="AL182" s="3"/>
      <c r="AM182" s="16"/>
    </row>
    <row r="183" spans="1:39" ht="15">
      <c r="A183" s="3"/>
      <c r="B183" s="3"/>
      <c r="C183" s="3"/>
      <c r="D183" s="3"/>
      <c r="E183" s="3"/>
      <c r="F183" s="3"/>
      <c r="G183" s="3"/>
      <c r="H183" s="3"/>
      <c r="I183" s="3"/>
      <c r="J183" s="32"/>
      <c r="K183" s="32"/>
      <c r="L183" s="3"/>
      <c r="M183" s="32"/>
      <c r="N183" s="3"/>
      <c r="O183" s="32"/>
      <c r="P183" s="3"/>
      <c r="Q183" s="32"/>
      <c r="R183" s="32"/>
      <c r="S183" s="32"/>
      <c r="T183" s="32"/>
      <c r="U183" s="32"/>
      <c r="V183" s="3"/>
      <c r="W183" s="32"/>
      <c r="X183" s="32"/>
      <c r="Y183" s="32"/>
      <c r="Z183" s="32"/>
      <c r="AA183" s="3"/>
      <c r="AB183" s="3"/>
      <c r="AC183" s="3"/>
      <c r="AD183" s="32"/>
      <c r="AE183" s="32"/>
      <c r="AF183" s="32"/>
      <c r="AG183" s="3"/>
      <c r="AH183" s="3"/>
      <c r="AI183" s="3"/>
      <c r="AJ183" s="3"/>
      <c r="AK183" s="3"/>
      <c r="AL183" s="3"/>
      <c r="AM183" s="16"/>
    </row>
    <row r="184" spans="1:39" ht="15">
      <c r="A184" s="3"/>
      <c r="B184" s="3"/>
      <c r="C184" s="3"/>
      <c r="D184" s="3"/>
      <c r="E184" s="3"/>
      <c r="F184" s="3"/>
      <c r="G184" s="3"/>
      <c r="H184" s="3"/>
      <c r="I184" s="3"/>
      <c r="J184" s="32"/>
      <c r="K184" s="32"/>
      <c r="L184" s="3"/>
      <c r="M184" s="32"/>
      <c r="N184" s="3"/>
      <c r="O184" s="32"/>
      <c r="P184" s="3"/>
      <c r="Q184" s="32"/>
      <c r="R184" s="32"/>
      <c r="S184" s="32"/>
      <c r="T184" s="32"/>
      <c r="U184" s="32"/>
      <c r="V184" s="3"/>
      <c r="W184" s="32"/>
      <c r="X184" s="32"/>
      <c r="Y184" s="32"/>
      <c r="Z184" s="32"/>
      <c r="AA184" s="3"/>
      <c r="AB184" s="3"/>
      <c r="AC184" s="3"/>
      <c r="AD184" s="32"/>
      <c r="AE184" s="32"/>
      <c r="AF184" s="32"/>
      <c r="AG184" s="3"/>
      <c r="AH184" s="3"/>
      <c r="AI184" s="3"/>
      <c r="AJ184" s="3"/>
      <c r="AK184" s="3"/>
      <c r="AL184" s="3"/>
      <c r="AM184" s="16"/>
    </row>
    <row r="185" spans="1:39" ht="15">
      <c r="A185" s="3"/>
      <c r="B185" s="3"/>
      <c r="C185" s="3"/>
      <c r="D185" s="3"/>
      <c r="E185" s="3"/>
      <c r="F185" s="3"/>
      <c r="G185" s="3"/>
      <c r="H185" s="3"/>
      <c r="I185" s="3"/>
      <c r="J185" s="32"/>
      <c r="K185" s="32"/>
      <c r="L185" s="3"/>
      <c r="M185" s="32"/>
      <c r="N185" s="3"/>
      <c r="O185" s="32"/>
      <c r="P185" s="3"/>
      <c r="Q185" s="32"/>
      <c r="R185" s="32"/>
      <c r="S185" s="32"/>
      <c r="T185" s="32"/>
      <c r="U185" s="32"/>
      <c r="V185" s="3"/>
      <c r="W185" s="32"/>
      <c r="X185" s="32"/>
      <c r="Y185" s="32"/>
      <c r="Z185" s="32"/>
      <c r="AA185" s="3"/>
      <c r="AB185" s="3"/>
      <c r="AC185" s="3"/>
      <c r="AD185" s="32"/>
      <c r="AE185" s="32"/>
      <c r="AF185" s="32"/>
      <c r="AG185" s="3"/>
      <c r="AH185" s="3"/>
      <c r="AI185" s="3"/>
      <c r="AJ185" s="3"/>
      <c r="AK185" s="3"/>
      <c r="AL185" s="3"/>
      <c r="AM185" s="16"/>
    </row>
    <row r="186" spans="1:39" ht="15">
      <c r="A186" s="3"/>
      <c r="B186" s="3"/>
      <c r="C186" s="3"/>
      <c r="D186" s="3"/>
      <c r="E186" s="3"/>
      <c r="F186" s="3"/>
      <c r="G186" s="3"/>
      <c r="H186" s="3"/>
      <c r="I186" s="3"/>
      <c r="J186" s="32"/>
      <c r="K186" s="32"/>
      <c r="L186" s="3"/>
      <c r="M186" s="32"/>
      <c r="N186" s="3"/>
      <c r="O186" s="32"/>
      <c r="P186" s="3"/>
      <c r="Q186" s="32"/>
      <c r="R186" s="32"/>
      <c r="S186" s="32"/>
      <c r="T186" s="32"/>
      <c r="U186" s="32"/>
      <c r="V186" s="3"/>
      <c r="W186" s="32"/>
      <c r="X186" s="32"/>
      <c r="Y186" s="32"/>
      <c r="Z186" s="32"/>
      <c r="AA186" s="3"/>
      <c r="AB186" s="3"/>
      <c r="AC186" s="3"/>
      <c r="AD186" s="32"/>
      <c r="AE186" s="32"/>
      <c r="AF186" s="32"/>
      <c r="AG186" s="3"/>
      <c r="AH186" s="3"/>
      <c r="AI186" s="3"/>
      <c r="AJ186" s="3"/>
      <c r="AK186" s="3"/>
      <c r="AL186" s="3"/>
      <c r="AM186" s="16"/>
    </row>
    <row r="187" spans="1:39" ht="15">
      <c r="A187" s="3"/>
      <c r="B187" s="3"/>
      <c r="C187" s="3"/>
      <c r="D187" s="3"/>
      <c r="E187" s="3"/>
      <c r="F187" s="3"/>
      <c r="G187" s="3"/>
      <c r="H187" s="3"/>
      <c r="I187" s="3"/>
      <c r="J187" s="32"/>
      <c r="K187" s="32"/>
      <c r="L187" s="3"/>
      <c r="M187" s="32"/>
      <c r="N187" s="3"/>
      <c r="O187" s="32"/>
      <c r="P187" s="3"/>
      <c r="Q187" s="32"/>
      <c r="R187" s="32"/>
      <c r="S187" s="32"/>
      <c r="T187" s="32"/>
      <c r="U187" s="32"/>
      <c r="V187" s="3"/>
      <c r="W187" s="32"/>
      <c r="X187" s="32"/>
      <c r="Y187" s="32"/>
      <c r="Z187" s="32"/>
      <c r="AA187" s="3"/>
      <c r="AB187" s="3"/>
      <c r="AC187" s="3"/>
      <c r="AD187" s="32"/>
      <c r="AE187" s="32"/>
      <c r="AF187" s="32"/>
      <c r="AG187" s="3"/>
      <c r="AH187" s="3"/>
      <c r="AI187" s="3"/>
      <c r="AJ187" s="3"/>
      <c r="AK187" s="3"/>
      <c r="AL187" s="3"/>
      <c r="AM187" s="16"/>
    </row>
    <row r="188" spans="1:39" ht="15">
      <c r="A188" s="3"/>
      <c r="B188" s="3"/>
      <c r="C188" s="3"/>
      <c r="D188" s="3"/>
      <c r="E188" s="3"/>
      <c r="F188" s="3"/>
      <c r="G188" s="3"/>
      <c r="H188" s="3"/>
      <c r="I188" s="3"/>
      <c r="J188" s="32"/>
      <c r="K188" s="32"/>
      <c r="L188" s="3"/>
      <c r="M188" s="32"/>
      <c r="N188" s="3"/>
      <c r="O188" s="32"/>
      <c r="P188" s="3"/>
      <c r="Q188" s="32"/>
      <c r="R188" s="32"/>
      <c r="S188" s="32"/>
      <c r="T188" s="32"/>
      <c r="U188" s="32"/>
      <c r="V188" s="3"/>
      <c r="W188" s="32"/>
      <c r="X188" s="32"/>
      <c r="Y188" s="32"/>
      <c r="Z188" s="32"/>
      <c r="AA188" s="3"/>
      <c r="AB188" s="3"/>
      <c r="AC188" s="3"/>
      <c r="AD188" s="32"/>
      <c r="AE188" s="32"/>
      <c r="AF188" s="32"/>
      <c r="AG188" s="3"/>
      <c r="AH188" s="3"/>
      <c r="AI188" s="3"/>
      <c r="AJ188" s="3"/>
      <c r="AK188" s="3"/>
      <c r="AL188" s="3"/>
      <c r="AM188" s="16"/>
    </row>
    <row r="189" spans="1:39" ht="15">
      <c r="A189" s="3"/>
      <c r="B189" s="3"/>
      <c r="C189" s="3"/>
      <c r="D189" s="3"/>
      <c r="E189" s="3"/>
      <c r="F189" s="3"/>
      <c r="G189" s="3"/>
      <c r="H189" s="3"/>
      <c r="I189" s="3"/>
      <c r="J189" s="32"/>
      <c r="K189" s="32"/>
      <c r="L189" s="3"/>
      <c r="M189" s="32"/>
      <c r="N189" s="3"/>
      <c r="O189" s="32"/>
      <c r="P189" s="3"/>
      <c r="Q189" s="32"/>
      <c r="R189" s="32"/>
      <c r="S189" s="32"/>
      <c r="T189" s="32"/>
      <c r="U189" s="32"/>
      <c r="V189" s="3"/>
      <c r="W189" s="32"/>
      <c r="X189" s="32"/>
      <c r="Y189" s="32"/>
      <c r="Z189" s="32"/>
      <c r="AA189" s="3"/>
      <c r="AB189" s="3"/>
      <c r="AC189" s="3"/>
      <c r="AD189" s="32"/>
      <c r="AE189" s="32"/>
      <c r="AF189" s="32"/>
      <c r="AG189" s="3"/>
      <c r="AH189" s="3"/>
      <c r="AI189" s="3"/>
      <c r="AJ189" s="3"/>
      <c r="AK189" s="3"/>
      <c r="AL189" s="3"/>
      <c r="AM189" s="16"/>
    </row>
    <row r="190" spans="1:39" ht="15">
      <c r="A190" s="3"/>
      <c r="B190" s="3"/>
      <c r="C190" s="3"/>
      <c r="D190" s="3"/>
      <c r="E190" s="3"/>
      <c r="F190" s="3"/>
      <c r="G190" s="3"/>
      <c r="H190" s="3"/>
      <c r="I190" s="3"/>
      <c r="J190" s="32"/>
      <c r="K190" s="32"/>
      <c r="L190" s="3"/>
      <c r="M190" s="32"/>
      <c r="N190" s="3"/>
      <c r="O190" s="32"/>
      <c r="P190" s="3"/>
      <c r="Q190" s="32"/>
      <c r="R190" s="32"/>
      <c r="S190" s="32"/>
      <c r="T190" s="32"/>
      <c r="U190" s="32"/>
      <c r="V190" s="3"/>
      <c r="W190" s="32"/>
      <c r="X190" s="32"/>
      <c r="Y190" s="32"/>
      <c r="Z190" s="32"/>
      <c r="AA190" s="3"/>
      <c r="AB190" s="3"/>
      <c r="AC190" s="3"/>
      <c r="AD190" s="32"/>
      <c r="AE190" s="32"/>
      <c r="AF190" s="32"/>
      <c r="AG190" s="3"/>
      <c r="AH190" s="3"/>
      <c r="AI190" s="3"/>
      <c r="AJ190" s="3"/>
      <c r="AK190" s="3"/>
      <c r="AL190" s="3"/>
      <c r="AM190" s="16"/>
    </row>
    <row r="191" spans="1:39" ht="15">
      <c r="A191" s="3"/>
      <c r="B191" s="3"/>
      <c r="C191" s="3"/>
      <c r="D191" s="3"/>
      <c r="E191" s="3"/>
      <c r="F191" s="3"/>
      <c r="G191" s="3"/>
      <c r="H191" s="3"/>
      <c r="I191" s="3"/>
      <c r="J191" s="32"/>
      <c r="K191" s="32"/>
      <c r="L191" s="3"/>
      <c r="M191" s="32"/>
      <c r="N191" s="3"/>
      <c r="O191" s="32"/>
      <c r="P191" s="3"/>
      <c r="Q191" s="32"/>
      <c r="R191" s="32"/>
      <c r="S191" s="32"/>
      <c r="T191" s="32"/>
      <c r="U191" s="32"/>
      <c r="V191" s="3"/>
      <c r="W191" s="32"/>
      <c r="X191" s="32"/>
      <c r="Y191" s="32"/>
      <c r="Z191" s="32"/>
      <c r="AA191" s="3"/>
      <c r="AB191" s="3"/>
      <c r="AC191" s="3"/>
      <c r="AD191" s="32"/>
      <c r="AE191" s="32"/>
      <c r="AF191" s="32"/>
      <c r="AG191" s="3"/>
      <c r="AH191" s="3"/>
      <c r="AI191" s="3"/>
      <c r="AJ191" s="3"/>
      <c r="AK191" s="3"/>
      <c r="AL191" s="3"/>
      <c r="AM191" s="16"/>
    </row>
    <row r="192" spans="1:39" ht="15">
      <c r="A192" s="3"/>
      <c r="B192" s="3"/>
      <c r="C192" s="3"/>
      <c r="D192" s="3"/>
      <c r="E192" s="3"/>
      <c r="F192" s="3"/>
      <c r="G192" s="3"/>
      <c r="H192" s="3"/>
      <c r="I192" s="3"/>
      <c r="J192" s="32"/>
      <c r="K192" s="32"/>
      <c r="L192" s="3"/>
      <c r="M192" s="32"/>
      <c r="N192" s="3"/>
      <c r="O192" s="32"/>
      <c r="P192" s="3"/>
      <c r="Q192" s="32"/>
      <c r="R192" s="32"/>
      <c r="S192" s="32"/>
      <c r="T192" s="32"/>
      <c r="U192" s="32"/>
      <c r="V192" s="3"/>
      <c r="W192" s="32"/>
      <c r="X192" s="32"/>
      <c r="Y192" s="32"/>
      <c r="Z192" s="32"/>
      <c r="AA192" s="3"/>
      <c r="AB192" s="3"/>
      <c r="AC192" s="3"/>
      <c r="AD192" s="32"/>
      <c r="AE192" s="32"/>
      <c r="AF192" s="32"/>
      <c r="AG192" s="3"/>
      <c r="AH192" s="3"/>
      <c r="AI192" s="3"/>
      <c r="AJ192" s="3"/>
      <c r="AK192" s="3"/>
      <c r="AL192" s="3"/>
      <c r="AM192" s="16"/>
    </row>
    <row r="193" spans="1:39" ht="15">
      <c r="A193" s="3"/>
      <c r="B193" s="3"/>
      <c r="C193" s="3"/>
      <c r="D193" s="3"/>
      <c r="E193" s="3"/>
      <c r="F193" s="3"/>
      <c r="G193" s="3"/>
      <c r="H193" s="3"/>
      <c r="I193" s="3"/>
      <c r="J193" s="32"/>
      <c r="K193" s="32"/>
      <c r="L193" s="3"/>
      <c r="M193" s="32"/>
      <c r="N193" s="3"/>
      <c r="O193" s="32"/>
      <c r="P193" s="3"/>
      <c r="Q193" s="32"/>
      <c r="R193" s="32"/>
      <c r="S193" s="32"/>
      <c r="T193" s="32"/>
      <c r="U193" s="32"/>
      <c r="V193" s="3"/>
      <c r="W193" s="32"/>
      <c r="X193" s="32"/>
      <c r="Y193" s="32"/>
      <c r="Z193" s="32"/>
      <c r="AA193" s="3"/>
      <c r="AB193" s="3"/>
      <c r="AC193" s="3"/>
      <c r="AD193" s="32"/>
      <c r="AE193" s="32"/>
      <c r="AF193" s="32"/>
      <c r="AG193" s="3"/>
      <c r="AH193" s="3"/>
      <c r="AI193" s="3"/>
      <c r="AJ193" s="3"/>
      <c r="AK193" s="3"/>
      <c r="AL193" s="3"/>
      <c r="AM193" s="16"/>
    </row>
    <row r="194" spans="1:39" ht="15">
      <c r="A194" s="3"/>
      <c r="B194" s="3"/>
      <c r="C194" s="3"/>
      <c r="D194" s="3"/>
      <c r="E194" s="3"/>
      <c r="F194" s="3"/>
      <c r="G194" s="3"/>
      <c r="H194" s="3"/>
      <c r="I194" s="3"/>
      <c r="J194" s="32"/>
      <c r="K194" s="32"/>
      <c r="L194" s="3"/>
      <c r="M194" s="32"/>
      <c r="N194" s="3"/>
      <c r="O194" s="32"/>
      <c r="P194" s="3"/>
      <c r="Q194" s="32"/>
      <c r="R194" s="32"/>
      <c r="S194" s="32"/>
      <c r="T194" s="32"/>
      <c r="U194" s="32"/>
      <c r="V194" s="3"/>
      <c r="W194" s="32"/>
      <c r="X194" s="32"/>
      <c r="Y194" s="32"/>
      <c r="Z194" s="32"/>
      <c r="AA194" s="3"/>
      <c r="AB194" s="3"/>
      <c r="AC194" s="3"/>
      <c r="AD194" s="32"/>
      <c r="AE194" s="32"/>
      <c r="AF194" s="32"/>
      <c r="AG194" s="3"/>
      <c r="AH194" s="3"/>
      <c r="AI194" s="3"/>
      <c r="AJ194" s="3"/>
      <c r="AK194" s="3"/>
      <c r="AL194" s="3"/>
      <c r="AM194" s="16"/>
    </row>
    <row r="195" spans="1:39" ht="15">
      <c r="A195" s="3"/>
      <c r="B195" s="3"/>
      <c r="C195" s="3"/>
      <c r="D195" s="3"/>
      <c r="E195" s="3"/>
      <c r="F195" s="3"/>
      <c r="G195" s="3"/>
      <c r="H195" s="3"/>
      <c r="I195" s="3"/>
      <c r="J195" s="32"/>
      <c r="K195" s="32"/>
      <c r="L195" s="3"/>
      <c r="M195" s="32"/>
      <c r="N195" s="3"/>
      <c r="O195" s="32"/>
      <c r="P195" s="3"/>
      <c r="Q195" s="32"/>
      <c r="R195" s="32"/>
      <c r="S195" s="32"/>
      <c r="T195" s="32"/>
      <c r="U195" s="32"/>
      <c r="V195" s="3"/>
      <c r="W195" s="32"/>
      <c r="X195" s="32"/>
      <c r="Y195" s="32"/>
      <c r="Z195" s="32"/>
      <c r="AA195" s="3"/>
      <c r="AB195" s="3"/>
      <c r="AC195" s="3"/>
      <c r="AD195" s="32"/>
      <c r="AE195" s="32"/>
      <c r="AF195" s="32"/>
      <c r="AG195" s="3"/>
      <c r="AH195" s="3"/>
      <c r="AI195" s="3"/>
      <c r="AJ195" s="3"/>
      <c r="AK195" s="3"/>
      <c r="AL195" s="3"/>
      <c r="AM195" s="16"/>
    </row>
    <row r="196" spans="1:39" ht="15">
      <c r="A196" s="3"/>
      <c r="B196" s="3"/>
      <c r="C196" s="3"/>
      <c r="D196" s="3"/>
      <c r="E196" s="3"/>
      <c r="F196" s="3"/>
      <c r="G196" s="3"/>
      <c r="H196" s="3"/>
      <c r="I196" s="3"/>
      <c r="J196" s="32"/>
      <c r="K196" s="32"/>
      <c r="L196" s="3"/>
      <c r="M196" s="32"/>
      <c r="N196" s="3"/>
      <c r="O196" s="32"/>
      <c r="P196" s="3"/>
      <c r="Q196" s="32"/>
      <c r="R196" s="32"/>
      <c r="S196" s="32"/>
      <c r="T196" s="32"/>
      <c r="U196" s="32"/>
      <c r="V196" s="3"/>
      <c r="W196" s="32"/>
      <c r="X196" s="32"/>
      <c r="Y196" s="32"/>
      <c r="Z196" s="32"/>
      <c r="AA196" s="3"/>
      <c r="AB196" s="3"/>
      <c r="AC196" s="3"/>
      <c r="AD196" s="32"/>
      <c r="AE196" s="32"/>
      <c r="AF196" s="32"/>
      <c r="AG196" s="3"/>
      <c r="AH196" s="3"/>
      <c r="AI196" s="3"/>
      <c r="AJ196" s="3"/>
      <c r="AK196" s="3"/>
      <c r="AL196" s="3"/>
      <c r="AM196" s="16"/>
    </row>
    <row r="197" spans="1:39" ht="15">
      <c r="A197" s="3"/>
      <c r="B197" s="3"/>
      <c r="C197" s="3"/>
      <c r="D197" s="3"/>
      <c r="E197" s="3"/>
      <c r="F197" s="3"/>
      <c r="G197" s="3"/>
      <c r="H197" s="3"/>
      <c r="I197" s="3"/>
      <c r="J197" s="32"/>
      <c r="K197" s="32"/>
      <c r="L197" s="3"/>
      <c r="M197" s="32"/>
      <c r="N197" s="3"/>
      <c r="O197" s="32"/>
      <c r="P197" s="3"/>
      <c r="Q197" s="32"/>
      <c r="R197" s="32"/>
      <c r="S197" s="32"/>
      <c r="T197" s="32"/>
      <c r="U197" s="32"/>
      <c r="V197" s="3"/>
      <c r="W197" s="32"/>
      <c r="X197" s="32"/>
      <c r="Y197" s="32"/>
      <c r="Z197" s="32"/>
      <c r="AA197" s="3"/>
      <c r="AB197" s="3"/>
      <c r="AC197" s="3"/>
      <c r="AD197" s="32"/>
      <c r="AE197" s="32"/>
      <c r="AF197" s="32"/>
      <c r="AG197" s="3"/>
      <c r="AH197" s="3"/>
      <c r="AI197" s="3"/>
      <c r="AJ197" s="3"/>
      <c r="AK197" s="3"/>
      <c r="AL197" s="3"/>
      <c r="AM197" s="16"/>
    </row>
    <row r="198" spans="1:39" ht="15">
      <c r="A198" s="3"/>
      <c r="B198" s="3"/>
      <c r="C198" s="3"/>
      <c r="D198" s="3"/>
      <c r="E198" s="3"/>
      <c r="F198" s="3"/>
      <c r="G198" s="3"/>
      <c r="H198" s="3"/>
      <c r="I198" s="3"/>
      <c r="J198" s="32"/>
      <c r="K198" s="32"/>
      <c r="L198" s="3"/>
      <c r="M198" s="32"/>
      <c r="N198" s="3"/>
      <c r="O198" s="32"/>
      <c r="P198" s="3"/>
      <c r="Q198" s="32"/>
      <c r="R198" s="32"/>
      <c r="S198" s="32"/>
      <c r="T198" s="32"/>
      <c r="U198" s="32"/>
      <c r="V198" s="3"/>
      <c r="W198" s="32"/>
      <c r="X198" s="32"/>
      <c r="Y198" s="32"/>
      <c r="Z198" s="32"/>
      <c r="AA198" s="3"/>
      <c r="AB198" s="3"/>
      <c r="AC198" s="3"/>
      <c r="AD198" s="32"/>
      <c r="AE198" s="32"/>
      <c r="AF198" s="32"/>
      <c r="AG198" s="3"/>
      <c r="AH198" s="3"/>
      <c r="AI198" s="3"/>
      <c r="AJ198" s="3"/>
      <c r="AK198" s="3"/>
      <c r="AL198" s="3"/>
      <c r="AM198" s="16"/>
    </row>
    <row r="199" spans="1:39" ht="15">
      <c r="A199" s="3"/>
      <c r="B199" s="3"/>
      <c r="C199" s="3"/>
      <c r="D199" s="3"/>
      <c r="E199" s="3"/>
      <c r="F199" s="3"/>
      <c r="G199" s="3"/>
      <c r="H199" s="3"/>
      <c r="I199" s="3"/>
      <c r="J199" s="32"/>
      <c r="K199" s="32"/>
      <c r="L199" s="3"/>
      <c r="M199" s="32"/>
      <c r="N199" s="3"/>
      <c r="O199" s="32"/>
      <c r="P199" s="3"/>
      <c r="Q199" s="32"/>
      <c r="R199" s="32"/>
      <c r="S199" s="32"/>
      <c r="T199" s="32"/>
      <c r="U199" s="32"/>
      <c r="V199" s="3"/>
      <c r="W199" s="32"/>
      <c r="X199" s="32"/>
      <c r="Y199" s="32"/>
      <c r="Z199" s="32"/>
      <c r="AA199" s="3"/>
      <c r="AB199" s="3"/>
      <c r="AC199" s="3"/>
      <c r="AD199" s="32"/>
      <c r="AE199" s="32"/>
      <c r="AF199" s="32"/>
      <c r="AG199" s="3"/>
      <c r="AH199" s="3"/>
      <c r="AI199" s="3"/>
      <c r="AJ199" s="3"/>
      <c r="AK199" s="3"/>
      <c r="AL199" s="3"/>
      <c r="AM199" s="16"/>
    </row>
    <row r="200" spans="1:39" ht="15">
      <c r="A200" s="3"/>
      <c r="B200" s="3"/>
      <c r="C200" s="3"/>
      <c r="D200" s="3"/>
      <c r="E200" s="3"/>
      <c r="F200" s="3"/>
      <c r="G200" s="3"/>
      <c r="H200" s="3"/>
      <c r="I200" s="3"/>
      <c r="J200" s="32"/>
      <c r="K200" s="32"/>
      <c r="L200" s="3"/>
      <c r="M200" s="32"/>
      <c r="N200" s="3"/>
      <c r="O200" s="32"/>
      <c r="P200" s="3"/>
      <c r="Q200" s="32"/>
      <c r="R200" s="32"/>
      <c r="S200" s="32"/>
      <c r="T200" s="32"/>
      <c r="U200" s="32"/>
      <c r="V200" s="3"/>
      <c r="W200" s="32"/>
      <c r="X200" s="32"/>
      <c r="Y200" s="32"/>
      <c r="Z200" s="32"/>
      <c r="AA200" s="3"/>
      <c r="AB200" s="3"/>
      <c r="AC200" s="3"/>
      <c r="AD200" s="32"/>
      <c r="AE200" s="32"/>
      <c r="AF200" s="32"/>
      <c r="AG200" s="3"/>
      <c r="AH200" s="3"/>
      <c r="AI200" s="3"/>
      <c r="AJ200" s="3"/>
      <c r="AK200" s="3"/>
      <c r="AL200" s="3"/>
      <c r="AM200" s="16"/>
    </row>
    <row r="201" spans="1:39" ht="15">
      <c r="A201" s="3"/>
      <c r="B201" s="3"/>
      <c r="C201" s="3"/>
      <c r="D201" s="3"/>
      <c r="E201" s="3"/>
      <c r="F201" s="3"/>
      <c r="G201" s="3"/>
      <c r="H201" s="3"/>
      <c r="I201" s="3"/>
      <c r="J201" s="32"/>
      <c r="K201" s="32"/>
      <c r="L201" s="3"/>
      <c r="M201" s="32"/>
      <c r="N201" s="3"/>
      <c r="O201" s="32"/>
      <c r="P201" s="3"/>
      <c r="Q201" s="32"/>
      <c r="R201" s="32"/>
      <c r="S201" s="32"/>
      <c r="T201" s="32"/>
      <c r="U201" s="32"/>
      <c r="V201" s="3"/>
      <c r="W201" s="32"/>
      <c r="X201" s="32"/>
      <c r="Y201" s="32"/>
      <c r="Z201" s="32"/>
      <c r="AA201" s="3"/>
      <c r="AB201" s="3"/>
      <c r="AC201" s="3"/>
      <c r="AD201" s="32"/>
      <c r="AE201" s="32"/>
      <c r="AF201" s="32"/>
      <c r="AG201" s="3"/>
      <c r="AH201" s="3"/>
      <c r="AI201" s="3"/>
      <c r="AJ201" s="3"/>
      <c r="AK201" s="3"/>
      <c r="AL201" s="3"/>
      <c r="AM201" s="16"/>
    </row>
    <row r="202" spans="1:39" ht="15">
      <c r="A202" s="3"/>
      <c r="B202" s="3"/>
      <c r="C202" s="3"/>
      <c r="D202" s="3"/>
      <c r="E202" s="3"/>
      <c r="F202" s="3"/>
      <c r="G202" s="3"/>
      <c r="H202" s="3"/>
      <c r="I202" s="3"/>
      <c r="J202" s="32"/>
      <c r="K202" s="32"/>
      <c r="L202" s="3"/>
      <c r="M202" s="32"/>
      <c r="N202" s="3"/>
      <c r="O202" s="32"/>
      <c r="P202" s="3"/>
      <c r="Q202" s="32"/>
      <c r="R202" s="32"/>
      <c r="S202" s="32"/>
      <c r="T202" s="32"/>
      <c r="U202" s="32"/>
      <c r="V202" s="3"/>
      <c r="W202" s="32"/>
      <c r="X202" s="32"/>
      <c r="Y202" s="32"/>
      <c r="Z202" s="32"/>
      <c r="AA202" s="3"/>
      <c r="AB202" s="3"/>
      <c r="AC202" s="3"/>
      <c r="AD202" s="32"/>
      <c r="AE202" s="32"/>
      <c r="AF202" s="32"/>
      <c r="AG202" s="3"/>
      <c r="AH202" s="3"/>
      <c r="AI202" s="3"/>
      <c r="AJ202" s="3"/>
      <c r="AK202" s="3"/>
      <c r="AL202" s="3"/>
      <c r="AM202" s="16"/>
    </row>
    <row r="203" spans="1:39" ht="15">
      <c r="A203" s="3"/>
      <c r="B203" s="3"/>
      <c r="C203" s="3"/>
      <c r="D203" s="3"/>
      <c r="E203" s="3"/>
      <c r="F203" s="3"/>
      <c r="G203" s="3"/>
      <c r="H203" s="3"/>
      <c r="I203" s="3"/>
      <c r="J203" s="32"/>
      <c r="K203" s="32"/>
      <c r="L203" s="3"/>
      <c r="M203" s="32"/>
      <c r="N203" s="3"/>
      <c r="O203" s="32"/>
      <c r="P203" s="3"/>
      <c r="Q203" s="32"/>
      <c r="R203" s="32"/>
      <c r="S203" s="32"/>
      <c r="T203" s="32"/>
      <c r="U203" s="32"/>
      <c r="V203" s="3"/>
      <c r="W203" s="32"/>
      <c r="X203" s="32"/>
      <c r="Y203" s="32"/>
      <c r="Z203" s="32"/>
      <c r="AA203" s="3"/>
      <c r="AB203" s="3"/>
      <c r="AC203" s="3"/>
      <c r="AD203" s="32"/>
      <c r="AE203" s="32"/>
      <c r="AF203" s="32"/>
      <c r="AG203" s="3"/>
      <c r="AH203" s="3"/>
      <c r="AI203" s="3"/>
      <c r="AJ203" s="3"/>
      <c r="AK203" s="3"/>
      <c r="AL203" s="3"/>
      <c r="AM203" s="16"/>
    </row>
    <row r="204" spans="1:39" ht="15">
      <c r="A204" s="3"/>
      <c r="B204" s="3"/>
      <c r="C204" s="3"/>
      <c r="D204" s="3"/>
      <c r="E204" s="3"/>
      <c r="F204" s="3"/>
      <c r="G204" s="3"/>
      <c r="H204" s="3"/>
      <c r="I204" s="3"/>
      <c r="J204" s="32"/>
      <c r="K204" s="32"/>
      <c r="L204" s="3"/>
      <c r="M204" s="32"/>
      <c r="N204" s="3"/>
      <c r="O204" s="32"/>
      <c r="P204" s="3"/>
      <c r="Q204" s="32"/>
      <c r="R204" s="32"/>
      <c r="S204" s="32"/>
      <c r="T204" s="32"/>
      <c r="U204" s="32"/>
      <c r="V204" s="3"/>
      <c r="W204" s="32"/>
      <c r="X204" s="32"/>
      <c r="Y204" s="32"/>
      <c r="Z204" s="32"/>
      <c r="AA204" s="3"/>
      <c r="AB204" s="3"/>
      <c r="AC204" s="3"/>
      <c r="AD204" s="32"/>
      <c r="AE204" s="32"/>
      <c r="AF204" s="32"/>
      <c r="AG204" s="3"/>
      <c r="AH204" s="3"/>
      <c r="AI204" s="3"/>
      <c r="AJ204" s="3"/>
      <c r="AK204" s="3"/>
      <c r="AL204" s="3"/>
      <c r="AM204" s="16"/>
    </row>
    <row r="205" spans="1:39" ht="15">
      <c r="A205" s="3"/>
      <c r="B205" s="3"/>
      <c r="C205" s="3"/>
      <c r="D205" s="3"/>
      <c r="E205" s="3"/>
      <c r="F205" s="3"/>
      <c r="G205" s="3"/>
      <c r="H205" s="3"/>
      <c r="I205" s="3"/>
      <c r="J205" s="32"/>
      <c r="K205" s="32"/>
      <c r="L205" s="3"/>
      <c r="M205" s="32"/>
      <c r="N205" s="3"/>
      <c r="O205" s="32"/>
      <c r="P205" s="3"/>
      <c r="Q205" s="32"/>
      <c r="R205" s="32"/>
      <c r="S205" s="32"/>
      <c r="T205" s="32"/>
      <c r="U205" s="32"/>
      <c r="V205" s="3"/>
      <c r="W205" s="32"/>
      <c r="X205" s="32"/>
      <c r="Y205" s="32"/>
      <c r="Z205" s="32"/>
      <c r="AA205" s="3"/>
      <c r="AB205" s="3"/>
      <c r="AC205" s="3"/>
      <c r="AD205" s="32"/>
      <c r="AE205" s="32"/>
      <c r="AF205" s="32"/>
      <c r="AG205" s="3"/>
      <c r="AH205" s="3"/>
      <c r="AI205" s="3"/>
      <c r="AJ205" s="3"/>
      <c r="AK205" s="3"/>
      <c r="AL205" s="3"/>
      <c r="AM205" s="16"/>
    </row>
    <row r="206" spans="1:39" ht="15">
      <c r="A206" s="3"/>
      <c r="B206" s="3"/>
      <c r="C206" s="3"/>
      <c r="D206" s="3"/>
      <c r="E206" s="3"/>
      <c r="F206" s="3"/>
      <c r="G206" s="3"/>
      <c r="H206" s="3"/>
      <c r="I206" s="3"/>
      <c r="J206" s="32"/>
      <c r="K206" s="32"/>
      <c r="L206" s="3"/>
      <c r="M206" s="32"/>
      <c r="N206" s="3"/>
      <c r="O206" s="32"/>
      <c r="P206" s="3"/>
      <c r="Q206" s="32"/>
      <c r="R206" s="32"/>
      <c r="S206" s="32"/>
      <c r="T206" s="32"/>
      <c r="U206" s="32"/>
      <c r="V206" s="3"/>
      <c r="W206" s="32"/>
      <c r="X206" s="32"/>
      <c r="Y206" s="32"/>
      <c r="Z206" s="32"/>
      <c r="AA206" s="3"/>
      <c r="AB206" s="3"/>
      <c r="AC206" s="3"/>
      <c r="AD206" s="32"/>
      <c r="AE206" s="32"/>
      <c r="AF206" s="32"/>
      <c r="AG206" s="3"/>
      <c r="AH206" s="3"/>
      <c r="AI206" s="3"/>
      <c r="AJ206" s="3"/>
      <c r="AK206" s="3"/>
      <c r="AL206" s="3"/>
      <c r="AM206" s="16"/>
    </row>
    <row r="207" spans="1:39" ht="15">
      <c r="A207" s="3"/>
      <c r="B207" s="3"/>
      <c r="C207" s="3"/>
      <c r="D207" s="3"/>
      <c r="E207" s="3"/>
      <c r="F207" s="3"/>
      <c r="G207" s="3"/>
      <c r="H207" s="3"/>
      <c r="I207" s="3"/>
      <c r="J207" s="32"/>
      <c r="K207" s="32"/>
      <c r="L207" s="3"/>
      <c r="M207" s="32"/>
      <c r="N207" s="3"/>
      <c r="O207" s="32"/>
      <c r="P207" s="3"/>
      <c r="Q207" s="32"/>
      <c r="R207" s="32"/>
      <c r="S207" s="32"/>
      <c r="T207" s="32"/>
      <c r="U207" s="32"/>
      <c r="V207" s="3"/>
      <c r="W207" s="32"/>
      <c r="X207" s="32"/>
      <c r="Y207" s="32"/>
      <c r="Z207" s="32"/>
      <c r="AA207" s="3"/>
      <c r="AB207" s="3"/>
      <c r="AC207" s="3"/>
      <c r="AD207" s="32"/>
      <c r="AE207" s="32"/>
      <c r="AF207" s="32"/>
      <c r="AG207" s="3"/>
      <c r="AH207" s="3"/>
      <c r="AI207" s="3"/>
      <c r="AJ207" s="3"/>
      <c r="AK207" s="3"/>
      <c r="AL207" s="3"/>
      <c r="AM207" s="16"/>
    </row>
    <row r="208" spans="1:39" ht="15">
      <c r="A208" s="3"/>
      <c r="B208" s="3"/>
      <c r="C208" s="3"/>
      <c r="D208" s="3"/>
      <c r="E208" s="3"/>
      <c r="F208" s="3"/>
      <c r="G208" s="3"/>
      <c r="H208" s="3"/>
      <c r="I208" s="3"/>
      <c r="J208" s="32"/>
      <c r="K208" s="32"/>
      <c r="L208" s="3"/>
      <c r="M208" s="32"/>
      <c r="N208" s="3"/>
      <c r="O208" s="32"/>
      <c r="P208" s="3"/>
      <c r="Q208" s="32"/>
      <c r="R208" s="32"/>
      <c r="S208" s="32"/>
      <c r="T208" s="32"/>
      <c r="U208" s="32"/>
      <c r="V208" s="3"/>
      <c r="W208" s="32"/>
      <c r="X208" s="32"/>
      <c r="Y208" s="32"/>
      <c r="Z208" s="32"/>
      <c r="AA208" s="3"/>
      <c r="AB208" s="3"/>
      <c r="AC208" s="3"/>
      <c r="AD208" s="32"/>
      <c r="AE208" s="32"/>
      <c r="AF208" s="32"/>
      <c r="AG208" s="3"/>
      <c r="AH208" s="3"/>
      <c r="AI208" s="3"/>
      <c r="AJ208" s="3"/>
      <c r="AK208" s="3"/>
      <c r="AL208" s="3"/>
      <c r="AM208" s="16"/>
    </row>
    <row r="209" spans="1:39" ht="15">
      <c r="A209" s="3"/>
      <c r="B209" s="3"/>
      <c r="C209" s="3"/>
      <c r="D209" s="3"/>
      <c r="E209" s="3"/>
      <c r="F209" s="3"/>
      <c r="G209" s="3"/>
      <c r="H209" s="3"/>
      <c r="I209" s="3"/>
      <c r="J209" s="32"/>
      <c r="K209" s="32"/>
      <c r="L209" s="3"/>
      <c r="M209" s="32"/>
      <c r="N209" s="3"/>
      <c r="O209" s="32"/>
      <c r="P209" s="3"/>
      <c r="Q209" s="32"/>
      <c r="R209" s="32"/>
      <c r="S209" s="32"/>
      <c r="T209" s="32"/>
      <c r="U209" s="32"/>
      <c r="V209" s="3"/>
      <c r="W209" s="32"/>
      <c r="X209" s="32"/>
      <c r="Y209" s="32"/>
      <c r="Z209" s="32"/>
      <c r="AA209" s="3"/>
      <c r="AB209" s="3"/>
      <c r="AC209" s="3"/>
      <c r="AD209" s="32"/>
      <c r="AE209" s="32"/>
      <c r="AF209" s="32"/>
      <c r="AG209" s="3"/>
      <c r="AH209" s="3"/>
      <c r="AI209" s="3"/>
      <c r="AJ209" s="3"/>
      <c r="AK209" s="3"/>
      <c r="AL209" s="3"/>
      <c r="AM209" s="16"/>
    </row>
    <row r="210" spans="1:39" ht="15">
      <c r="A210" s="3"/>
      <c r="B210" s="3"/>
      <c r="C210" s="3"/>
      <c r="D210" s="3"/>
      <c r="E210" s="3"/>
      <c r="F210" s="3"/>
      <c r="G210" s="3"/>
      <c r="H210" s="3"/>
      <c r="I210" s="3"/>
      <c r="J210" s="32"/>
      <c r="K210" s="32"/>
      <c r="L210" s="3"/>
      <c r="M210" s="32"/>
      <c r="N210" s="3"/>
      <c r="O210" s="32"/>
      <c r="P210" s="3"/>
      <c r="Q210" s="32"/>
      <c r="R210" s="32"/>
      <c r="S210" s="32"/>
      <c r="T210" s="32"/>
      <c r="U210" s="32"/>
      <c r="V210" s="3"/>
      <c r="W210" s="32"/>
      <c r="X210" s="32"/>
      <c r="Y210" s="32"/>
      <c r="Z210" s="32"/>
      <c r="AA210" s="3"/>
      <c r="AB210" s="3"/>
      <c r="AC210" s="3"/>
      <c r="AD210" s="32"/>
      <c r="AE210" s="32"/>
      <c r="AF210" s="32"/>
      <c r="AG210" s="3"/>
      <c r="AH210" s="3"/>
      <c r="AI210" s="3"/>
      <c r="AJ210" s="3"/>
      <c r="AK210" s="3"/>
      <c r="AL210" s="3"/>
      <c r="AM210" s="16"/>
    </row>
    <row r="211" spans="1:39" ht="15">
      <c r="A211" s="3"/>
      <c r="B211" s="3"/>
      <c r="C211" s="3"/>
      <c r="D211" s="3"/>
      <c r="E211" s="3"/>
      <c r="F211" s="3"/>
      <c r="G211" s="3"/>
      <c r="H211" s="3"/>
      <c r="I211" s="3"/>
      <c r="J211" s="32"/>
      <c r="K211" s="32"/>
      <c r="L211" s="3"/>
      <c r="M211" s="32"/>
      <c r="N211" s="3"/>
      <c r="O211" s="32"/>
      <c r="P211" s="3"/>
      <c r="Q211" s="32"/>
      <c r="R211" s="32"/>
      <c r="S211" s="32"/>
      <c r="T211" s="32"/>
      <c r="U211" s="32"/>
      <c r="V211" s="3"/>
      <c r="W211" s="32"/>
      <c r="X211" s="32"/>
      <c r="Y211" s="32"/>
      <c r="Z211" s="32"/>
      <c r="AA211" s="3"/>
      <c r="AB211" s="3"/>
      <c r="AC211" s="3"/>
      <c r="AD211" s="32"/>
      <c r="AE211" s="32"/>
      <c r="AF211" s="32"/>
      <c r="AG211" s="3"/>
      <c r="AH211" s="3"/>
      <c r="AI211" s="3"/>
      <c r="AJ211" s="3"/>
      <c r="AK211" s="3"/>
      <c r="AL211" s="3"/>
      <c r="AM211" s="16"/>
    </row>
    <row r="212" spans="1:39" ht="15">
      <c r="A212" s="3"/>
      <c r="B212" s="3"/>
      <c r="C212" s="3"/>
      <c r="D212" s="3"/>
      <c r="E212" s="3"/>
      <c r="F212" s="3"/>
      <c r="G212" s="3"/>
      <c r="H212" s="3"/>
      <c r="I212" s="3"/>
      <c r="J212" s="32"/>
      <c r="K212" s="32"/>
      <c r="L212" s="3"/>
      <c r="M212" s="32"/>
      <c r="N212" s="3"/>
      <c r="O212" s="32"/>
      <c r="P212" s="3"/>
      <c r="Q212" s="32"/>
      <c r="R212" s="32"/>
      <c r="S212" s="32"/>
      <c r="T212" s="32"/>
      <c r="U212" s="32"/>
      <c r="V212" s="3"/>
      <c r="W212" s="32"/>
      <c r="X212" s="32"/>
      <c r="Y212" s="32"/>
      <c r="Z212" s="32"/>
      <c r="AA212" s="3"/>
      <c r="AB212" s="3"/>
      <c r="AC212" s="3"/>
      <c r="AD212" s="32"/>
      <c r="AE212" s="32"/>
      <c r="AF212" s="32"/>
      <c r="AG212" s="3"/>
      <c r="AH212" s="3"/>
      <c r="AI212" s="3"/>
      <c r="AJ212" s="3"/>
      <c r="AK212" s="3"/>
      <c r="AL212" s="3"/>
      <c r="AM212" s="16"/>
    </row>
    <row r="213" spans="1:39" ht="15">
      <c r="A213" s="3"/>
      <c r="B213" s="3"/>
      <c r="C213" s="3"/>
      <c r="D213" s="3"/>
      <c r="E213" s="3"/>
      <c r="F213" s="3"/>
      <c r="G213" s="3"/>
      <c r="H213" s="3"/>
      <c r="I213" s="3"/>
      <c r="J213" s="32"/>
      <c r="K213" s="32"/>
      <c r="L213" s="3"/>
      <c r="M213" s="32"/>
      <c r="N213" s="3"/>
      <c r="O213" s="32"/>
      <c r="P213" s="3"/>
      <c r="Q213" s="32"/>
      <c r="R213" s="32"/>
      <c r="S213" s="32"/>
      <c r="T213" s="32"/>
      <c r="U213" s="32"/>
      <c r="V213" s="3"/>
      <c r="W213" s="32"/>
      <c r="X213" s="32"/>
      <c r="Y213" s="32"/>
      <c r="Z213" s="32"/>
      <c r="AA213" s="3"/>
      <c r="AB213" s="3"/>
      <c r="AC213" s="3"/>
      <c r="AD213" s="32"/>
      <c r="AE213" s="32"/>
      <c r="AF213" s="32"/>
      <c r="AG213" s="3"/>
      <c r="AH213" s="3"/>
      <c r="AI213" s="3"/>
      <c r="AJ213" s="3"/>
      <c r="AK213" s="3"/>
      <c r="AL213" s="3"/>
      <c r="AM213" s="16"/>
    </row>
    <row r="214" spans="1:39" ht="15">
      <c r="A214" s="3"/>
      <c r="B214" s="3"/>
      <c r="C214" s="3"/>
      <c r="D214" s="3"/>
      <c r="E214" s="3"/>
      <c r="F214" s="3"/>
      <c r="G214" s="3"/>
      <c r="H214" s="3"/>
      <c r="I214" s="3"/>
      <c r="J214" s="32"/>
      <c r="K214" s="32"/>
      <c r="L214" s="3"/>
      <c r="M214" s="32"/>
      <c r="N214" s="3"/>
      <c r="O214" s="32"/>
      <c r="P214" s="3"/>
      <c r="Q214" s="32"/>
      <c r="R214" s="32"/>
      <c r="S214" s="32"/>
      <c r="T214" s="32"/>
      <c r="U214" s="32"/>
      <c r="V214" s="3"/>
      <c r="W214" s="32"/>
      <c r="X214" s="32"/>
      <c r="Y214" s="32"/>
      <c r="Z214" s="32"/>
      <c r="AA214" s="3"/>
      <c r="AB214" s="3"/>
      <c r="AC214" s="3"/>
      <c r="AD214" s="32"/>
      <c r="AE214" s="32"/>
      <c r="AF214" s="32"/>
      <c r="AG214" s="3"/>
      <c r="AH214" s="3"/>
      <c r="AI214" s="3"/>
      <c r="AJ214" s="3"/>
      <c r="AK214" s="3"/>
      <c r="AL214" s="3"/>
      <c r="AM214" s="16"/>
    </row>
    <row r="215" spans="1:39" ht="15">
      <c r="A215" s="3"/>
      <c r="B215" s="3"/>
      <c r="C215" s="3"/>
      <c r="D215" s="3"/>
      <c r="E215" s="3"/>
      <c r="F215" s="3"/>
      <c r="G215" s="3"/>
      <c r="H215" s="3"/>
      <c r="I215" s="3"/>
      <c r="J215" s="32"/>
      <c r="K215" s="32"/>
      <c r="L215" s="3"/>
      <c r="M215" s="32"/>
      <c r="N215" s="3"/>
      <c r="O215" s="32"/>
      <c r="P215" s="3"/>
      <c r="Q215" s="32"/>
      <c r="R215" s="32"/>
      <c r="S215" s="32"/>
      <c r="T215" s="32"/>
      <c r="U215" s="32"/>
      <c r="V215" s="3"/>
      <c r="W215" s="32"/>
      <c r="X215" s="32"/>
      <c r="Y215" s="32"/>
      <c r="Z215" s="32"/>
      <c r="AA215" s="3"/>
      <c r="AB215" s="3"/>
      <c r="AC215" s="3"/>
      <c r="AD215" s="32"/>
      <c r="AE215" s="32"/>
      <c r="AF215" s="32"/>
      <c r="AG215" s="3"/>
      <c r="AH215" s="3"/>
      <c r="AI215" s="3"/>
      <c r="AJ215" s="3"/>
      <c r="AK215" s="3"/>
      <c r="AL215" s="3"/>
      <c r="AM215" s="16"/>
    </row>
    <row r="216" spans="1:39" ht="15">
      <c r="A216" s="3"/>
      <c r="B216" s="3"/>
      <c r="C216" s="3"/>
      <c r="D216" s="3"/>
      <c r="E216" s="3"/>
      <c r="F216" s="3"/>
      <c r="G216" s="3"/>
      <c r="H216" s="3"/>
      <c r="I216" s="3"/>
      <c r="J216" s="32"/>
      <c r="K216" s="32"/>
      <c r="L216" s="3"/>
      <c r="M216" s="32"/>
      <c r="N216" s="3"/>
      <c r="O216" s="32"/>
      <c r="P216" s="3"/>
      <c r="Q216" s="32"/>
      <c r="R216" s="32"/>
      <c r="S216" s="32"/>
      <c r="T216" s="32"/>
      <c r="U216" s="32"/>
      <c r="V216" s="3"/>
      <c r="W216" s="32"/>
      <c r="X216" s="32"/>
      <c r="Y216" s="32"/>
      <c r="Z216" s="32"/>
      <c r="AA216" s="3"/>
      <c r="AB216" s="3"/>
      <c r="AC216" s="3"/>
      <c r="AD216" s="32"/>
      <c r="AE216" s="32"/>
      <c r="AF216" s="32"/>
      <c r="AG216" s="3"/>
      <c r="AH216" s="3"/>
      <c r="AI216" s="3"/>
      <c r="AJ216" s="3"/>
      <c r="AK216" s="3"/>
      <c r="AL216" s="3"/>
      <c r="AM216" s="16"/>
    </row>
    <row r="217" spans="1:39" ht="15">
      <c r="A217" s="3"/>
      <c r="B217" s="3"/>
      <c r="C217" s="3"/>
      <c r="D217" s="3"/>
      <c r="E217" s="3"/>
      <c r="F217" s="3"/>
      <c r="G217" s="3"/>
      <c r="H217" s="3"/>
      <c r="I217" s="3"/>
      <c r="J217" s="32"/>
      <c r="K217" s="32"/>
      <c r="L217" s="3"/>
      <c r="M217" s="32"/>
      <c r="N217" s="3"/>
      <c r="O217" s="32"/>
      <c r="P217" s="3"/>
      <c r="Q217" s="32"/>
      <c r="R217" s="32"/>
      <c r="S217" s="32"/>
      <c r="T217" s="32"/>
      <c r="U217" s="32"/>
      <c r="V217" s="3"/>
      <c r="W217" s="32"/>
      <c r="X217" s="32"/>
      <c r="Y217" s="32"/>
      <c r="Z217" s="32"/>
      <c r="AA217" s="3"/>
      <c r="AB217" s="3"/>
      <c r="AC217" s="3"/>
      <c r="AD217" s="32"/>
      <c r="AE217" s="32"/>
      <c r="AF217" s="32"/>
      <c r="AG217" s="3"/>
      <c r="AH217" s="3"/>
      <c r="AI217" s="3"/>
      <c r="AJ217" s="3"/>
      <c r="AK217" s="3"/>
      <c r="AL217" s="3"/>
      <c r="AM217" s="16"/>
    </row>
    <row r="218" spans="1:39" ht="15">
      <c r="A218" s="3"/>
      <c r="B218" s="3"/>
      <c r="C218" s="3"/>
      <c r="D218" s="3"/>
      <c r="E218" s="3"/>
      <c r="F218" s="3"/>
      <c r="G218" s="3"/>
      <c r="H218" s="3"/>
      <c r="I218" s="3"/>
      <c r="J218" s="32"/>
      <c r="K218" s="32"/>
      <c r="L218" s="3"/>
      <c r="M218" s="32"/>
      <c r="N218" s="3"/>
      <c r="O218" s="32"/>
      <c r="P218" s="3"/>
      <c r="Q218" s="32"/>
      <c r="R218" s="32"/>
      <c r="S218" s="32"/>
      <c r="T218" s="32"/>
      <c r="U218" s="32"/>
      <c r="V218" s="3"/>
      <c r="W218" s="32"/>
      <c r="X218" s="32"/>
      <c r="Y218" s="32"/>
      <c r="Z218" s="32"/>
      <c r="AA218" s="3"/>
      <c r="AB218" s="3"/>
      <c r="AC218" s="3"/>
      <c r="AD218" s="32"/>
      <c r="AE218" s="32"/>
      <c r="AF218" s="32"/>
      <c r="AG218" s="3"/>
      <c r="AH218" s="3"/>
      <c r="AI218" s="3"/>
      <c r="AJ218" s="3"/>
      <c r="AK218" s="3"/>
      <c r="AL218" s="3"/>
      <c r="AM218" s="16"/>
    </row>
    <row r="219" spans="1:39" ht="15">
      <c r="A219" s="3"/>
      <c r="B219" s="3"/>
      <c r="C219" s="3"/>
      <c r="D219" s="3"/>
      <c r="E219" s="3"/>
      <c r="F219" s="3"/>
      <c r="G219" s="3"/>
      <c r="H219" s="3"/>
      <c r="I219" s="3"/>
      <c r="J219" s="32"/>
      <c r="K219" s="32"/>
      <c r="L219" s="3"/>
      <c r="M219" s="32"/>
      <c r="N219" s="3"/>
      <c r="O219" s="32"/>
      <c r="P219" s="3"/>
      <c r="Q219" s="32"/>
      <c r="R219" s="32"/>
      <c r="S219" s="32"/>
      <c r="T219" s="32"/>
      <c r="U219" s="32"/>
      <c r="V219" s="3"/>
      <c r="W219" s="32"/>
      <c r="X219" s="32"/>
      <c r="Y219" s="32"/>
      <c r="Z219" s="32"/>
      <c r="AA219" s="3"/>
      <c r="AB219" s="3"/>
      <c r="AC219" s="3"/>
      <c r="AD219" s="32"/>
      <c r="AE219" s="32"/>
      <c r="AF219" s="32"/>
      <c r="AG219" s="3"/>
      <c r="AH219" s="3"/>
      <c r="AI219" s="3"/>
      <c r="AJ219" s="3"/>
      <c r="AK219" s="3"/>
      <c r="AL219" s="3"/>
      <c r="AM219" s="16"/>
    </row>
    <row r="220" spans="1:39" ht="15">
      <c r="A220" s="3"/>
      <c r="B220" s="3"/>
      <c r="C220" s="3"/>
      <c r="D220" s="3"/>
      <c r="E220" s="3"/>
      <c r="F220" s="3"/>
      <c r="G220" s="3"/>
      <c r="H220" s="3"/>
      <c r="I220" s="3"/>
      <c r="J220" s="32"/>
      <c r="K220" s="32"/>
      <c r="L220" s="3"/>
      <c r="M220" s="32"/>
      <c r="N220" s="3"/>
      <c r="O220" s="32"/>
      <c r="P220" s="3"/>
      <c r="Q220" s="32"/>
      <c r="R220" s="32"/>
      <c r="S220" s="32"/>
      <c r="T220" s="32"/>
      <c r="U220" s="32"/>
      <c r="V220" s="3"/>
      <c r="W220" s="32"/>
      <c r="X220" s="32"/>
      <c r="Y220" s="32"/>
      <c r="Z220" s="32"/>
      <c r="AA220" s="3"/>
      <c r="AB220" s="3"/>
      <c r="AC220" s="3"/>
      <c r="AD220" s="32"/>
      <c r="AE220" s="32"/>
      <c r="AF220" s="32"/>
      <c r="AG220" s="3"/>
      <c r="AH220" s="3"/>
      <c r="AI220" s="3"/>
      <c r="AJ220" s="3"/>
      <c r="AK220" s="3"/>
      <c r="AL220" s="3"/>
      <c r="AM220" s="16"/>
    </row>
    <row r="221" spans="1:39" ht="15">
      <c r="A221" s="3"/>
      <c r="B221" s="3"/>
      <c r="C221" s="3"/>
      <c r="D221" s="3"/>
      <c r="E221" s="3"/>
      <c r="F221" s="3"/>
      <c r="G221" s="3"/>
      <c r="H221" s="3"/>
      <c r="I221" s="3"/>
      <c r="J221" s="32"/>
      <c r="K221" s="32"/>
      <c r="L221" s="3"/>
      <c r="M221" s="32"/>
      <c r="N221" s="3"/>
      <c r="O221" s="32"/>
      <c r="P221" s="3"/>
      <c r="Q221" s="32"/>
      <c r="R221" s="32"/>
      <c r="S221" s="32"/>
      <c r="T221" s="32"/>
      <c r="U221" s="32"/>
      <c r="V221" s="3"/>
      <c r="W221" s="32"/>
      <c r="X221" s="32"/>
      <c r="Y221" s="32"/>
      <c r="Z221" s="32"/>
      <c r="AA221" s="3"/>
      <c r="AB221" s="3"/>
      <c r="AC221" s="3"/>
      <c r="AD221" s="32"/>
      <c r="AE221" s="32"/>
      <c r="AF221" s="32"/>
      <c r="AG221" s="3"/>
      <c r="AH221" s="3"/>
      <c r="AI221" s="3"/>
      <c r="AJ221" s="3"/>
      <c r="AK221" s="3"/>
      <c r="AL221" s="3"/>
      <c r="AM221" s="16"/>
    </row>
    <row r="222" spans="1:39" ht="15">
      <c r="A222" s="3"/>
      <c r="B222" s="3"/>
      <c r="C222" s="3"/>
      <c r="D222" s="3"/>
      <c r="E222" s="3"/>
      <c r="F222" s="3"/>
      <c r="G222" s="3"/>
      <c r="H222" s="3"/>
      <c r="I222" s="3"/>
      <c r="J222" s="32"/>
      <c r="K222" s="32"/>
      <c r="L222" s="3"/>
      <c r="M222" s="32"/>
      <c r="N222" s="3"/>
      <c r="O222" s="32"/>
      <c r="P222" s="3"/>
      <c r="Q222" s="32"/>
      <c r="R222" s="32"/>
      <c r="S222" s="32"/>
      <c r="T222" s="32"/>
      <c r="U222" s="32"/>
      <c r="V222" s="3"/>
      <c r="W222" s="32"/>
      <c r="X222" s="32"/>
      <c r="Y222" s="32"/>
      <c r="Z222" s="32"/>
      <c r="AA222" s="3"/>
      <c r="AB222" s="3"/>
      <c r="AC222" s="3"/>
      <c r="AD222" s="32"/>
      <c r="AE222" s="32"/>
      <c r="AF222" s="32"/>
      <c r="AG222" s="3"/>
      <c r="AH222" s="3"/>
      <c r="AI222" s="3"/>
      <c r="AJ222" s="3"/>
      <c r="AK222" s="3"/>
      <c r="AL222" s="3"/>
      <c r="AM222" s="16"/>
    </row>
    <row r="223" spans="1:39" ht="15">
      <c r="A223" s="3"/>
      <c r="B223" s="3"/>
      <c r="C223" s="3"/>
      <c r="D223" s="3"/>
      <c r="E223" s="3"/>
      <c r="F223" s="3"/>
      <c r="G223" s="3"/>
      <c r="H223" s="3"/>
      <c r="I223" s="3"/>
      <c r="J223" s="32"/>
      <c r="K223" s="32"/>
      <c r="L223" s="3"/>
      <c r="M223" s="32"/>
      <c r="N223" s="3"/>
      <c r="O223" s="32"/>
      <c r="P223" s="3"/>
      <c r="Q223" s="32"/>
      <c r="R223" s="32"/>
      <c r="S223" s="32"/>
      <c r="T223" s="32"/>
      <c r="U223" s="32"/>
      <c r="V223" s="3"/>
      <c r="W223" s="32"/>
      <c r="X223" s="32"/>
      <c r="Y223" s="32"/>
      <c r="Z223" s="32"/>
      <c r="AA223" s="3"/>
      <c r="AB223" s="3"/>
      <c r="AC223" s="3"/>
      <c r="AD223" s="32"/>
      <c r="AE223" s="32"/>
      <c r="AF223" s="32"/>
      <c r="AG223" s="3"/>
      <c r="AH223" s="3"/>
      <c r="AI223" s="3"/>
      <c r="AJ223" s="3"/>
      <c r="AK223" s="3"/>
      <c r="AL223" s="3"/>
      <c r="AM223" s="16"/>
    </row>
    <row r="224" ht="15">
      <c r="AM224" s="16"/>
    </row>
    <row r="225" ht="15">
      <c r="AM225" s="16"/>
    </row>
    <row r="226" ht="15">
      <c r="AM226" s="16"/>
    </row>
    <row r="227" ht="15">
      <c r="AM227" s="16"/>
    </row>
    <row r="228" ht="15">
      <c r="AM228" s="16"/>
    </row>
    <row r="229" ht="15">
      <c r="AM229" s="16"/>
    </row>
    <row r="230" ht="15">
      <c r="AM230" s="16"/>
    </row>
    <row r="231" ht="15">
      <c r="AM231" s="16"/>
    </row>
    <row r="232" ht="15">
      <c r="AM232" s="16"/>
    </row>
    <row r="233" ht="15">
      <c r="AM233" s="16"/>
    </row>
    <row r="234" ht="15">
      <c r="AM234" s="16"/>
    </row>
    <row r="235" ht="15">
      <c r="AM235" s="16"/>
    </row>
    <row r="236" ht="15">
      <c r="AM236" s="16"/>
    </row>
    <row r="237" ht="15">
      <c r="AM237" s="16"/>
    </row>
    <row r="238" ht="15">
      <c r="AM238" s="16"/>
    </row>
    <row r="239" ht="15">
      <c r="AM239" s="16"/>
    </row>
    <row r="240" ht="15">
      <c r="AM240" s="16"/>
    </row>
    <row r="241" ht="15">
      <c r="AM241" s="16"/>
    </row>
    <row r="242" ht="15">
      <c r="AM242" s="16"/>
    </row>
    <row r="243" ht="15">
      <c r="AM243" s="16"/>
    </row>
    <row r="244" ht="15">
      <c r="AM244" s="16"/>
    </row>
    <row r="245" ht="15">
      <c r="AM245" s="16"/>
    </row>
    <row r="246" ht="15">
      <c r="AM246" s="16"/>
    </row>
    <row r="247" ht="15">
      <c r="AM247" s="16"/>
    </row>
    <row r="248" ht="15">
      <c r="AM248" s="16"/>
    </row>
    <row r="249" ht="15">
      <c r="AM249" s="16"/>
    </row>
    <row r="250" ht="15">
      <c r="AM250" s="16"/>
    </row>
    <row r="251" ht="15">
      <c r="AM251" s="16"/>
    </row>
    <row r="252" ht="15">
      <c r="AM252" s="16"/>
    </row>
    <row r="253" ht="15">
      <c r="AM253" s="16"/>
    </row>
    <row r="254" ht="15">
      <c r="AM254" s="16"/>
    </row>
    <row r="255" ht="15">
      <c r="AM255" s="16"/>
    </row>
    <row r="256" ht="15">
      <c r="AM256" s="16"/>
    </row>
    <row r="257" ht="15">
      <c r="AM257" s="16"/>
    </row>
    <row r="258" ht="15">
      <c r="AM258" s="16"/>
    </row>
    <row r="259" ht="15">
      <c r="AM259" s="16"/>
    </row>
    <row r="260" ht="15">
      <c r="AM260" s="16"/>
    </row>
    <row r="261" ht="15">
      <c r="AM261" s="16"/>
    </row>
    <row r="262" ht="15">
      <c r="AM262" s="16"/>
    </row>
    <row r="263" ht="15">
      <c r="AM263" s="16"/>
    </row>
    <row r="264" ht="15">
      <c r="AM264" s="16"/>
    </row>
    <row r="265" ht="15">
      <c r="AM265" s="16"/>
    </row>
    <row r="266" ht="15">
      <c r="AM266" s="16"/>
    </row>
    <row r="267" ht="15">
      <c r="AM267" s="16"/>
    </row>
    <row r="268" ht="15">
      <c r="AM268" s="16"/>
    </row>
    <row r="269" ht="15">
      <c r="AM269" s="16"/>
    </row>
    <row r="270" ht="15">
      <c r="AM270" s="16"/>
    </row>
    <row r="271" ht="15">
      <c r="AM271" s="16"/>
    </row>
    <row r="272" ht="15">
      <c r="AM272" s="16"/>
    </row>
    <row r="273" ht="15">
      <c r="AM273" s="16"/>
    </row>
    <row r="274" ht="15">
      <c r="AM274" s="16"/>
    </row>
    <row r="275" ht="15">
      <c r="AM275" s="16"/>
    </row>
    <row r="276" ht="15">
      <c r="AM276" s="16"/>
    </row>
    <row r="277" ht="15">
      <c r="AM277" s="16"/>
    </row>
    <row r="278" ht="15">
      <c r="AM278" s="16"/>
    </row>
    <row r="279" ht="15">
      <c r="AM279" s="16"/>
    </row>
    <row r="280" ht="15">
      <c r="AM280" s="16"/>
    </row>
    <row r="281" ht="15">
      <c r="AM281" s="16"/>
    </row>
    <row r="282" ht="15">
      <c r="AM282" s="16"/>
    </row>
    <row r="283" ht="15">
      <c r="AM283" s="16"/>
    </row>
    <row r="284" ht="15">
      <c r="AM284" s="16"/>
    </row>
    <row r="285" ht="15">
      <c r="AM285" s="16"/>
    </row>
    <row r="286" ht="15">
      <c r="AM286" s="16"/>
    </row>
    <row r="287" ht="15">
      <c r="AM287" s="16"/>
    </row>
    <row r="288" ht="15">
      <c r="AM288" s="16"/>
    </row>
    <row r="289" ht="15">
      <c r="AM289" s="16"/>
    </row>
    <row r="290" ht="15">
      <c r="AM290" s="16"/>
    </row>
    <row r="291" ht="15">
      <c r="AM291" s="16"/>
    </row>
    <row r="292" ht="15">
      <c r="AM292" s="16"/>
    </row>
    <row r="293" ht="15">
      <c r="AM293" s="16"/>
    </row>
    <row r="294" ht="15">
      <c r="AM294" s="16"/>
    </row>
    <row r="295" ht="15">
      <c r="AM295" s="16"/>
    </row>
    <row r="296" ht="15">
      <c r="AM296" s="16"/>
    </row>
    <row r="297" ht="15">
      <c r="AM297" s="16"/>
    </row>
    <row r="298" ht="15">
      <c r="AM298" s="16"/>
    </row>
    <row r="299" ht="15">
      <c r="AM299" s="16"/>
    </row>
    <row r="300" ht="15">
      <c r="AM300" s="16"/>
    </row>
    <row r="301" ht="15">
      <c r="AM301" s="16"/>
    </row>
    <row r="302" ht="15">
      <c r="AM302" s="16"/>
    </row>
    <row r="303" ht="15">
      <c r="AM303" s="16"/>
    </row>
    <row r="304" ht="15">
      <c r="AM304" s="16"/>
    </row>
    <row r="305" ht="15">
      <c r="AM305" s="16"/>
    </row>
    <row r="306" ht="15">
      <c r="AM306" s="16"/>
    </row>
    <row r="307" ht="15">
      <c r="AM307" s="16"/>
    </row>
    <row r="308" ht="15">
      <c r="AM308" s="16"/>
    </row>
    <row r="309" ht="15">
      <c r="AM309" s="16"/>
    </row>
    <row r="310" ht="15">
      <c r="AM310" s="16"/>
    </row>
    <row r="311" ht="15">
      <c r="AM311" s="16"/>
    </row>
    <row r="312" ht="15">
      <c r="AM312" s="16"/>
    </row>
    <row r="313" ht="15">
      <c r="AM313" s="16"/>
    </row>
    <row r="314" ht="15">
      <c r="AM314" s="16"/>
    </row>
    <row r="315" ht="15">
      <c r="AM315" s="16"/>
    </row>
    <row r="316" ht="15">
      <c r="AM316" s="16"/>
    </row>
    <row r="317" ht="15">
      <c r="AM317" s="16"/>
    </row>
    <row r="318" ht="15">
      <c r="AM318" s="16"/>
    </row>
    <row r="319" ht="15">
      <c r="AM319" s="16"/>
    </row>
    <row r="320" ht="15">
      <c r="AM320" s="16"/>
    </row>
    <row r="321" ht="15">
      <c r="AM321" s="16"/>
    </row>
    <row r="322" ht="15">
      <c r="AM322" s="16"/>
    </row>
    <row r="323" ht="15">
      <c r="AM323" s="16"/>
    </row>
    <row r="324" ht="15">
      <c r="AM324" s="16"/>
    </row>
    <row r="325" ht="15">
      <c r="AM325" s="16"/>
    </row>
    <row r="326" ht="15">
      <c r="AM326" s="16"/>
    </row>
    <row r="327" ht="15">
      <c r="AM327" s="16"/>
    </row>
    <row r="328" ht="15">
      <c r="AM328" s="16"/>
    </row>
    <row r="329" ht="15">
      <c r="AM329" s="16"/>
    </row>
    <row r="330" ht="15">
      <c r="AM330" s="16"/>
    </row>
    <row r="331" ht="15">
      <c r="AM331" s="16"/>
    </row>
    <row r="332" ht="15">
      <c r="AM332" s="16"/>
    </row>
    <row r="333" ht="15">
      <c r="AM333" s="16"/>
    </row>
    <row r="334" ht="15">
      <c r="AM334" s="16"/>
    </row>
    <row r="335" ht="15">
      <c r="AM335" s="16"/>
    </row>
    <row r="336" ht="15">
      <c r="AM336" s="16"/>
    </row>
    <row r="337" ht="15">
      <c r="AM337" s="16"/>
    </row>
    <row r="338" ht="15">
      <c r="AM338" s="16"/>
    </row>
    <row r="339" ht="15">
      <c r="AM339" s="16"/>
    </row>
    <row r="340" ht="15">
      <c r="AM340" s="16"/>
    </row>
    <row r="341" ht="15">
      <c r="AM341" s="16"/>
    </row>
    <row r="342" ht="15">
      <c r="AM342" s="16"/>
    </row>
    <row r="343" ht="15">
      <c r="AM343" s="16"/>
    </row>
    <row r="344" ht="15">
      <c r="AM344" s="16"/>
    </row>
    <row r="345" ht="15">
      <c r="AM345" s="16"/>
    </row>
    <row r="346" ht="15">
      <c r="AM346" s="16"/>
    </row>
    <row r="347" ht="15">
      <c r="AM347" s="16"/>
    </row>
    <row r="348" ht="15">
      <c r="AM348" s="16"/>
    </row>
    <row r="349" ht="15">
      <c r="AM349" s="16"/>
    </row>
    <row r="350" ht="15">
      <c r="AM350" s="16"/>
    </row>
    <row r="351" ht="15">
      <c r="AM351" s="16"/>
    </row>
    <row r="352" ht="15">
      <c r="AM352" s="16"/>
    </row>
    <row r="353" ht="15">
      <c r="AM353" s="16"/>
    </row>
    <row r="354" ht="15">
      <c r="AM354" s="16"/>
    </row>
    <row r="355" ht="15">
      <c r="AM355" s="16"/>
    </row>
    <row r="356" ht="15">
      <c r="AM356" s="16"/>
    </row>
    <row r="357" ht="15">
      <c r="AM357" s="16"/>
    </row>
    <row r="358" ht="15">
      <c r="AM358" s="16"/>
    </row>
    <row r="359" ht="15">
      <c r="AM359" s="16"/>
    </row>
    <row r="360" ht="15">
      <c r="AM360" s="16"/>
    </row>
    <row r="361" ht="15">
      <c r="AM361" s="16"/>
    </row>
    <row r="362" ht="15">
      <c r="AM362" s="16"/>
    </row>
    <row r="363" ht="15">
      <c r="AM363" s="16"/>
    </row>
    <row r="364" ht="15">
      <c r="AM364" s="16"/>
    </row>
    <row r="365" ht="15">
      <c r="AM365" s="16"/>
    </row>
    <row r="366" ht="15">
      <c r="AM366" s="16"/>
    </row>
    <row r="367" ht="15">
      <c r="AM367" s="16"/>
    </row>
    <row r="368" ht="15">
      <c r="AM368" s="16"/>
    </row>
    <row r="369" ht="15">
      <c r="AM369" s="16"/>
    </row>
    <row r="370" ht="15">
      <c r="AM370" s="16"/>
    </row>
    <row r="371" ht="15">
      <c r="AM371" s="16"/>
    </row>
    <row r="372" ht="15">
      <c r="AM372" s="16"/>
    </row>
    <row r="373" ht="15">
      <c r="AM373" s="16"/>
    </row>
    <row r="374" ht="15">
      <c r="AM374" s="16"/>
    </row>
    <row r="375" ht="15">
      <c r="AM375" s="16"/>
    </row>
    <row r="376" ht="15">
      <c r="AM376" s="16"/>
    </row>
    <row r="377" ht="15">
      <c r="AM377" s="16"/>
    </row>
    <row r="378" ht="15">
      <c r="AM378" s="16"/>
    </row>
    <row r="379" ht="15">
      <c r="AM379" s="16"/>
    </row>
    <row r="380" ht="15">
      <c r="AM380" s="16"/>
    </row>
    <row r="381" ht="15">
      <c r="AM381" s="16"/>
    </row>
    <row r="382" ht="15">
      <c r="AM382" s="16"/>
    </row>
    <row r="383" ht="15">
      <c r="AM383" s="16"/>
    </row>
    <row r="384" ht="15">
      <c r="AM384" s="16"/>
    </row>
    <row r="385" ht="15">
      <c r="AM385" s="16"/>
    </row>
    <row r="386" ht="15">
      <c r="AM386" s="16"/>
    </row>
    <row r="387" ht="15">
      <c r="AM387" s="16"/>
    </row>
    <row r="388" ht="15">
      <c r="AM388" s="16"/>
    </row>
    <row r="389" ht="15">
      <c r="AM389" s="16"/>
    </row>
    <row r="390" ht="15">
      <c r="AM390" s="16"/>
    </row>
    <row r="391" ht="15">
      <c r="AM391" s="16"/>
    </row>
    <row r="392" ht="15">
      <c r="AM392" s="16"/>
    </row>
    <row r="393" ht="15">
      <c r="AM393" s="16"/>
    </row>
    <row r="394" ht="15">
      <c r="AM394" s="16"/>
    </row>
    <row r="395" ht="15">
      <c r="AM395" s="16"/>
    </row>
    <row r="396" ht="15">
      <c r="AM396" s="16"/>
    </row>
    <row r="397" ht="15">
      <c r="AM397" s="16"/>
    </row>
    <row r="398" ht="15">
      <c r="AM398" s="16"/>
    </row>
    <row r="399" ht="15">
      <c r="AM399" s="16"/>
    </row>
    <row r="400" ht="15">
      <c r="AM400" s="16"/>
    </row>
    <row r="401" ht="15">
      <c r="AM401" s="16"/>
    </row>
    <row r="402" ht="15">
      <c r="AM402" s="16"/>
    </row>
    <row r="403" ht="15">
      <c r="AM403" s="16"/>
    </row>
    <row r="404" ht="15">
      <c r="AM404" s="16"/>
    </row>
    <row r="405" ht="15">
      <c r="AM405" s="16"/>
    </row>
    <row r="406" ht="15">
      <c r="AM406" s="16"/>
    </row>
    <row r="407" ht="15">
      <c r="AM407" s="16"/>
    </row>
    <row r="408" ht="15">
      <c r="AM408" s="16"/>
    </row>
    <row r="409" ht="15">
      <c r="AM409" s="16"/>
    </row>
    <row r="410" ht="15">
      <c r="AM410" s="16"/>
    </row>
    <row r="411" ht="15">
      <c r="AM411" s="16"/>
    </row>
    <row r="412" ht="15">
      <c r="AM412" s="16"/>
    </row>
    <row r="413" ht="15">
      <c r="AM413" s="16"/>
    </row>
    <row r="414" ht="15">
      <c r="AM414" s="16"/>
    </row>
    <row r="415" ht="15">
      <c r="AM415" s="16"/>
    </row>
    <row r="416" ht="15">
      <c r="AM416" s="16"/>
    </row>
    <row r="417" ht="15">
      <c r="AM417" s="16"/>
    </row>
    <row r="418" ht="15">
      <c r="AM418" s="16"/>
    </row>
    <row r="419" ht="15">
      <c r="AM419" s="16"/>
    </row>
    <row r="420" ht="15">
      <c r="AM420" s="16"/>
    </row>
    <row r="421" ht="15">
      <c r="AM421" s="16"/>
    </row>
    <row r="422" ht="15">
      <c r="AM422" s="16"/>
    </row>
    <row r="423" ht="15">
      <c r="AM423" s="16"/>
    </row>
    <row r="424" ht="15">
      <c r="AM424" s="16"/>
    </row>
    <row r="425" ht="15">
      <c r="AM425" s="16"/>
    </row>
    <row r="426" ht="15">
      <c r="AM426" s="16"/>
    </row>
    <row r="427" ht="15">
      <c r="AM427" s="16"/>
    </row>
    <row r="428" ht="15">
      <c r="AM428" s="16"/>
    </row>
    <row r="429" ht="15">
      <c r="AM429" s="16"/>
    </row>
    <row r="430" ht="15">
      <c r="AM430" s="16"/>
    </row>
    <row r="431" ht="15">
      <c r="AM431" s="16"/>
    </row>
    <row r="432" ht="15">
      <c r="AM432" s="16"/>
    </row>
    <row r="433" ht="15">
      <c r="AM433" s="16"/>
    </row>
    <row r="434" ht="15">
      <c r="AM434" s="16"/>
    </row>
    <row r="435" ht="15">
      <c r="AM435" s="16"/>
    </row>
    <row r="436" ht="15">
      <c r="AM436" s="16"/>
    </row>
    <row r="437" ht="15">
      <c r="AM437" s="16"/>
    </row>
    <row r="438" ht="15">
      <c r="AM438" s="16"/>
    </row>
    <row r="439" ht="15">
      <c r="AM439" s="16"/>
    </row>
    <row r="440" ht="15">
      <c r="AM440" s="16"/>
    </row>
    <row r="441" ht="15">
      <c r="AM441" s="16"/>
    </row>
    <row r="442" ht="15">
      <c r="AM442" s="16"/>
    </row>
    <row r="443" ht="15">
      <c r="AM443" s="16"/>
    </row>
    <row r="444" ht="15">
      <c r="AM444" s="16"/>
    </row>
    <row r="445" ht="15">
      <c r="AM445" s="16"/>
    </row>
    <row r="446" ht="15">
      <c r="AM446" s="16"/>
    </row>
    <row r="447" ht="15">
      <c r="AM447" s="16"/>
    </row>
    <row r="448" ht="15">
      <c r="AM448" s="16"/>
    </row>
    <row r="449" ht="15">
      <c r="AM449" s="16"/>
    </row>
    <row r="450" ht="15">
      <c r="AM450" s="16"/>
    </row>
    <row r="451" ht="15">
      <c r="AM451" s="16"/>
    </row>
    <row r="452" ht="15">
      <c r="AM452" s="16"/>
    </row>
    <row r="453" ht="15">
      <c r="AM453" s="16"/>
    </row>
    <row r="454" ht="15">
      <c r="AM454" s="16"/>
    </row>
    <row r="455" ht="15">
      <c r="AM455" s="16"/>
    </row>
    <row r="456" ht="15">
      <c r="AM456" s="16"/>
    </row>
    <row r="457" ht="15">
      <c r="AM457" s="16"/>
    </row>
    <row r="458" ht="15">
      <c r="AM458" s="16"/>
    </row>
    <row r="459" ht="15">
      <c r="AM459" s="16"/>
    </row>
    <row r="460" ht="15">
      <c r="AM460" s="16"/>
    </row>
    <row r="461" ht="15">
      <c r="AM461" s="16"/>
    </row>
    <row r="462" ht="15">
      <c r="AM462" s="16"/>
    </row>
    <row r="463" ht="15">
      <c r="AM463" s="16"/>
    </row>
    <row r="464" ht="15">
      <c r="AM464" s="16"/>
    </row>
    <row r="465" ht="15">
      <c r="AM465" s="16"/>
    </row>
    <row r="466" ht="15">
      <c r="AM466" s="16"/>
    </row>
    <row r="467" ht="15">
      <c r="AM467" s="16"/>
    </row>
    <row r="468" ht="15">
      <c r="AM468" s="16"/>
    </row>
    <row r="469" ht="15">
      <c r="AM469" s="16"/>
    </row>
    <row r="470" ht="15">
      <c r="AM470" s="16"/>
    </row>
    <row r="471" ht="15">
      <c r="AM471" s="16"/>
    </row>
    <row r="472" ht="15">
      <c r="AM472" s="16"/>
    </row>
    <row r="473" ht="15">
      <c r="AM473" s="16"/>
    </row>
    <row r="474" ht="15">
      <c r="AM474" s="16"/>
    </row>
    <row r="475" ht="15">
      <c r="AM475" s="16"/>
    </row>
    <row r="476" ht="15">
      <c r="AM476" s="16"/>
    </row>
    <row r="477" ht="15">
      <c r="AM477" s="16"/>
    </row>
    <row r="478" ht="15">
      <c r="AM478" s="16"/>
    </row>
    <row r="479" ht="15">
      <c r="AM479" s="16"/>
    </row>
    <row r="480" ht="15">
      <c r="AM480" s="16"/>
    </row>
    <row r="481" ht="15">
      <c r="AM481" s="16"/>
    </row>
    <row r="482" ht="15">
      <c r="AM482" s="16"/>
    </row>
    <row r="483" ht="15">
      <c r="AM483" s="16"/>
    </row>
    <row r="484" ht="15">
      <c r="AM484" s="16"/>
    </row>
    <row r="485" ht="15">
      <c r="AM485" s="16"/>
    </row>
    <row r="486" ht="15">
      <c r="AM486" s="16"/>
    </row>
    <row r="487" ht="15">
      <c r="AM487" s="16"/>
    </row>
    <row r="488" ht="15">
      <c r="AM488" s="16"/>
    </row>
    <row r="489" ht="15">
      <c r="AM489" s="16"/>
    </row>
    <row r="490" ht="15">
      <c r="AM490" s="16"/>
    </row>
    <row r="491" ht="15">
      <c r="AM491" s="16"/>
    </row>
    <row r="492" ht="15">
      <c r="AM492" s="16"/>
    </row>
    <row r="493" ht="15">
      <c r="AM493" s="16"/>
    </row>
    <row r="494" ht="15">
      <c r="AM494" s="16"/>
    </row>
    <row r="495" ht="15">
      <c r="AM495" s="16"/>
    </row>
    <row r="496" ht="15">
      <c r="AM496" s="16"/>
    </row>
    <row r="497" ht="15">
      <c r="AM497" s="16"/>
    </row>
    <row r="498" ht="15">
      <c r="AM498" s="16"/>
    </row>
    <row r="499" ht="15">
      <c r="AM499" s="16"/>
    </row>
    <row r="500" ht="15">
      <c r="AM500" s="16"/>
    </row>
    <row r="501" ht="15">
      <c r="AM501" s="16"/>
    </row>
    <row r="502" ht="15">
      <c r="AM502" s="16"/>
    </row>
    <row r="503" ht="15">
      <c r="AM503" s="16"/>
    </row>
    <row r="504" ht="15">
      <c r="AM504" s="16"/>
    </row>
    <row r="505" ht="15">
      <c r="AM505" s="16"/>
    </row>
    <row r="506" ht="15">
      <c r="AM506" s="16"/>
    </row>
    <row r="507" ht="15">
      <c r="AM507" s="16"/>
    </row>
    <row r="508" ht="15">
      <c r="AM508" s="16"/>
    </row>
    <row r="509" ht="15">
      <c r="AM509" s="16"/>
    </row>
    <row r="510" ht="15">
      <c r="AM510" s="16"/>
    </row>
    <row r="511" ht="15">
      <c r="AM511" s="16"/>
    </row>
    <row r="512" ht="15">
      <c r="AM512" s="16"/>
    </row>
    <row r="513" ht="15">
      <c r="AM513" s="16"/>
    </row>
    <row r="514" ht="15">
      <c r="AM514" s="16"/>
    </row>
    <row r="515" ht="15">
      <c r="AM515" s="16"/>
    </row>
    <row r="516" ht="15">
      <c r="AM516" s="16"/>
    </row>
    <row r="517" ht="15">
      <c r="AM517" s="16"/>
    </row>
    <row r="518" ht="15">
      <c r="AM518" s="16"/>
    </row>
    <row r="519" ht="15">
      <c r="AM519" s="16"/>
    </row>
    <row r="520" ht="15">
      <c r="AM520" s="16"/>
    </row>
    <row r="521" ht="15">
      <c r="AM521" s="16"/>
    </row>
    <row r="522" ht="15">
      <c r="AM522" s="16"/>
    </row>
    <row r="523" ht="15">
      <c r="AM523" s="16"/>
    </row>
    <row r="524" ht="15">
      <c r="AM524" s="16"/>
    </row>
    <row r="525" ht="15">
      <c r="AM525" s="16"/>
    </row>
    <row r="526" ht="15">
      <c r="AM526" s="16"/>
    </row>
    <row r="527" ht="15">
      <c r="AM527" s="16"/>
    </row>
    <row r="528" ht="15">
      <c r="AM528" s="16"/>
    </row>
    <row r="529" ht="15">
      <c r="AM529" s="16"/>
    </row>
    <row r="530" ht="15">
      <c r="AM530" s="16"/>
    </row>
    <row r="531" ht="15">
      <c r="AM531" s="16"/>
    </row>
    <row r="532" ht="15">
      <c r="AM532" s="16"/>
    </row>
    <row r="533" ht="15">
      <c r="AM533" s="16"/>
    </row>
    <row r="534" ht="15">
      <c r="AM534" s="16"/>
    </row>
    <row r="535" ht="15">
      <c r="AM535" s="16"/>
    </row>
    <row r="536" ht="15">
      <c r="AM536" s="16"/>
    </row>
    <row r="537" ht="15">
      <c r="AM537" s="16"/>
    </row>
    <row r="538" ht="15">
      <c r="AM538" s="16"/>
    </row>
    <row r="539" ht="15">
      <c r="AM539" s="16"/>
    </row>
    <row r="540" ht="15">
      <c r="AM540" s="16"/>
    </row>
    <row r="541" ht="15">
      <c r="AM541" s="16"/>
    </row>
    <row r="542" ht="15">
      <c r="AM542" s="16"/>
    </row>
    <row r="543" ht="15">
      <c r="AM543" s="16"/>
    </row>
    <row r="544" ht="15">
      <c r="AM544" s="16"/>
    </row>
    <row r="545" ht="15">
      <c r="AM545" s="16"/>
    </row>
    <row r="546" ht="15">
      <c r="AM546" s="16"/>
    </row>
    <row r="547" ht="15">
      <c r="AM547" s="16"/>
    </row>
    <row r="548" ht="15">
      <c r="AM548" s="16"/>
    </row>
    <row r="549" ht="15">
      <c r="AM549" s="16"/>
    </row>
    <row r="550" ht="15">
      <c r="AM550" s="16"/>
    </row>
    <row r="551" ht="15">
      <c r="AM551" s="16"/>
    </row>
    <row r="552" ht="15">
      <c r="AM552" s="16"/>
    </row>
    <row r="553" ht="15">
      <c r="AM553" s="16"/>
    </row>
    <row r="554" ht="15">
      <c r="AM554" s="16"/>
    </row>
    <row r="555" ht="15">
      <c r="AM555" s="16"/>
    </row>
    <row r="556" ht="15">
      <c r="AM556" s="16"/>
    </row>
    <row r="557" ht="15">
      <c r="AM557" s="16"/>
    </row>
    <row r="558" ht="15">
      <c r="AM558" s="16"/>
    </row>
    <row r="559" ht="15">
      <c r="AM559" s="16"/>
    </row>
    <row r="560" ht="15">
      <c r="AM560" s="16"/>
    </row>
    <row r="561" ht="15">
      <c r="AM561" s="16"/>
    </row>
    <row r="562" ht="15">
      <c r="AM562" s="16"/>
    </row>
    <row r="563" ht="15">
      <c r="AM563" s="16"/>
    </row>
    <row r="564" ht="15">
      <c r="AM564" s="16"/>
    </row>
    <row r="565" ht="15">
      <c r="AM565" s="16"/>
    </row>
    <row r="566" ht="15">
      <c r="AM566" s="16"/>
    </row>
    <row r="567" ht="15">
      <c r="AM567" s="16"/>
    </row>
    <row r="568" ht="15">
      <c r="AM568" s="16"/>
    </row>
    <row r="569" ht="15">
      <c r="AM569" s="16"/>
    </row>
    <row r="570" ht="15">
      <c r="AM570" s="16"/>
    </row>
    <row r="571" ht="15">
      <c r="AM571" s="16"/>
    </row>
    <row r="572" ht="15">
      <c r="AM572" s="16"/>
    </row>
    <row r="573" ht="15">
      <c r="AM573" s="16"/>
    </row>
    <row r="574" ht="15">
      <c r="AM574" s="16"/>
    </row>
    <row r="575" ht="15">
      <c r="AM575" s="16"/>
    </row>
    <row r="576" ht="15">
      <c r="AM576" s="16"/>
    </row>
    <row r="577" ht="15">
      <c r="AM577" s="16"/>
    </row>
    <row r="578" ht="15">
      <c r="AM578" s="16"/>
    </row>
    <row r="579" ht="15">
      <c r="AM579" s="16"/>
    </row>
    <row r="580" ht="15">
      <c r="AM580" s="16"/>
    </row>
    <row r="581" ht="15">
      <c r="AM581" s="16"/>
    </row>
    <row r="582" ht="15">
      <c r="AM582" s="16"/>
    </row>
    <row r="583" ht="15">
      <c r="AM583" s="16"/>
    </row>
    <row r="584" ht="15">
      <c r="AM584" s="16"/>
    </row>
    <row r="585" ht="15">
      <c r="AM585" s="16"/>
    </row>
    <row r="586" ht="15">
      <c r="AM586" s="16"/>
    </row>
    <row r="587" ht="15">
      <c r="AM587" s="16"/>
    </row>
    <row r="588" ht="15">
      <c r="AM588" s="16"/>
    </row>
    <row r="589" ht="15">
      <c r="AM589" s="16"/>
    </row>
    <row r="590" ht="15">
      <c r="AM590" s="16"/>
    </row>
    <row r="591" ht="15">
      <c r="AM591" s="16"/>
    </row>
    <row r="592" ht="15">
      <c r="AM592" s="16"/>
    </row>
    <row r="593" ht="15">
      <c r="AM593" s="16"/>
    </row>
    <row r="594" ht="15">
      <c r="AM594" s="16"/>
    </row>
    <row r="595" ht="15">
      <c r="AM595" s="16"/>
    </row>
    <row r="596" ht="15">
      <c r="AM596" s="16"/>
    </row>
    <row r="597" ht="15">
      <c r="AM597" s="16"/>
    </row>
    <row r="598" ht="15">
      <c r="AM598" s="16"/>
    </row>
    <row r="599" ht="15">
      <c r="AM599" s="16"/>
    </row>
    <row r="600" ht="15">
      <c r="AM600" s="16"/>
    </row>
    <row r="601" ht="15">
      <c r="AM601" s="16"/>
    </row>
    <row r="602" ht="15">
      <c r="AM602" s="16"/>
    </row>
    <row r="603" ht="15">
      <c r="AM603" s="16"/>
    </row>
    <row r="604" ht="15">
      <c r="AM604" s="16"/>
    </row>
    <row r="605" ht="15">
      <c r="AM605" s="16"/>
    </row>
    <row r="606" ht="15">
      <c r="AM606" s="16"/>
    </row>
    <row r="607" ht="15">
      <c r="AM607" s="16"/>
    </row>
    <row r="608" ht="15">
      <c r="AM608" s="16"/>
    </row>
    <row r="609" ht="15">
      <c r="AM609" s="16"/>
    </row>
    <row r="610" ht="15">
      <c r="AM610" s="16"/>
    </row>
    <row r="611" ht="15">
      <c r="AM611" s="16"/>
    </row>
    <row r="612" ht="15">
      <c r="AM612" s="16"/>
    </row>
    <row r="613" ht="15">
      <c r="AM613" s="16"/>
    </row>
    <row r="614" ht="15">
      <c r="AM614" s="16"/>
    </row>
    <row r="615" ht="15">
      <c r="AM615" s="16"/>
    </row>
    <row r="616" ht="15">
      <c r="AM616" s="16"/>
    </row>
    <row r="617" ht="15">
      <c r="AM617" s="16"/>
    </row>
    <row r="618" ht="15">
      <c r="AM618" s="16"/>
    </row>
    <row r="619" ht="15">
      <c r="AM619" s="16"/>
    </row>
    <row r="620" ht="15">
      <c r="AM620" s="16"/>
    </row>
    <row r="621" ht="15">
      <c r="AM621" s="16"/>
    </row>
    <row r="622" ht="15">
      <c r="AM622" s="16"/>
    </row>
    <row r="623" ht="15">
      <c r="AM623" s="16"/>
    </row>
    <row r="624" ht="15">
      <c r="AM624" s="16"/>
    </row>
    <row r="625" ht="15">
      <c r="AM625" s="16"/>
    </row>
    <row r="626" ht="15">
      <c r="AM626" s="16"/>
    </row>
    <row r="627" ht="15">
      <c r="AM627" s="16"/>
    </row>
    <row r="628" ht="15">
      <c r="AM628" s="16"/>
    </row>
    <row r="629" ht="15">
      <c r="AM629" s="16"/>
    </row>
    <row r="630" ht="15">
      <c r="AM630" s="16"/>
    </row>
    <row r="631" ht="15">
      <c r="AM631" s="16"/>
    </row>
    <row r="632" ht="15">
      <c r="AM632" s="16"/>
    </row>
    <row r="633" ht="15">
      <c r="AM633" s="16"/>
    </row>
    <row r="634" ht="15">
      <c r="AM634" s="16"/>
    </row>
    <row r="635" ht="15">
      <c r="AM635" s="16"/>
    </row>
    <row r="636" ht="15">
      <c r="AM636" s="16"/>
    </row>
    <row r="637" ht="15">
      <c r="AM637" s="16"/>
    </row>
    <row r="638" ht="15">
      <c r="AM638" s="16"/>
    </row>
    <row r="639" ht="15">
      <c r="AM639" s="16"/>
    </row>
    <row r="640" ht="15">
      <c r="AM640" s="16"/>
    </row>
    <row r="641" ht="15">
      <c r="AM641" s="16"/>
    </row>
    <row r="642" ht="15">
      <c r="AM642" s="16"/>
    </row>
    <row r="643" ht="15">
      <c r="AM643" s="16"/>
    </row>
    <row r="644" ht="15">
      <c r="AM644" s="16"/>
    </row>
    <row r="645" ht="15">
      <c r="AM645" s="16"/>
    </row>
    <row r="646" ht="15">
      <c r="AM646" s="16"/>
    </row>
    <row r="647" ht="15">
      <c r="AM647" s="16"/>
    </row>
    <row r="648" ht="15">
      <c r="AM648" s="16"/>
    </row>
    <row r="649" ht="15">
      <c r="AM649" s="16"/>
    </row>
    <row r="650" ht="15">
      <c r="AM650" s="16"/>
    </row>
    <row r="651" ht="15">
      <c r="AM651" s="16"/>
    </row>
    <row r="652" ht="15">
      <c r="AM652" s="16"/>
    </row>
    <row r="653" ht="15">
      <c r="AM653" s="16"/>
    </row>
    <row r="654" ht="15">
      <c r="AM654" s="16"/>
    </row>
    <row r="655" ht="15">
      <c r="AM655" s="16"/>
    </row>
    <row r="656" ht="15">
      <c r="AM656" s="16"/>
    </row>
    <row r="657" ht="15">
      <c r="AM657" s="16"/>
    </row>
    <row r="658" ht="15">
      <c r="AM658" s="16"/>
    </row>
    <row r="659" ht="15">
      <c r="AM659" s="16"/>
    </row>
    <row r="660" ht="15">
      <c r="AM660" s="16"/>
    </row>
    <row r="661" ht="15">
      <c r="AM661" s="16"/>
    </row>
    <row r="662" ht="15">
      <c r="AM662" s="16"/>
    </row>
    <row r="663" ht="15">
      <c r="AM663" s="16"/>
    </row>
    <row r="664" ht="15">
      <c r="AM664" s="16"/>
    </row>
    <row r="665" ht="15">
      <c r="AM665" s="16"/>
    </row>
    <row r="666" ht="15">
      <c r="AM666" s="16"/>
    </row>
    <row r="667" ht="15">
      <c r="AM667" s="16"/>
    </row>
    <row r="668" ht="15">
      <c r="AM668" s="16"/>
    </row>
    <row r="669" ht="15">
      <c r="AM669" s="16"/>
    </row>
    <row r="670" ht="15">
      <c r="AM670" s="16"/>
    </row>
    <row r="671" ht="15">
      <c r="AM671" s="16"/>
    </row>
    <row r="672" ht="15">
      <c r="AM672" s="16"/>
    </row>
    <row r="673" ht="15">
      <c r="AM673" s="16"/>
    </row>
    <row r="674" ht="15">
      <c r="AM674" s="16"/>
    </row>
    <row r="675" ht="15">
      <c r="AM675" s="16"/>
    </row>
    <row r="676" ht="15">
      <c r="AM676" s="16"/>
    </row>
    <row r="677" ht="15">
      <c r="AM677" s="16"/>
    </row>
    <row r="678" ht="15">
      <c r="AM678" s="16"/>
    </row>
    <row r="679" ht="15">
      <c r="AM679" s="16"/>
    </row>
    <row r="680" ht="15">
      <c r="AM680" s="16"/>
    </row>
    <row r="681" ht="15">
      <c r="AM681" s="16"/>
    </row>
    <row r="682" ht="15">
      <c r="AM682" s="16"/>
    </row>
    <row r="683" ht="15">
      <c r="AM683" s="16"/>
    </row>
    <row r="684" ht="15">
      <c r="AM684" s="16"/>
    </row>
    <row r="685" ht="15">
      <c r="AM685" s="16"/>
    </row>
    <row r="686" ht="15">
      <c r="AM686" s="16"/>
    </row>
    <row r="687" ht="15">
      <c r="AM687" s="16"/>
    </row>
    <row r="688" ht="15">
      <c r="AM688" s="16"/>
    </row>
    <row r="689" ht="15">
      <c r="AM689" s="16"/>
    </row>
    <row r="690" ht="15">
      <c r="AM690" s="16"/>
    </row>
    <row r="691" ht="15">
      <c r="AM691" s="16"/>
    </row>
    <row r="692" ht="15">
      <c r="AM692" s="16"/>
    </row>
    <row r="693" ht="15">
      <c r="AM693" s="16"/>
    </row>
    <row r="694" ht="15">
      <c r="AM694" s="16"/>
    </row>
    <row r="695" ht="15">
      <c r="AM695" s="16"/>
    </row>
    <row r="696" ht="15">
      <c r="AM696" s="16"/>
    </row>
    <row r="697" ht="15">
      <c r="AM697" s="16"/>
    </row>
    <row r="698" ht="15">
      <c r="AM698" s="16"/>
    </row>
    <row r="699" ht="15">
      <c r="AM699" s="16"/>
    </row>
    <row r="700" ht="15">
      <c r="AM700" s="16"/>
    </row>
    <row r="701" ht="15">
      <c r="AM701" s="16"/>
    </row>
    <row r="702" ht="15">
      <c r="AM702" s="16"/>
    </row>
    <row r="703" ht="15">
      <c r="AM703" s="16"/>
    </row>
    <row r="704" ht="15">
      <c r="AM704" s="16"/>
    </row>
    <row r="705" ht="15">
      <c r="AM705" s="16"/>
    </row>
    <row r="706" ht="15">
      <c r="AM706" s="16"/>
    </row>
    <row r="707" ht="15">
      <c r="AM707" s="16"/>
    </row>
    <row r="708" ht="15">
      <c r="AM708" s="16"/>
    </row>
    <row r="709" ht="15">
      <c r="AM709" s="16"/>
    </row>
    <row r="710" ht="15">
      <c r="AM710" s="16"/>
    </row>
    <row r="711" ht="15">
      <c r="AM711" s="16"/>
    </row>
    <row r="712" ht="15">
      <c r="AM712" s="16"/>
    </row>
    <row r="713" ht="15">
      <c r="AM713" s="16"/>
    </row>
    <row r="714" ht="15">
      <c r="AM714" s="16"/>
    </row>
    <row r="715" ht="15">
      <c r="AM715" s="16"/>
    </row>
    <row r="716" ht="15">
      <c r="AM716" s="16"/>
    </row>
    <row r="717" ht="15">
      <c r="AM717" s="16"/>
    </row>
    <row r="718" ht="15">
      <c r="AM718" s="16"/>
    </row>
    <row r="719" ht="15">
      <c r="AM719" s="16"/>
    </row>
    <row r="720" ht="15">
      <c r="AM720" s="16"/>
    </row>
    <row r="721" ht="15">
      <c r="AM721" s="16"/>
    </row>
    <row r="722" ht="15">
      <c r="AM722" s="16"/>
    </row>
    <row r="723" ht="15">
      <c r="AM723" s="16"/>
    </row>
    <row r="724" ht="15">
      <c r="AM724" s="16"/>
    </row>
    <row r="725" ht="15">
      <c r="AM725" s="16"/>
    </row>
    <row r="726" ht="15">
      <c r="AM726" s="16"/>
    </row>
    <row r="727" ht="15">
      <c r="AM727" s="16"/>
    </row>
    <row r="728" ht="15">
      <c r="AM728" s="16"/>
    </row>
    <row r="729" ht="15">
      <c r="AM729" s="16"/>
    </row>
    <row r="730" ht="15">
      <c r="AM730" s="16"/>
    </row>
    <row r="731" ht="15">
      <c r="AM731" s="16"/>
    </row>
    <row r="732" ht="15">
      <c r="AM732" s="16"/>
    </row>
    <row r="733" ht="15">
      <c r="AM733" s="16"/>
    </row>
    <row r="734" ht="15">
      <c r="AM734" s="16"/>
    </row>
    <row r="735" ht="15">
      <c r="AM735" s="16"/>
    </row>
    <row r="736" ht="15">
      <c r="AM736" s="16"/>
    </row>
    <row r="737" ht="15">
      <c r="AM737" s="16"/>
    </row>
    <row r="738" ht="15">
      <c r="AM738" s="16"/>
    </row>
    <row r="739" ht="15">
      <c r="AM739" s="16"/>
    </row>
    <row r="740" ht="15">
      <c r="AM740" s="16"/>
    </row>
    <row r="741" ht="15">
      <c r="AM741" s="16"/>
    </row>
    <row r="742" ht="15">
      <c r="AM742" s="16"/>
    </row>
    <row r="743" ht="15">
      <c r="AM743" s="16"/>
    </row>
    <row r="744" ht="15">
      <c r="AM744" s="16"/>
    </row>
    <row r="745" ht="15">
      <c r="AM745" s="16"/>
    </row>
    <row r="746" ht="15">
      <c r="AM746" s="16"/>
    </row>
    <row r="747" ht="15">
      <c r="AM747" s="16"/>
    </row>
    <row r="748" ht="15">
      <c r="AM748" s="16"/>
    </row>
    <row r="749" ht="15">
      <c r="AM749" s="16"/>
    </row>
    <row r="750" ht="15">
      <c r="AM750" s="16"/>
    </row>
    <row r="751" ht="15">
      <c r="AM751" s="16"/>
    </row>
    <row r="752" ht="15">
      <c r="AM752" s="16"/>
    </row>
    <row r="753" ht="15">
      <c r="AM753" s="16"/>
    </row>
    <row r="754" ht="15">
      <c r="AM754" s="16"/>
    </row>
    <row r="755" ht="15">
      <c r="AM755" s="16"/>
    </row>
    <row r="756" ht="15">
      <c r="AM756" s="16"/>
    </row>
    <row r="757" ht="15">
      <c r="AM757" s="16"/>
    </row>
    <row r="758" ht="15">
      <c r="AM758" s="16"/>
    </row>
    <row r="759" ht="15">
      <c r="AM759" s="16"/>
    </row>
    <row r="760" ht="15">
      <c r="AM760" s="16"/>
    </row>
    <row r="761" ht="15">
      <c r="AM761" s="16"/>
    </row>
    <row r="762" ht="15">
      <c r="AM762" s="16"/>
    </row>
    <row r="763" ht="15">
      <c r="AM763" s="16"/>
    </row>
    <row r="764" ht="15">
      <c r="AM764" s="16"/>
    </row>
    <row r="765" ht="15">
      <c r="AM765" s="16"/>
    </row>
    <row r="766" ht="15">
      <c r="AM766" s="16"/>
    </row>
    <row r="767" ht="15">
      <c r="AM767" s="16"/>
    </row>
    <row r="768" ht="15">
      <c r="AM768" s="16"/>
    </row>
    <row r="769" ht="15">
      <c r="AM769" s="16"/>
    </row>
    <row r="770" ht="15">
      <c r="AM770" s="16"/>
    </row>
    <row r="771" ht="15">
      <c r="AM771" s="16"/>
    </row>
    <row r="772" ht="15">
      <c r="AM772" s="16"/>
    </row>
    <row r="773" ht="15">
      <c r="AM773" s="16"/>
    </row>
    <row r="774" ht="15">
      <c r="AM774" s="16"/>
    </row>
    <row r="775" ht="15">
      <c r="AM775" s="16"/>
    </row>
    <row r="776" ht="15">
      <c r="AM776" s="16"/>
    </row>
    <row r="777" ht="15">
      <c r="AM777" s="16"/>
    </row>
    <row r="778" ht="15">
      <c r="AM778" s="16"/>
    </row>
    <row r="779" ht="15">
      <c r="AM779" s="16"/>
    </row>
    <row r="780" ht="15">
      <c r="AM780" s="16"/>
    </row>
    <row r="781" ht="15">
      <c r="AM781" s="16"/>
    </row>
    <row r="782" ht="15">
      <c r="AM782" s="16"/>
    </row>
    <row r="783" ht="15">
      <c r="AM783" s="16"/>
    </row>
    <row r="784" ht="15">
      <c r="AM784" s="16"/>
    </row>
    <row r="785" ht="15">
      <c r="AM785" s="16"/>
    </row>
    <row r="786" ht="15">
      <c r="AM786" s="16"/>
    </row>
    <row r="787" ht="15">
      <c r="AM787" s="16"/>
    </row>
    <row r="788" ht="15">
      <c r="AM788" s="16"/>
    </row>
    <row r="789" ht="15">
      <c r="AM789" s="16"/>
    </row>
    <row r="790" ht="15">
      <c r="AM790" s="16"/>
    </row>
    <row r="791" ht="15">
      <c r="AM791" s="16"/>
    </row>
    <row r="792" ht="15">
      <c r="AM792" s="16"/>
    </row>
    <row r="793" ht="15">
      <c r="AM793" s="16"/>
    </row>
    <row r="794" ht="15">
      <c r="AM794" s="16"/>
    </row>
    <row r="795" ht="15">
      <c r="AM795" s="16"/>
    </row>
    <row r="796" ht="15">
      <c r="AM796" s="16"/>
    </row>
    <row r="797" ht="15">
      <c r="AM797" s="16"/>
    </row>
    <row r="798" ht="15">
      <c r="AM798" s="16"/>
    </row>
    <row r="799" ht="15">
      <c r="AM799" s="16"/>
    </row>
    <row r="800" ht="15">
      <c r="AM800" s="16"/>
    </row>
    <row r="801" ht="15">
      <c r="AM801" s="16"/>
    </row>
    <row r="802" ht="15">
      <c r="AM802" s="16"/>
    </row>
    <row r="803" ht="15">
      <c r="AM803" s="16"/>
    </row>
    <row r="804" ht="15">
      <c r="AM804" s="16"/>
    </row>
    <row r="805" ht="15">
      <c r="AM805" s="16"/>
    </row>
    <row r="806" ht="15">
      <c r="AM806" s="16"/>
    </row>
    <row r="807" ht="15">
      <c r="AM807" s="16"/>
    </row>
    <row r="808" ht="15">
      <c r="AM808" s="16"/>
    </row>
    <row r="809" ht="15">
      <c r="AM809" s="16"/>
    </row>
    <row r="810" ht="15">
      <c r="AM810" s="16"/>
    </row>
    <row r="811" ht="15">
      <c r="AM811" s="16"/>
    </row>
    <row r="812" ht="15">
      <c r="AM812" s="16"/>
    </row>
    <row r="813" ht="15">
      <c r="AM813" s="16"/>
    </row>
    <row r="814" ht="15">
      <c r="AM814" s="16"/>
    </row>
    <row r="815" ht="15">
      <c r="AM815" s="16"/>
    </row>
    <row r="816" ht="15">
      <c r="AM816" s="16"/>
    </row>
    <row r="817" ht="15">
      <c r="AM817" s="16"/>
    </row>
    <row r="818" ht="15">
      <c r="AM818" s="16"/>
    </row>
    <row r="819" ht="15">
      <c r="AM819" s="16"/>
    </row>
    <row r="820" ht="15">
      <c r="AM820" s="16"/>
    </row>
    <row r="821" ht="15">
      <c r="AM821" s="16"/>
    </row>
    <row r="822" ht="15">
      <c r="AM822" s="16"/>
    </row>
    <row r="823" ht="15">
      <c r="AM823" s="16"/>
    </row>
    <row r="824" ht="15">
      <c r="AM824" s="16"/>
    </row>
    <row r="825" ht="15">
      <c r="AM825" s="16"/>
    </row>
    <row r="826" ht="15">
      <c r="AM826" s="16"/>
    </row>
    <row r="827" ht="15">
      <c r="AM827" s="16"/>
    </row>
    <row r="828" ht="15">
      <c r="AM828" s="16"/>
    </row>
    <row r="829" ht="15">
      <c r="AM829" s="16"/>
    </row>
    <row r="830" ht="15">
      <c r="AM830" s="16"/>
    </row>
    <row r="831" ht="15">
      <c r="AM831" s="16"/>
    </row>
    <row r="832" ht="15">
      <c r="AM832" s="16"/>
    </row>
    <row r="833" ht="15">
      <c r="AM833" s="16"/>
    </row>
    <row r="834" ht="15">
      <c r="AM834" s="16"/>
    </row>
    <row r="835" ht="15">
      <c r="AM835" s="16"/>
    </row>
    <row r="836" ht="15">
      <c r="AM836" s="16"/>
    </row>
    <row r="837" ht="15">
      <c r="AM837" s="16"/>
    </row>
    <row r="838" ht="15">
      <c r="AM838" s="16"/>
    </row>
    <row r="839" ht="15">
      <c r="AM839" s="16"/>
    </row>
    <row r="840" ht="15">
      <c r="AM840" s="16"/>
    </row>
    <row r="841" ht="15">
      <c r="AM841" s="16"/>
    </row>
    <row r="842" ht="15">
      <c r="AM842" s="16"/>
    </row>
    <row r="843" ht="15">
      <c r="AM843" s="16"/>
    </row>
    <row r="844" ht="15">
      <c r="AM844" s="16"/>
    </row>
    <row r="845" ht="15">
      <c r="AM845" s="16"/>
    </row>
    <row r="846" ht="15">
      <c r="AM846" s="16"/>
    </row>
    <row r="847" ht="15">
      <c r="AM847" s="16"/>
    </row>
    <row r="848" ht="15">
      <c r="AM848" s="16"/>
    </row>
    <row r="849" ht="15">
      <c r="AM849" s="16"/>
    </row>
    <row r="850" ht="15">
      <c r="AM850" s="16"/>
    </row>
    <row r="851" ht="15">
      <c r="AM851" s="16"/>
    </row>
    <row r="852" ht="15">
      <c r="AM852" s="16"/>
    </row>
    <row r="853" ht="15">
      <c r="AM853" s="16"/>
    </row>
    <row r="854" ht="15">
      <c r="AM854" s="16"/>
    </row>
    <row r="855" ht="15">
      <c r="AM855" s="16"/>
    </row>
    <row r="856" ht="15">
      <c r="AM856" s="16"/>
    </row>
    <row r="857" ht="15">
      <c r="AM857" s="16"/>
    </row>
    <row r="858" ht="15">
      <c r="AM858" s="16"/>
    </row>
    <row r="859" ht="15">
      <c r="AM859" s="16"/>
    </row>
    <row r="860" ht="15">
      <c r="AM860" s="16"/>
    </row>
    <row r="861" ht="15">
      <c r="AM861" s="16"/>
    </row>
    <row r="862" ht="15">
      <c r="AM862" s="16"/>
    </row>
    <row r="863" ht="15">
      <c r="AM863" s="16"/>
    </row>
    <row r="864" ht="15">
      <c r="AM864" s="16"/>
    </row>
    <row r="865" ht="15">
      <c r="AM865" s="16"/>
    </row>
    <row r="866" ht="15">
      <c r="AM866" s="16"/>
    </row>
    <row r="867" ht="15">
      <c r="AM867" s="16"/>
    </row>
    <row r="868" ht="15">
      <c r="AM868" s="16"/>
    </row>
    <row r="869" ht="15">
      <c r="AM869" s="16"/>
    </row>
    <row r="870" ht="15">
      <c r="AM870" s="16"/>
    </row>
    <row r="871" ht="15">
      <c r="AM871" s="16"/>
    </row>
    <row r="872" ht="15">
      <c r="AM872" s="16"/>
    </row>
    <row r="873" ht="15">
      <c r="AM873" s="16"/>
    </row>
    <row r="874" ht="15">
      <c r="AM874" s="16"/>
    </row>
    <row r="875" ht="15">
      <c r="AM875" s="16"/>
    </row>
    <row r="876" ht="15">
      <c r="AM876" s="16"/>
    </row>
    <row r="877" ht="15">
      <c r="AM877" s="16"/>
    </row>
    <row r="878" ht="15">
      <c r="AM878" s="16"/>
    </row>
    <row r="879" ht="15">
      <c r="AM879" s="16"/>
    </row>
    <row r="880" ht="15">
      <c r="AM880" s="16"/>
    </row>
    <row r="881" ht="15">
      <c r="AM881" s="16"/>
    </row>
    <row r="882" ht="15">
      <c r="AM882" s="16"/>
    </row>
    <row r="883" ht="15">
      <c r="AM883" s="16"/>
    </row>
    <row r="884" ht="15">
      <c r="AM884" s="16"/>
    </row>
    <row r="885" ht="15">
      <c r="AM885" s="16"/>
    </row>
    <row r="886" ht="15">
      <c r="AM886" s="16"/>
    </row>
    <row r="887" ht="15">
      <c r="AM887" s="16"/>
    </row>
    <row r="888" ht="15">
      <c r="AM888" s="16"/>
    </row>
    <row r="889" ht="15">
      <c r="AM889" s="16"/>
    </row>
    <row r="890" ht="15">
      <c r="AM890" s="16"/>
    </row>
    <row r="891" ht="15">
      <c r="AM891" s="16"/>
    </row>
    <row r="892" ht="15">
      <c r="AM892" s="16"/>
    </row>
    <row r="893" ht="15">
      <c r="AM893" s="16"/>
    </row>
    <row r="894" ht="15">
      <c r="AM894" s="16"/>
    </row>
    <row r="895" ht="15">
      <c r="AM895" s="16"/>
    </row>
    <row r="896" ht="15">
      <c r="AM896" s="16"/>
    </row>
    <row r="897" ht="15">
      <c r="AM897" s="16"/>
    </row>
    <row r="898" ht="15">
      <c r="AM898" s="16"/>
    </row>
    <row r="899" ht="15">
      <c r="AM899" s="16"/>
    </row>
    <row r="900" ht="15">
      <c r="AM900" s="16"/>
    </row>
    <row r="901" ht="15">
      <c r="AM901" s="16"/>
    </row>
    <row r="902" ht="15">
      <c r="AM902" s="16"/>
    </row>
    <row r="903" ht="15">
      <c r="AM903" s="16"/>
    </row>
    <row r="904" ht="15">
      <c r="AM904" s="16"/>
    </row>
    <row r="905" ht="15">
      <c r="AM905" s="16"/>
    </row>
    <row r="906" ht="15">
      <c r="AM906" s="16"/>
    </row>
    <row r="907" ht="15">
      <c r="AM907" s="16"/>
    </row>
    <row r="908" ht="15">
      <c r="AM908" s="16"/>
    </row>
    <row r="909" ht="15">
      <c r="AM909" s="16"/>
    </row>
    <row r="910" ht="15">
      <c r="AM910" s="16"/>
    </row>
    <row r="911" ht="15">
      <c r="AM911" s="16"/>
    </row>
    <row r="912" ht="15">
      <c r="AM912" s="16"/>
    </row>
    <row r="913" ht="15">
      <c r="AM913" s="16"/>
    </row>
    <row r="914" ht="15">
      <c r="AM914" s="16"/>
    </row>
    <row r="915" ht="15">
      <c r="AM915" s="16"/>
    </row>
    <row r="916" ht="15">
      <c r="AM916" s="16"/>
    </row>
    <row r="917" ht="15">
      <c r="AM917" s="16"/>
    </row>
    <row r="918" ht="15">
      <c r="AM918" s="16"/>
    </row>
    <row r="919" ht="15">
      <c r="AM919" s="16"/>
    </row>
    <row r="920" ht="15">
      <c r="AM920" s="16"/>
    </row>
  </sheetData>
  <mergeCells count="11">
    <mergeCell ref="A80:AM80"/>
    <mergeCell ref="A93:AM93"/>
    <mergeCell ref="A68:AM68"/>
    <mergeCell ref="A1:AM1"/>
    <mergeCell ref="A3:AJ3"/>
    <mergeCell ref="A4:AM4"/>
    <mergeCell ref="A55:AM55"/>
    <mergeCell ref="AN4:AQ4"/>
    <mergeCell ref="A7:AM7"/>
    <mergeCell ref="A24:AM24"/>
    <mergeCell ref="A42:AM42"/>
  </mergeCells>
  <printOptions/>
  <pageMargins left="0.36" right="0.37" top="1" bottom="1" header="0.5" footer="0.5"/>
  <pageSetup fitToHeight="1" fitToWidth="1" horizontalDpi="600" verticalDpi="600" orientation="landscape" pageOrder="overThenDown" paperSize="3"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J. Leiker</dc:creator>
  <cp:keywords/>
  <dc:description/>
  <cp:lastModifiedBy>dgrillo</cp:lastModifiedBy>
  <cp:lastPrinted>2007-08-15T16:15:03Z</cp:lastPrinted>
  <dcterms:created xsi:type="dcterms:W3CDTF">2004-03-24T20:16:11Z</dcterms:created>
  <dcterms:modified xsi:type="dcterms:W3CDTF">2007-08-23T20:44:35Z</dcterms:modified>
  <cp:category/>
  <cp:version/>
  <cp:contentType/>
  <cp:contentStatus/>
</cp:coreProperties>
</file>