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0" windowWidth="15000" windowHeight="95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<sst xmlns="http://schemas.openxmlformats.org/spreadsheetml/2006/main" count="47" uniqueCount="31">
  <si>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103-000-002</t>
  </si>
  <si>
    <t>103-011-013</t>
  </si>
  <si>
    <t>103-023-025</t>
  </si>
  <si>
    <t>103-035-037</t>
  </si>
  <si>
    <t>103-047-049</t>
  </si>
  <si>
    <t>103-059-061</t>
  </si>
  <si>
    <t>103-071-073</t>
  </si>
  <si>
    <t>103-083-085</t>
  </si>
  <si>
    <t>103-095-097</t>
  </si>
  <si>
    <t>103-107-109</t>
  </si>
  <si>
    <t>103-119-121</t>
  </si>
  <si>
    <t>103-131-133</t>
  </si>
  <si>
    <t>103-143-145</t>
  </si>
  <si>
    <t>103-155-157</t>
  </si>
  <si>
    <t>mm</t>
  </si>
  <si>
    <t>phi</t>
  </si>
  <si>
    <t>Sample I.D.</t>
  </si>
  <si>
    <t>Depth mdpt (ft)</t>
  </si>
  <si>
    <t>%Sand</t>
  </si>
  <si>
    <t>%Silt</t>
  </si>
  <si>
    <t>%Clay</t>
  </si>
  <si>
    <t>Chart table</t>
  </si>
  <si>
    <t>Sample</t>
  </si>
  <si>
    <t>Depth (ft)</t>
  </si>
  <si>
    <t>Depth (m)</t>
  </si>
  <si>
    <t xml:space="preserve">%Silt </t>
  </si>
  <si>
    <t>Mean (Inman, 1952)</t>
  </si>
  <si>
    <t>S.D. (phi units)</t>
  </si>
  <si>
    <t>Depth mdpt (m)</t>
  </si>
  <si>
    <t xml:space="preserve">% finer than </t>
  </si>
  <si>
    <t>BSS00_103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</si>
</sst>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u val="single"/>
      <sz val="8"/>
      <name val="Times New Roman"/>
      <family val="1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1" fillId="0" borderId="1" xfId="0" applyNumberFormat="1" applyFont="1" applyBorder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Bss00-103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DATATABLE!$W$7:$W$20</c:f>
              <c:numCache>
                <c:ptCount val="14"/>
                <c:pt idx="0">
                  <c:v>68.3814</c:v>
                </c:pt>
                <c:pt idx="1">
                  <c:v>12.969000000000001</c:v>
                </c:pt>
                <c:pt idx="2">
                  <c:v>48.4183</c:v>
                </c:pt>
                <c:pt idx="3">
                  <c:v>6.595</c:v>
                </c:pt>
                <c:pt idx="4">
                  <c:v>11.2</c:v>
                </c:pt>
                <c:pt idx="5">
                  <c:v>12.352599999999999</c:v>
                </c:pt>
                <c:pt idx="6">
                  <c:v>25.767000000000003</c:v>
                </c:pt>
                <c:pt idx="7">
                  <c:v>4.39</c:v>
                </c:pt>
                <c:pt idx="8">
                  <c:v>17.102097</c:v>
                </c:pt>
                <c:pt idx="9">
                  <c:v>41.3049</c:v>
                </c:pt>
                <c:pt idx="10">
                  <c:v>82.1</c:v>
                </c:pt>
                <c:pt idx="11">
                  <c:v>8.67</c:v>
                </c:pt>
                <c:pt idx="12">
                  <c:v>35.152100000000004</c:v>
                </c:pt>
                <c:pt idx="13">
                  <c:v>23.911789999999996</c:v>
                </c:pt>
              </c:numCache>
            </c:numRef>
          </c:xVal>
          <c:yVal>
            <c:numRef>
              <c:f>DATATABLE!$U$7:$U$20</c:f>
              <c:numCache>
                <c:ptCount val="14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yVal>
          <c:smooth val="0"/>
        </c:ser>
        <c:axId val="60062633"/>
        <c:axId val="3692786"/>
      </c:scatterChart>
      <c:valAx>
        <c:axId val="60062633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692786"/>
        <c:crosses val="autoZero"/>
        <c:crossBetween val="midCat"/>
        <c:dispUnits/>
        <c:majorUnit val="10"/>
        <c:minorUnit val="5"/>
      </c:valAx>
      <c:valAx>
        <c:axId val="369278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0062633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Bss00-103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DATATABLE!$W$7:$W$20</c:f>
              <c:numCache>
                <c:ptCount val="14"/>
                <c:pt idx="0">
                  <c:v>68.3814</c:v>
                </c:pt>
                <c:pt idx="1">
                  <c:v>12.969000000000001</c:v>
                </c:pt>
                <c:pt idx="2">
                  <c:v>48.4183</c:v>
                </c:pt>
                <c:pt idx="3">
                  <c:v>6.595</c:v>
                </c:pt>
                <c:pt idx="4">
                  <c:v>11.2</c:v>
                </c:pt>
                <c:pt idx="5">
                  <c:v>12.352599999999999</c:v>
                </c:pt>
                <c:pt idx="6">
                  <c:v>25.767000000000003</c:v>
                </c:pt>
                <c:pt idx="7">
                  <c:v>4.39</c:v>
                </c:pt>
                <c:pt idx="8">
                  <c:v>17.102097</c:v>
                </c:pt>
                <c:pt idx="9">
                  <c:v>41.3049</c:v>
                </c:pt>
                <c:pt idx="10">
                  <c:v>82.1</c:v>
                </c:pt>
                <c:pt idx="11">
                  <c:v>8.67</c:v>
                </c:pt>
                <c:pt idx="12">
                  <c:v>35.152100000000004</c:v>
                </c:pt>
                <c:pt idx="13">
                  <c:v>23.911789999999996</c:v>
                </c:pt>
              </c:numCache>
            </c:numRef>
          </c:xVal>
          <c:yVal>
            <c:numRef>
              <c:f>DATATABLE!$V$7:$V$20</c:f>
              <c:numCache>
                <c:ptCount val="14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</c:numCache>
            </c:numRef>
          </c:yVal>
          <c:smooth val="0"/>
        </c:ser>
        <c:axId val="33235075"/>
        <c:axId val="30680220"/>
      </c:scatterChart>
      <c:valAx>
        <c:axId val="33235075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0680220"/>
        <c:crosses val="autoZero"/>
        <c:crossBetween val="midCat"/>
        <c:dispUnits/>
        <c:majorUnit val="10"/>
        <c:minorUnit val="5"/>
      </c:valAx>
      <c:valAx>
        <c:axId val="30680220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3235075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33</xdr:row>
      <xdr:rowOff>104775</xdr:rowOff>
    </xdr:from>
    <xdr:to>
      <xdr:col>8</xdr:col>
      <xdr:colOff>276225</xdr:colOff>
      <xdr:row>51</xdr:row>
      <xdr:rowOff>142875</xdr:rowOff>
    </xdr:to>
    <xdr:graphicFrame>
      <xdr:nvGraphicFramePr>
        <xdr:cNvPr id="1" name="Chart 1"/>
        <xdr:cNvGraphicFramePr/>
      </xdr:nvGraphicFramePr>
      <xdr:xfrm>
        <a:off x="76200" y="5133975"/>
        <a:ext cx="37433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33</xdr:row>
      <xdr:rowOff>114300</xdr:rowOff>
    </xdr:from>
    <xdr:to>
      <xdr:col>19</xdr:col>
      <xdr:colOff>457200</xdr:colOff>
      <xdr:row>52</xdr:row>
      <xdr:rowOff>9525</xdr:rowOff>
    </xdr:to>
    <xdr:graphicFrame>
      <xdr:nvGraphicFramePr>
        <xdr:cNvPr id="2" name="Chart 2"/>
        <xdr:cNvGraphicFramePr/>
      </xdr:nvGraphicFramePr>
      <xdr:xfrm>
        <a:off x="3905250" y="5143500"/>
        <a:ext cx="421957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1.33203125" style="0" bestFit="1" customWidth="1"/>
    <col min="2" max="2" width="12.33203125" style="0" bestFit="1" customWidth="1"/>
    <col min="3" max="3" width="5.33203125" style="14" customWidth="1"/>
    <col min="4" max="5" width="7" style="0" bestFit="1" customWidth="1"/>
    <col min="6" max="12" width="6.33203125" style="0" bestFit="1" customWidth="1"/>
    <col min="13" max="13" width="4.16015625" style="0" bestFit="1" customWidth="1"/>
    <col min="14" max="15" width="5.33203125" style="14" customWidth="1"/>
    <col min="16" max="16" width="10.33203125" style="22" bestFit="1" customWidth="1"/>
    <col min="17" max="18" width="6.33203125" style="22" bestFit="1" customWidth="1"/>
    <col min="19" max="19" width="9" style="0" customWidth="1"/>
    <col min="20" max="20" width="11.33203125" style="0" bestFit="1" customWidth="1"/>
    <col min="21" max="21" width="12.33203125" style="0" bestFit="1" customWidth="1"/>
    <col min="22" max="22" width="12.33203125" style="0" customWidth="1"/>
    <col min="23" max="23" width="10.33203125" style="22" bestFit="1" customWidth="1"/>
    <col min="24" max="25" width="6.33203125" style="22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3"/>
      <c r="Q1" s="13"/>
      <c r="R1" s="13"/>
      <c r="S1" s="1"/>
      <c r="T1" s="1"/>
      <c r="U1" s="1"/>
      <c r="V1" s="1"/>
      <c r="W1" s="13"/>
      <c r="X1" s="13"/>
      <c r="Y1" s="13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3"/>
      <c r="Q2" s="13"/>
      <c r="R2" s="13"/>
      <c r="S2" s="1"/>
      <c r="T2" s="1"/>
      <c r="U2" s="1"/>
      <c r="V2" s="1"/>
      <c r="W2" s="13"/>
      <c r="X2" s="13"/>
      <c r="Y2" s="13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3"/>
      <c r="Q3" s="13"/>
      <c r="R3" s="13"/>
      <c r="S3" s="1"/>
      <c r="T3" s="1"/>
      <c r="U3" s="1"/>
      <c r="V3" s="1"/>
      <c r="W3" s="13"/>
      <c r="X3" s="13"/>
      <c r="Y3" s="13"/>
      <c r="Z3" s="1"/>
      <c r="AA3" s="1"/>
      <c r="AB3" s="1"/>
      <c r="AC3" s="1"/>
    </row>
    <row r="4" spans="1:29" s="14" customFormat="1" ht="9.75">
      <c r="A4" s="6" t="s">
        <v>30</v>
      </c>
      <c r="B4" s="1"/>
      <c r="C4" s="1"/>
      <c r="D4" s="1"/>
      <c r="E4" s="1"/>
      <c r="F4" s="1"/>
      <c r="G4" s="15" t="s">
        <v>29</v>
      </c>
      <c r="H4" s="1"/>
      <c r="I4" s="1"/>
      <c r="J4" s="1"/>
      <c r="K4" s="1"/>
      <c r="L4" s="1"/>
      <c r="M4" s="1"/>
      <c r="N4" s="12"/>
      <c r="O4" s="12"/>
      <c r="P4" s="13"/>
      <c r="Q4" s="13"/>
      <c r="R4" s="13"/>
      <c r="S4" s="1"/>
      <c r="T4" s="1"/>
      <c r="U4" s="1"/>
      <c r="V4" s="1"/>
      <c r="W4" s="13"/>
      <c r="X4" s="13"/>
      <c r="Y4" s="13"/>
      <c r="Z4" s="1"/>
      <c r="AA4" s="1"/>
      <c r="AB4" s="1"/>
      <c r="AC4" s="1"/>
    </row>
    <row r="5" spans="1:29" ht="12.75" thickBot="1">
      <c r="A5" s="3" t="s">
        <v>16</v>
      </c>
      <c r="B5" s="3" t="s">
        <v>17</v>
      </c>
      <c r="C5" s="3" t="s">
        <v>28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26</v>
      </c>
      <c r="O5" s="3" t="s">
        <v>27</v>
      </c>
      <c r="P5" s="23" t="s">
        <v>18</v>
      </c>
      <c r="Q5" s="23" t="s">
        <v>19</v>
      </c>
      <c r="R5" s="23" t="s">
        <v>20</v>
      </c>
      <c r="S5" s="1"/>
      <c r="T5" s="6" t="s">
        <v>21</v>
      </c>
      <c r="U5" s="1"/>
      <c r="V5" s="1"/>
      <c r="W5" s="13"/>
      <c r="X5" s="13"/>
      <c r="Y5" s="13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4">
        <v>0.002322</v>
      </c>
      <c r="E6" s="24">
        <v>0.004975</v>
      </c>
      <c r="F6" s="24">
        <v>0.01197</v>
      </c>
      <c r="G6" s="24">
        <v>0.040659999999999995</v>
      </c>
      <c r="H6" s="24">
        <v>0.09018000000000001</v>
      </c>
      <c r="I6" s="24">
        <v>0.1211</v>
      </c>
      <c r="J6" s="24">
        <v>0.135</v>
      </c>
      <c r="K6" s="24">
        <v>0.1468</v>
      </c>
      <c r="L6" s="24">
        <v>0.1615</v>
      </c>
      <c r="M6" s="2" t="s">
        <v>14</v>
      </c>
      <c r="N6" s="13">
        <f>(F6+J6)/2</f>
        <v>0.07348500000000001</v>
      </c>
      <c r="O6" s="13"/>
      <c r="P6" s="13">
        <v>68.3814</v>
      </c>
      <c r="Q6" s="13">
        <v>23.34</v>
      </c>
      <c r="R6" s="13">
        <v>8.3</v>
      </c>
      <c r="S6" s="2"/>
      <c r="T6" s="7" t="s">
        <v>22</v>
      </c>
      <c r="U6" s="8" t="s">
        <v>23</v>
      </c>
      <c r="V6" s="8" t="s">
        <v>24</v>
      </c>
      <c r="W6" s="16" t="s">
        <v>18</v>
      </c>
      <c r="X6" s="16" t="s">
        <v>25</v>
      </c>
      <c r="Y6" s="17" t="s">
        <v>20</v>
      </c>
      <c r="Z6" s="2"/>
      <c r="AA6" s="2"/>
      <c r="AB6" s="2"/>
      <c r="AC6" s="2"/>
    </row>
    <row r="7" spans="1:29" ht="12">
      <c r="A7" s="2"/>
      <c r="B7" s="2"/>
      <c r="C7" s="2"/>
      <c r="D7" s="24">
        <v>8.750416312458608</v>
      </c>
      <c r="E7" s="24">
        <v>7.651087759005801</v>
      </c>
      <c r="F7" s="24">
        <v>6.384433037493309</v>
      </c>
      <c r="G7" s="24">
        <v>4.62024597459208</v>
      </c>
      <c r="H7" s="24">
        <v>3.4710486797992908</v>
      </c>
      <c r="I7" s="24">
        <v>3.045729229855121</v>
      </c>
      <c r="J7" s="24">
        <v>2.888968687611256</v>
      </c>
      <c r="K7" s="24">
        <v>2.7680761267062364</v>
      </c>
      <c r="L7" s="24">
        <v>2.6303939299681622</v>
      </c>
      <c r="M7" s="2" t="s">
        <v>15</v>
      </c>
      <c r="N7" s="13">
        <f aca="true" t="shared" si="0" ref="N7:N33">(F7+J7)/2</f>
        <v>4.636700862552283</v>
      </c>
      <c r="O7" s="13">
        <f>(F7-J7)/2</f>
        <v>1.7477321749410266</v>
      </c>
      <c r="P7" s="13"/>
      <c r="Q7" s="13"/>
      <c r="R7" s="13"/>
      <c r="S7" s="2"/>
      <c r="T7" s="9" t="s">
        <v>0</v>
      </c>
      <c r="U7" s="5">
        <v>0.08333333333333333</v>
      </c>
      <c r="V7" s="5">
        <f>CONVERT(U7,"ft","m")</f>
        <v>0.0254</v>
      </c>
      <c r="W7" s="18">
        <v>68.3814</v>
      </c>
      <c r="X7" s="18">
        <v>23.34</v>
      </c>
      <c r="Y7" s="19">
        <v>8.3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4">
        <v>0.001058</v>
      </c>
      <c r="E8" s="24">
        <v>0.002501</v>
      </c>
      <c r="F8" s="24">
        <v>0.004331000000000001</v>
      </c>
      <c r="G8" s="24">
        <v>0.01002</v>
      </c>
      <c r="H8" s="24">
        <v>0.02097</v>
      </c>
      <c r="I8" s="24">
        <v>0.03674</v>
      </c>
      <c r="J8" s="24">
        <v>0.05245</v>
      </c>
      <c r="K8" s="24">
        <v>0.09579000000000001</v>
      </c>
      <c r="L8" s="24">
        <v>0.2455</v>
      </c>
      <c r="M8" s="2"/>
      <c r="N8" s="13">
        <f t="shared" si="0"/>
        <v>0.0283905</v>
      </c>
      <c r="O8" s="13"/>
      <c r="P8" s="13">
        <v>12.969000000000001</v>
      </c>
      <c r="Q8" s="13">
        <v>72.18</v>
      </c>
      <c r="R8" s="13">
        <v>14.81</v>
      </c>
      <c r="S8" s="2"/>
      <c r="T8" s="9" t="s">
        <v>1</v>
      </c>
      <c r="U8" s="5">
        <v>1</v>
      </c>
      <c r="V8" s="5">
        <f>CONVERT(U8,"ft","m")</f>
        <v>0.3048</v>
      </c>
      <c r="W8" s="18">
        <v>12.969000000000001</v>
      </c>
      <c r="X8" s="18">
        <v>72.18</v>
      </c>
      <c r="Y8" s="19">
        <v>14.81</v>
      </c>
      <c r="Z8" s="2"/>
      <c r="AA8" s="2"/>
      <c r="AB8" s="2"/>
      <c r="AC8" s="2"/>
    </row>
    <row r="9" spans="1:29" ht="12">
      <c r="A9" s="2"/>
      <c r="B9" s="2"/>
      <c r="C9" s="2"/>
      <c r="D9" s="24">
        <v>9.88444465721015</v>
      </c>
      <c r="E9" s="24">
        <v>8.643279227143205</v>
      </c>
      <c r="F9" s="24">
        <v>7.851084112256606</v>
      </c>
      <c r="G9" s="24">
        <v>6.640973681241604</v>
      </c>
      <c r="H9" s="24">
        <v>5.575529328340219</v>
      </c>
      <c r="I9" s="24">
        <v>4.766504563325462</v>
      </c>
      <c r="J9" s="24">
        <v>4.2529134169721825</v>
      </c>
      <c r="K9" s="24">
        <v>3.383981136145562</v>
      </c>
      <c r="L9" s="24">
        <v>2.026205070347394</v>
      </c>
      <c r="M9" s="2"/>
      <c r="N9" s="13">
        <f t="shared" si="0"/>
        <v>6.051998764614394</v>
      </c>
      <c r="O9" s="13">
        <f>(F9-J9)/2</f>
        <v>1.7990853476422117</v>
      </c>
      <c r="P9" s="13"/>
      <c r="Q9" s="13"/>
      <c r="R9" s="13"/>
      <c r="S9" s="2"/>
      <c r="T9" s="9" t="s">
        <v>2</v>
      </c>
      <c r="U9" s="5">
        <v>2</v>
      </c>
      <c r="V9" s="5">
        <f>CONVERT(U9,"ft","m")</f>
        <v>0.6096</v>
      </c>
      <c r="W9" s="18">
        <v>48.4183</v>
      </c>
      <c r="X9" s="18">
        <v>46.78</v>
      </c>
      <c r="Y9" s="19">
        <v>4.88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4">
        <v>0.004056</v>
      </c>
      <c r="E10" s="24">
        <v>0.01599</v>
      </c>
      <c r="F10" s="24">
        <v>0.02752</v>
      </c>
      <c r="G10" s="24">
        <v>0.03854</v>
      </c>
      <c r="H10" s="24">
        <v>0.06102</v>
      </c>
      <c r="I10" s="24">
        <v>0.09114</v>
      </c>
      <c r="J10" s="24">
        <v>0.1132</v>
      </c>
      <c r="K10" s="24">
        <v>0.146</v>
      </c>
      <c r="L10" s="24">
        <v>0.27</v>
      </c>
      <c r="M10" s="2"/>
      <c r="N10" s="13">
        <f t="shared" si="0"/>
        <v>0.07035999999999999</v>
      </c>
      <c r="O10" s="13"/>
      <c r="P10" s="13">
        <v>48.4183</v>
      </c>
      <c r="Q10" s="13">
        <v>46.78</v>
      </c>
      <c r="R10" s="13">
        <v>4.88</v>
      </c>
      <c r="S10" s="2"/>
      <c r="T10" s="9" t="s">
        <v>3</v>
      </c>
      <c r="U10" s="5">
        <v>3</v>
      </c>
      <c r="V10" s="5">
        <f>CONVERT(U10,"ft","m")</f>
        <v>0.9144</v>
      </c>
      <c r="W10" s="18">
        <v>6.595</v>
      </c>
      <c r="X10" s="18">
        <v>53.16</v>
      </c>
      <c r="Y10" s="19">
        <v>40.13</v>
      </c>
      <c r="Z10" s="2"/>
      <c r="AA10" s="2"/>
      <c r="AB10" s="2"/>
      <c r="AC10" s="2"/>
    </row>
    <row r="11" spans="1:29" ht="12">
      <c r="A11" s="2"/>
      <c r="B11" s="2"/>
      <c r="C11" s="2"/>
      <c r="D11" s="24">
        <v>7.9457266323208335</v>
      </c>
      <c r="E11" s="24">
        <v>5.96668625095648</v>
      </c>
      <c r="F11" s="24">
        <v>5.183375719734714</v>
      </c>
      <c r="G11" s="24">
        <v>4.697499618141091</v>
      </c>
      <c r="H11" s="24">
        <v>4.034574009858156</v>
      </c>
      <c r="I11" s="24">
        <v>3.455771819213572</v>
      </c>
      <c r="J11" s="24">
        <v>3.1430541367175673</v>
      </c>
      <c r="K11" s="24">
        <v>2.77595972578207</v>
      </c>
      <c r="L11" s="24">
        <v>1.8889686876112561</v>
      </c>
      <c r="M11" s="2"/>
      <c r="N11" s="13">
        <f t="shared" si="0"/>
        <v>4.163214928226141</v>
      </c>
      <c r="O11" s="13">
        <f>(F11-J11)/2</f>
        <v>1.0201607915085735</v>
      </c>
      <c r="P11" s="13"/>
      <c r="Q11" s="13"/>
      <c r="R11" s="13"/>
      <c r="S11" s="2"/>
      <c r="T11" s="9" t="s">
        <v>4</v>
      </c>
      <c r="U11" s="5">
        <v>4</v>
      </c>
      <c r="V11" s="5">
        <f>CONVERT(U11,"ft","m")</f>
        <v>1.2192</v>
      </c>
      <c r="W11" s="18">
        <v>11.2</v>
      </c>
      <c r="X11" s="18">
        <v>61.83</v>
      </c>
      <c r="Y11" s="19">
        <v>26.98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4">
        <v>0.00065</v>
      </c>
      <c r="E12" s="24">
        <v>0.000903</v>
      </c>
      <c r="F12" s="24">
        <v>0.0014930000000000002</v>
      </c>
      <c r="G12" s="24">
        <v>0.002451</v>
      </c>
      <c r="H12" s="24">
        <v>0.005594</v>
      </c>
      <c r="I12" s="24">
        <v>0.01845</v>
      </c>
      <c r="J12" s="24">
        <v>0.03536</v>
      </c>
      <c r="K12" s="24">
        <v>0.05232</v>
      </c>
      <c r="L12" s="24">
        <v>0.07035</v>
      </c>
      <c r="M12" s="2"/>
      <c r="N12" s="13">
        <f t="shared" si="0"/>
        <v>0.018426500000000002</v>
      </c>
      <c r="O12" s="13"/>
      <c r="P12" s="13">
        <v>6.595</v>
      </c>
      <c r="Q12" s="13">
        <v>53.16</v>
      </c>
      <c r="R12" s="13">
        <v>40.13</v>
      </c>
      <c r="S12" s="2"/>
      <c r="T12" s="9" t="s">
        <v>5</v>
      </c>
      <c r="U12" s="5">
        <v>5</v>
      </c>
      <c r="V12" s="5">
        <f>CONVERT(U12,"ft","m")</f>
        <v>1.524</v>
      </c>
      <c r="W12" s="18">
        <v>12.352599999999999</v>
      </c>
      <c r="X12" s="18">
        <v>75.73</v>
      </c>
      <c r="Y12" s="19">
        <v>11.9</v>
      </c>
      <c r="Z12" s="2"/>
      <c r="AA12" s="2"/>
      <c r="AB12" s="2"/>
      <c r="AC12" s="2"/>
    </row>
    <row r="13" spans="1:29" ht="12">
      <c r="A13" s="2"/>
      <c r="B13" s="2"/>
      <c r="C13" s="2"/>
      <c r="D13" s="24">
        <v>10.587272661408358</v>
      </c>
      <c r="E13" s="24">
        <v>10.112986391843316</v>
      </c>
      <c r="F13" s="24">
        <v>9.387570119189633</v>
      </c>
      <c r="G13" s="24">
        <v>8.672413800457335</v>
      </c>
      <c r="H13" s="24">
        <v>7.481904030847982</v>
      </c>
      <c r="I13" s="24">
        <v>5.760235373489053</v>
      </c>
      <c r="J13" s="24">
        <v>4.82173791504538</v>
      </c>
      <c r="K13" s="24">
        <v>4.256493648938729</v>
      </c>
      <c r="L13" s="24">
        <v>3.829305766312917</v>
      </c>
      <c r="M13" s="2"/>
      <c r="N13" s="13">
        <f t="shared" si="0"/>
        <v>7.104654017117506</v>
      </c>
      <c r="O13" s="13">
        <f>(F13-J13)/2</f>
        <v>2.2829161020721265</v>
      </c>
      <c r="P13" s="13"/>
      <c r="Q13" s="13"/>
      <c r="R13" s="13"/>
      <c r="S13" s="2"/>
      <c r="T13" s="9" t="s">
        <v>6</v>
      </c>
      <c r="U13" s="5">
        <v>6</v>
      </c>
      <c r="V13" s="5">
        <f>CONVERT(U13,"ft","m")</f>
        <v>1.8288</v>
      </c>
      <c r="W13" s="18">
        <v>25.767000000000003</v>
      </c>
      <c r="X13" s="18">
        <v>62.69</v>
      </c>
      <c r="Y13" s="19">
        <v>11.56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4">
        <v>0.000737</v>
      </c>
      <c r="E14" s="24">
        <v>0.001225</v>
      </c>
      <c r="F14" s="24">
        <v>0.00225</v>
      </c>
      <c r="G14" s="24">
        <v>0.003558</v>
      </c>
      <c r="H14" s="24">
        <v>0.01456</v>
      </c>
      <c r="I14" s="24">
        <v>0.03607</v>
      </c>
      <c r="J14" s="24">
        <v>0.0519</v>
      </c>
      <c r="K14" s="24">
        <v>0.06643000000000002</v>
      </c>
      <c r="L14" s="24">
        <v>0.09367</v>
      </c>
      <c r="M14" s="2"/>
      <c r="N14" s="13">
        <f t="shared" si="0"/>
        <v>0.027075000000000002</v>
      </c>
      <c r="O14" s="13"/>
      <c r="P14" s="13">
        <v>11.2</v>
      </c>
      <c r="Q14" s="13">
        <v>61.83</v>
      </c>
      <c r="R14" s="13">
        <v>26.98</v>
      </c>
      <c r="S14" s="2"/>
      <c r="T14" s="9" t="s">
        <v>7</v>
      </c>
      <c r="U14" s="5">
        <v>7</v>
      </c>
      <c r="V14" s="5">
        <f>CONVERT(U14,"ft","m")</f>
        <v>2.1336</v>
      </c>
      <c r="W14" s="18">
        <v>4.39</v>
      </c>
      <c r="X14" s="18">
        <v>56.39</v>
      </c>
      <c r="Y14" s="19">
        <v>39.2</v>
      </c>
      <c r="Z14" s="2"/>
      <c r="AA14" s="2"/>
      <c r="AB14" s="2"/>
      <c r="AC14" s="2"/>
    </row>
    <row r="15" spans="1:29" ht="12">
      <c r="A15" s="2"/>
      <c r="B15" s="2"/>
      <c r="C15" s="2"/>
      <c r="D15" s="24">
        <v>10.406047760229104</v>
      </c>
      <c r="E15" s="24">
        <v>9.673002535434241</v>
      </c>
      <c r="F15" s="24">
        <v>8.795859283219775</v>
      </c>
      <c r="G15" s="24">
        <v>8.134717774057014</v>
      </c>
      <c r="H15" s="24">
        <v>6.101845834238116</v>
      </c>
      <c r="I15" s="24">
        <v>4.793056766649242</v>
      </c>
      <c r="J15" s="24">
        <v>4.268121651191568</v>
      </c>
      <c r="K15" s="24">
        <v>3.912021275358098</v>
      </c>
      <c r="L15" s="24">
        <v>3.4162691246153143</v>
      </c>
      <c r="M15" s="2"/>
      <c r="N15" s="13">
        <f t="shared" si="0"/>
        <v>6.531990467205672</v>
      </c>
      <c r="O15" s="13">
        <f>(F15-J15)/2</f>
        <v>2.2638688160141034</v>
      </c>
      <c r="P15" s="13"/>
      <c r="Q15" s="13"/>
      <c r="R15" s="13"/>
      <c r="S15" s="2"/>
      <c r="T15" s="9" t="s">
        <v>8</v>
      </c>
      <c r="U15" s="5">
        <v>8</v>
      </c>
      <c r="V15" s="5">
        <f>CONVERT(U15,"ft","m")</f>
        <v>2.4384</v>
      </c>
      <c r="W15" s="18">
        <v>17.102097</v>
      </c>
      <c r="X15" s="18">
        <v>72.65</v>
      </c>
      <c r="Y15" s="19">
        <v>10.17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4">
        <v>0.001305</v>
      </c>
      <c r="E16" s="24">
        <v>0.003166</v>
      </c>
      <c r="F16" s="24">
        <v>0.00628</v>
      </c>
      <c r="G16" s="24">
        <v>0.01185</v>
      </c>
      <c r="H16" s="24">
        <v>0.021989999999999996</v>
      </c>
      <c r="I16" s="24">
        <v>0.038770000000000006</v>
      </c>
      <c r="J16" s="24">
        <v>0.05326</v>
      </c>
      <c r="K16" s="24">
        <v>0.07364</v>
      </c>
      <c r="L16" s="24">
        <v>0.1209</v>
      </c>
      <c r="M16" s="2"/>
      <c r="N16" s="13">
        <f t="shared" si="0"/>
        <v>0.02977</v>
      </c>
      <c r="O16" s="13"/>
      <c r="P16" s="13">
        <v>12.352599999999999</v>
      </c>
      <c r="Q16" s="13">
        <v>75.73</v>
      </c>
      <c r="R16" s="13">
        <v>11.9</v>
      </c>
      <c r="S16" s="2"/>
      <c r="T16" s="9" t="s">
        <v>9</v>
      </c>
      <c r="U16" s="5">
        <v>9</v>
      </c>
      <c r="V16" s="5">
        <f>CONVERT(U16,"ft","m")</f>
        <v>2.7432</v>
      </c>
      <c r="W16" s="18">
        <v>41.3049</v>
      </c>
      <c r="X16" s="18">
        <v>50.52</v>
      </c>
      <c r="Y16" s="19">
        <v>8.11</v>
      </c>
      <c r="Z16" s="2"/>
      <c r="AA16" s="2"/>
      <c r="AB16" s="2"/>
      <c r="AC16" s="2"/>
    </row>
    <row r="17" spans="1:29" ht="12">
      <c r="A17" s="2"/>
      <c r="B17" s="2"/>
      <c r="C17" s="2"/>
      <c r="D17" s="24">
        <v>9.581734477866927</v>
      </c>
      <c r="E17" s="24">
        <v>8.303123029186994</v>
      </c>
      <c r="F17" s="24">
        <v>7.315019725545185</v>
      </c>
      <c r="G17" s="24">
        <v>6.39896913065119</v>
      </c>
      <c r="H17" s="24">
        <v>5.507008585581844</v>
      </c>
      <c r="I17" s="24">
        <v>4.688915454685631</v>
      </c>
      <c r="J17" s="24">
        <v>4.2308037612261975</v>
      </c>
      <c r="K17" s="24">
        <v>3.7633665630869055</v>
      </c>
      <c r="L17" s="24">
        <v>3.048113850300326</v>
      </c>
      <c r="M17" s="2"/>
      <c r="N17" s="13">
        <f t="shared" si="0"/>
        <v>5.772911743385691</v>
      </c>
      <c r="O17" s="13">
        <f>(F17-J17)/2</f>
        <v>1.5421079821594939</v>
      </c>
      <c r="P17" s="13"/>
      <c r="Q17" s="13"/>
      <c r="R17" s="13"/>
      <c r="S17" s="2"/>
      <c r="T17" s="9" t="s">
        <v>10</v>
      </c>
      <c r="U17" s="5">
        <v>10</v>
      </c>
      <c r="V17" s="5">
        <f>CONVERT(U17,"ft","m")</f>
        <v>3.048</v>
      </c>
      <c r="W17" s="18">
        <v>82.1</v>
      </c>
      <c r="X17" s="18">
        <v>17.91</v>
      </c>
      <c r="Y17" s="19">
        <v>0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4">
        <v>0.001328</v>
      </c>
      <c r="E18" s="24">
        <v>0.0032320000000000005</v>
      </c>
      <c r="F18" s="24">
        <v>0.00743</v>
      </c>
      <c r="G18" s="24">
        <v>0.016489999999999998</v>
      </c>
      <c r="H18" s="24">
        <v>0.0394</v>
      </c>
      <c r="I18" s="24">
        <v>0.06336</v>
      </c>
      <c r="J18" s="24">
        <v>0.07813</v>
      </c>
      <c r="K18" s="24">
        <v>0.09516</v>
      </c>
      <c r="L18" s="24">
        <v>0.1197</v>
      </c>
      <c r="M18" s="2"/>
      <c r="N18" s="13">
        <f t="shared" si="0"/>
        <v>0.042780000000000006</v>
      </c>
      <c r="O18" s="13"/>
      <c r="P18" s="13">
        <v>25.767000000000003</v>
      </c>
      <c r="Q18" s="13">
        <v>62.69</v>
      </c>
      <c r="R18" s="13">
        <v>11.56</v>
      </c>
      <c r="S18" s="2"/>
      <c r="T18" s="9" t="s">
        <v>11</v>
      </c>
      <c r="U18" s="5">
        <v>11</v>
      </c>
      <c r="V18" s="5">
        <f>CONVERT(U18,"ft","m")</f>
        <v>3.3528</v>
      </c>
      <c r="W18" s="18">
        <v>8.67</v>
      </c>
      <c r="X18" s="18">
        <v>58.24</v>
      </c>
      <c r="Y18" s="19">
        <v>33.09</v>
      </c>
      <c r="Z18" s="2"/>
      <c r="AA18" s="2"/>
      <c r="AB18" s="2"/>
      <c r="AC18" s="2"/>
    </row>
    <row r="19" spans="1:29" ht="12">
      <c r="A19" s="2"/>
      <c r="B19" s="2"/>
      <c r="C19" s="2"/>
      <c r="D19" s="24">
        <v>9.556529137977249</v>
      </c>
      <c r="E19" s="24">
        <v>8.273357086572378</v>
      </c>
      <c r="F19" s="24">
        <v>7.072422073898216</v>
      </c>
      <c r="G19" s="24">
        <v>5.922264790999345</v>
      </c>
      <c r="H19" s="24">
        <v>4.665660560093073</v>
      </c>
      <c r="I19" s="24">
        <v>3.980283854357202</v>
      </c>
      <c r="J19" s="24">
        <v>3.677979575584534</v>
      </c>
      <c r="K19" s="24">
        <v>3.3935009180116773</v>
      </c>
      <c r="L19" s="24">
        <v>3.062504942605947</v>
      </c>
      <c r="M19" s="2"/>
      <c r="N19" s="13">
        <f t="shared" si="0"/>
        <v>5.375200824741375</v>
      </c>
      <c r="O19" s="13">
        <f>(F19-J19)/2</f>
        <v>1.697221249156841</v>
      </c>
      <c r="P19" s="13"/>
      <c r="Q19" s="13"/>
      <c r="R19" s="13"/>
      <c r="S19" s="2"/>
      <c r="T19" s="9" t="s">
        <v>12</v>
      </c>
      <c r="U19" s="5">
        <v>12</v>
      </c>
      <c r="V19" s="5">
        <f>CONVERT(U19,"ft","m")</f>
        <v>3.6576</v>
      </c>
      <c r="W19" s="18">
        <v>35.152100000000004</v>
      </c>
      <c r="X19" s="18">
        <v>58.33</v>
      </c>
      <c r="Y19" s="19">
        <v>6.54</v>
      </c>
      <c r="Z19" s="2"/>
      <c r="AA19" s="2"/>
      <c r="AB19" s="2"/>
      <c r="AC19" s="2"/>
    </row>
    <row r="20" spans="1:29" ht="12.75" thickBot="1">
      <c r="A20" s="2" t="s">
        <v>7</v>
      </c>
      <c r="B20" s="2">
        <v>7</v>
      </c>
      <c r="C20" s="2">
        <f>CONVERT(B20,"ft","m")</f>
        <v>2.1336</v>
      </c>
      <c r="D20" s="24">
        <v>0.000634</v>
      </c>
      <c r="E20" s="24">
        <v>0.00086</v>
      </c>
      <c r="F20" s="24">
        <v>0.001377</v>
      </c>
      <c r="G20" s="24">
        <v>0.002422</v>
      </c>
      <c r="H20" s="24">
        <v>0.006024</v>
      </c>
      <c r="I20" s="24">
        <v>0.01828</v>
      </c>
      <c r="J20" s="24">
        <v>0.03192</v>
      </c>
      <c r="K20" s="24">
        <v>0.04436</v>
      </c>
      <c r="L20" s="24">
        <v>0.06048</v>
      </c>
      <c r="M20" s="2"/>
      <c r="N20" s="13">
        <f t="shared" si="0"/>
        <v>0.0166485</v>
      </c>
      <c r="O20" s="13"/>
      <c r="P20" s="13">
        <v>4.39</v>
      </c>
      <c r="Q20" s="13">
        <v>56.39</v>
      </c>
      <c r="R20" s="13">
        <v>39.2</v>
      </c>
      <c r="S20" s="2"/>
      <c r="T20" s="10" t="s">
        <v>13</v>
      </c>
      <c r="U20" s="11">
        <v>13</v>
      </c>
      <c r="V20" s="11">
        <f>CONVERT(U20,"ft","m")</f>
        <v>3.9624</v>
      </c>
      <c r="W20" s="20">
        <v>23.911789999999996</v>
      </c>
      <c r="X20" s="20">
        <v>65.64</v>
      </c>
      <c r="Y20" s="21">
        <v>10.44</v>
      </c>
      <c r="Z20" s="2"/>
      <c r="AA20" s="2"/>
      <c r="AB20" s="2"/>
      <c r="AC20" s="2"/>
    </row>
    <row r="21" spans="1:29" ht="12">
      <c r="A21" s="2"/>
      <c r="B21" s="2"/>
      <c r="C21" s="2"/>
      <c r="D21" s="24">
        <v>10.623229539184766</v>
      </c>
      <c r="E21" s="24">
        <v>10.183375719734714</v>
      </c>
      <c r="F21" s="24">
        <v>9.50425572518921</v>
      </c>
      <c r="G21" s="24">
        <v>8.689585419629845</v>
      </c>
      <c r="H21" s="24">
        <v>7.375062514652247</v>
      </c>
      <c r="I21" s="24">
        <v>5.773590119378742</v>
      </c>
      <c r="J21" s="24">
        <v>4.969395538214466</v>
      </c>
      <c r="K21" s="24">
        <v>4.494596824275102</v>
      </c>
      <c r="L21" s="24">
        <v>4.047398050215739</v>
      </c>
      <c r="M21" s="2"/>
      <c r="N21" s="13">
        <f t="shared" si="0"/>
        <v>7.236825631701839</v>
      </c>
      <c r="O21" s="13">
        <f>(F21-J21)/2</f>
        <v>2.267430093487372</v>
      </c>
      <c r="P21" s="13"/>
      <c r="Q21" s="13"/>
      <c r="R21" s="13"/>
      <c r="S21" s="2"/>
      <c r="T21" s="2"/>
      <c r="U21" s="2"/>
      <c r="V21" s="5"/>
      <c r="W21" s="13"/>
      <c r="X21" s="13"/>
      <c r="Y21" s="13"/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24">
        <v>0.001639</v>
      </c>
      <c r="E22" s="24">
        <v>0.003798</v>
      </c>
      <c r="F22" s="24">
        <v>0.008593</v>
      </c>
      <c r="G22" s="24">
        <v>0.01544</v>
      </c>
      <c r="H22" s="24">
        <v>0.03108</v>
      </c>
      <c r="I22" s="24">
        <v>0.05136</v>
      </c>
      <c r="J22" s="24">
        <v>0.06459</v>
      </c>
      <c r="K22" s="24">
        <v>0.08045999999999999</v>
      </c>
      <c r="L22" s="24">
        <v>0.1049</v>
      </c>
      <c r="M22" s="2"/>
      <c r="N22" s="13">
        <f t="shared" si="0"/>
        <v>0.0365915</v>
      </c>
      <c r="O22" s="13"/>
      <c r="P22" s="13">
        <v>17.102097</v>
      </c>
      <c r="Q22" s="13">
        <v>72.65</v>
      </c>
      <c r="R22" s="13">
        <v>10.17</v>
      </c>
      <c r="S22" s="2"/>
      <c r="T22" s="2"/>
      <c r="U22" s="2"/>
      <c r="V22" s="5"/>
      <c r="W22" s="13"/>
      <c r="X22" s="13"/>
      <c r="Y22" s="13"/>
      <c r="Z22" s="2"/>
      <c r="AA22" s="2"/>
      <c r="AB22" s="2"/>
      <c r="AC22" s="2"/>
    </row>
    <row r="23" spans="1:29" ht="12">
      <c r="A23" s="2"/>
      <c r="B23" s="2"/>
      <c r="C23" s="2"/>
      <c r="D23" s="24">
        <v>9.252968430224715</v>
      </c>
      <c r="E23" s="24">
        <v>8.040544379174676</v>
      </c>
      <c r="F23" s="24">
        <v>6.862622389675391</v>
      </c>
      <c r="G23" s="24">
        <v>6.017183437168732</v>
      </c>
      <c r="H23" s="24">
        <v>5.007869686029102</v>
      </c>
      <c r="I23" s="24">
        <v>4.283210987314509</v>
      </c>
      <c r="J23" s="24">
        <v>3.952545369548422</v>
      </c>
      <c r="K23" s="24">
        <v>3.635584451811182</v>
      </c>
      <c r="L23" s="24">
        <v>3.252913416972182</v>
      </c>
      <c r="M23" s="2"/>
      <c r="N23" s="13">
        <f t="shared" si="0"/>
        <v>5.407583879611906</v>
      </c>
      <c r="O23" s="13">
        <f>(F23-J23)/2</f>
        <v>1.4550385100634844</v>
      </c>
      <c r="P23" s="13"/>
      <c r="Q23" s="13"/>
      <c r="R23" s="13"/>
      <c r="S23" s="2"/>
      <c r="T23" s="2"/>
      <c r="U23" s="2"/>
      <c r="V23" s="5"/>
      <c r="W23" s="13"/>
      <c r="X23" s="13"/>
      <c r="Y23" s="13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24">
        <v>0.002125</v>
      </c>
      <c r="E24" s="24">
        <v>0.005631</v>
      </c>
      <c r="F24" s="24">
        <v>0.01536</v>
      </c>
      <c r="G24" s="24">
        <v>0.02848</v>
      </c>
      <c r="H24" s="24">
        <v>0.05386</v>
      </c>
      <c r="I24" s="24">
        <v>0.08279000000000002</v>
      </c>
      <c r="J24" s="24">
        <v>0.09927</v>
      </c>
      <c r="K24" s="24">
        <v>0.1154</v>
      </c>
      <c r="L24" s="24">
        <v>0.1366</v>
      </c>
      <c r="M24" s="2"/>
      <c r="N24" s="13">
        <f t="shared" si="0"/>
        <v>0.057315</v>
      </c>
      <c r="O24" s="13"/>
      <c r="P24" s="13">
        <v>41.3049</v>
      </c>
      <c r="Q24" s="13">
        <v>50.52</v>
      </c>
      <c r="R24" s="13">
        <v>8.11</v>
      </c>
      <c r="S24" s="2"/>
      <c r="T24" s="2"/>
      <c r="U24" s="2"/>
      <c r="V24" s="5"/>
      <c r="W24" s="13"/>
      <c r="X24" s="13"/>
      <c r="Y24" s="13"/>
      <c r="Z24" s="2"/>
      <c r="AA24" s="2"/>
      <c r="AB24" s="2"/>
      <c r="AC24" s="2"/>
    </row>
    <row r="25" spans="1:29" ht="12">
      <c r="A25" s="2"/>
      <c r="B25" s="2"/>
      <c r="C25" s="2"/>
      <c r="D25" s="24">
        <v>8.878321443411748</v>
      </c>
      <c r="E25" s="24">
        <v>7.472393133772145</v>
      </c>
      <c r="F25" s="24">
        <v>6.024677973715656</v>
      </c>
      <c r="G25" s="24">
        <v>5.133907043470414</v>
      </c>
      <c r="H25" s="24">
        <v>4.21464195993514</v>
      </c>
      <c r="I25" s="24">
        <v>3.59439967110413</v>
      </c>
      <c r="J25" s="24">
        <v>3.332498397403117</v>
      </c>
      <c r="K25" s="24">
        <v>3.115284870903967</v>
      </c>
      <c r="L25" s="24">
        <v>2.8719706112593593</v>
      </c>
      <c r="M25" s="2"/>
      <c r="N25" s="13">
        <f t="shared" si="0"/>
        <v>4.678588185559386</v>
      </c>
      <c r="O25" s="13">
        <f>(F25-J25)/2</f>
        <v>1.3460897881562697</v>
      </c>
      <c r="P25" s="13"/>
      <c r="Q25" s="13"/>
      <c r="R25" s="13"/>
      <c r="S25" s="2"/>
      <c r="T25" s="2"/>
      <c r="U25" s="2"/>
      <c r="V25" s="2"/>
      <c r="W25" s="13"/>
      <c r="X25" s="13"/>
      <c r="Y25" s="13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4">
        <v>0.03588</v>
      </c>
      <c r="E26" s="24">
        <v>0.048409999999999995</v>
      </c>
      <c r="F26" s="24">
        <v>0.05932</v>
      </c>
      <c r="G26" s="24">
        <v>0.07333</v>
      </c>
      <c r="H26" s="24">
        <v>0.1056</v>
      </c>
      <c r="I26" s="24">
        <v>0.1389</v>
      </c>
      <c r="J26" s="24">
        <v>0.1556</v>
      </c>
      <c r="K26" s="24">
        <v>0.171</v>
      </c>
      <c r="L26" s="24">
        <v>0.1905</v>
      </c>
      <c r="M26" s="2"/>
      <c r="N26" s="13">
        <f t="shared" si="0"/>
        <v>0.10746</v>
      </c>
      <c r="O26" s="13"/>
      <c r="P26" s="13">
        <v>82.1</v>
      </c>
      <c r="Q26" s="13">
        <v>17.91</v>
      </c>
      <c r="R26" s="13">
        <v>0</v>
      </c>
      <c r="S26" s="2"/>
      <c r="T26" s="2"/>
      <c r="U26" s="2"/>
      <c r="V26" s="2"/>
      <c r="W26" s="13"/>
      <c r="X26" s="13"/>
      <c r="Y26" s="13"/>
      <c r="Z26" s="2"/>
      <c r="AA26" s="2"/>
      <c r="AB26" s="2"/>
      <c r="AC26" s="2"/>
    </row>
    <row r="27" spans="1:29" ht="12">
      <c r="A27" s="2"/>
      <c r="B27" s="2"/>
      <c r="C27" s="2"/>
      <c r="D27" s="24">
        <v>4.8006762995175505</v>
      </c>
      <c r="E27" s="24">
        <v>4.368551095575956</v>
      </c>
      <c r="F27" s="24">
        <v>4.075337591982181</v>
      </c>
      <c r="G27" s="24">
        <v>3.769452650396329</v>
      </c>
      <c r="H27" s="24">
        <v>3.2433182601909962</v>
      </c>
      <c r="I27" s="24">
        <v>2.847881495568057</v>
      </c>
      <c r="J27" s="24">
        <v>2.6840860345632573</v>
      </c>
      <c r="K27" s="24">
        <v>2.547931769776189</v>
      </c>
      <c r="L27" s="24">
        <v>2.392137097168765</v>
      </c>
      <c r="M27" s="2"/>
      <c r="N27" s="13">
        <f t="shared" si="0"/>
        <v>3.379711813272719</v>
      </c>
      <c r="O27" s="13">
        <f>(F27-J27)/2</f>
        <v>0.6956257787094617</v>
      </c>
      <c r="P27" s="13"/>
      <c r="Q27" s="13"/>
      <c r="R27" s="13"/>
      <c r="S27" s="2"/>
      <c r="T27" s="2"/>
      <c r="U27" s="2"/>
      <c r="V27" s="2"/>
      <c r="W27" s="13"/>
      <c r="X27" s="13"/>
      <c r="Y27" s="13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4">
        <v>0.000663</v>
      </c>
      <c r="E28" s="24">
        <v>0.000944</v>
      </c>
      <c r="F28" s="24">
        <v>0.001686</v>
      </c>
      <c r="G28" s="24">
        <v>0.002832</v>
      </c>
      <c r="H28" s="24">
        <v>0.01152</v>
      </c>
      <c r="I28" s="24">
        <v>0.03277000000000001</v>
      </c>
      <c r="J28" s="24">
        <v>0.04589</v>
      </c>
      <c r="K28" s="24">
        <v>0.05875</v>
      </c>
      <c r="L28" s="24">
        <v>0.08097</v>
      </c>
      <c r="M28" s="2"/>
      <c r="N28" s="13">
        <f t="shared" si="0"/>
        <v>0.023788</v>
      </c>
      <c r="O28" s="13"/>
      <c r="P28" s="13">
        <v>8.67</v>
      </c>
      <c r="Q28" s="13">
        <v>58.24</v>
      </c>
      <c r="R28" s="13">
        <v>33.09</v>
      </c>
      <c r="S28" s="2"/>
      <c r="T28" s="2"/>
      <c r="U28" s="2"/>
      <c r="V28" s="2"/>
      <c r="W28" s="13"/>
      <c r="X28" s="13"/>
      <c r="Y28" s="13"/>
      <c r="Z28" s="2"/>
      <c r="AA28" s="2"/>
      <c r="AB28" s="2"/>
      <c r="AC28" s="2"/>
    </row>
    <row r="29" spans="1:29" ht="12">
      <c r="A29" s="2"/>
      <c r="B29" s="2"/>
      <c r="C29" s="2"/>
      <c r="D29" s="24">
        <v>10.558703509211588</v>
      </c>
      <c r="E29" s="24">
        <v>10.048925519962333</v>
      </c>
      <c r="F29" s="24">
        <v>9.212179748382093</v>
      </c>
      <c r="G29" s="24">
        <v>8.463963019241177</v>
      </c>
      <c r="H29" s="24">
        <v>6.439715472994499</v>
      </c>
      <c r="I29" s="24">
        <v>4.931480516894052</v>
      </c>
      <c r="J29" s="24">
        <v>4.44567638302454</v>
      </c>
      <c r="K29" s="24">
        <v>4.089267338097088</v>
      </c>
      <c r="L29" s="24">
        <v>3.6264687122488044</v>
      </c>
      <c r="M29" s="2"/>
      <c r="N29" s="13">
        <f t="shared" si="0"/>
        <v>6.828928065703316</v>
      </c>
      <c r="O29" s="13">
        <f>(F29-J29)/2</f>
        <v>2.3832516826787766</v>
      </c>
      <c r="P29" s="13"/>
      <c r="Q29" s="13"/>
      <c r="R29" s="13"/>
      <c r="S29" s="2"/>
      <c r="T29" s="2"/>
      <c r="U29" s="2"/>
      <c r="V29" s="2"/>
      <c r="W29" s="13"/>
      <c r="X29" s="13"/>
      <c r="Y29" s="13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CONVERT(B30,"ft","m")</f>
        <v>3.6576</v>
      </c>
      <c r="D30" s="24">
        <v>0.002668</v>
      </c>
      <c r="E30" s="24">
        <v>0.009021000000000001</v>
      </c>
      <c r="F30" s="24">
        <v>0.018</v>
      </c>
      <c r="G30" s="24">
        <v>0.02632</v>
      </c>
      <c r="H30" s="24">
        <v>0.04583</v>
      </c>
      <c r="I30" s="24">
        <v>0.07916</v>
      </c>
      <c r="J30" s="24">
        <v>0.09767</v>
      </c>
      <c r="K30" s="24">
        <v>0.1125</v>
      </c>
      <c r="L30" s="24">
        <v>0.1293</v>
      </c>
      <c r="M30" s="2"/>
      <c r="N30" s="13">
        <f t="shared" si="0"/>
        <v>0.057835000000000004</v>
      </c>
      <c r="O30" s="13"/>
      <c r="P30" s="13">
        <v>35.152100000000004</v>
      </c>
      <c r="Q30" s="13">
        <v>58.33</v>
      </c>
      <c r="R30" s="13">
        <v>6.54</v>
      </c>
      <c r="S30" s="2"/>
      <c r="T30" s="2"/>
      <c r="U30" s="2"/>
      <c r="V30" s="2"/>
      <c r="W30" s="13"/>
      <c r="X30" s="13"/>
      <c r="Y30" s="13"/>
      <c r="Z30" s="2"/>
      <c r="AA30" s="2"/>
      <c r="AB30" s="2"/>
      <c r="AC30" s="2"/>
    </row>
    <row r="31" spans="1:29" ht="12">
      <c r="A31" s="2"/>
      <c r="B31" s="2"/>
      <c r="C31" s="2"/>
      <c r="D31" s="24">
        <v>8.550025618139589</v>
      </c>
      <c r="E31" s="24">
        <v>6.792496916029015</v>
      </c>
      <c r="F31" s="24">
        <v>5.795859283219775</v>
      </c>
      <c r="G31" s="24">
        <v>5.24769670070157</v>
      </c>
      <c r="H31" s="24">
        <v>4.447563904062499</v>
      </c>
      <c r="I31" s="24">
        <v>3.6590845773892995</v>
      </c>
      <c r="J31" s="24">
        <v>3.3559406930626308</v>
      </c>
      <c r="K31" s="24">
        <v>3.15200309344505</v>
      </c>
      <c r="L31" s="24">
        <v>2.951205819739195</v>
      </c>
      <c r="M31" s="2"/>
      <c r="N31" s="13">
        <f t="shared" si="0"/>
        <v>4.575899988141202</v>
      </c>
      <c r="O31" s="13">
        <f>(F31-J31)/2</f>
        <v>1.219959295078572</v>
      </c>
      <c r="P31" s="13"/>
      <c r="Q31" s="13"/>
      <c r="R31" s="13"/>
      <c r="S31" s="2"/>
      <c r="T31" s="2"/>
      <c r="U31" s="2"/>
      <c r="V31" s="2"/>
      <c r="W31" s="13"/>
      <c r="X31" s="13"/>
      <c r="Y31" s="13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CONVERT(B32,"ft","m")</f>
        <v>3.9624</v>
      </c>
      <c r="D32" s="24">
        <v>0.00174</v>
      </c>
      <c r="E32" s="24">
        <v>0.003677</v>
      </c>
      <c r="F32" s="24">
        <v>0.008054</v>
      </c>
      <c r="G32" s="24">
        <v>0.01724</v>
      </c>
      <c r="H32" s="24">
        <v>0.03797</v>
      </c>
      <c r="I32" s="24">
        <v>0.06114</v>
      </c>
      <c r="J32" s="24">
        <v>0.0756</v>
      </c>
      <c r="K32" s="24">
        <v>0.09227</v>
      </c>
      <c r="L32" s="24">
        <v>0.1204</v>
      </c>
      <c r="M32" s="2"/>
      <c r="N32" s="13">
        <f t="shared" si="0"/>
        <v>0.041827</v>
      </c>
      <c r="O32" s="13"/>
      <c r="P32" s="13">
        <v>23.911789999999996</v>
      </c>
      <c r="Q32" s="13">
        <v>65.64</v>
      </c>
      <c r="R32" s="13">
        <v>10.44</v>
      </c>
      <c r="S32" s="2"/>
      <c r="T32" s="2"/>
      <c r="U32" s="2"/>
      <c r="V32" s="2"/>
      <c r="W32" s="13"/>
      <c r="X32" s="13"/>
      <c r="Y32" s="13"/>
      <c r="Z32" s="2"/>
      <c r="AA32" s="2"/>
      <c r="AB32" s="2"/>
      <c r="AC32" s="2"/>
    </row>
    <row r="33" spans="1:29" ht="12">
      <c r="A33" s="2"/>
      <c r="B33" s="2"/>
      <c r="C33" s="2"/>
      <c r="D33" s="24">
        <v>9.166696978588083</v>
      </c>
      <c r="E33" s="24">
        <v>8.087255108120878</v>
      </c>
      <c r="F33" s="24">
        <v>6.95607881237842</v>
      </c>
      <c r="G33" s="24">
        <v>5.858096415347714</v>
      </c>
      <c r="H33" s="24">
        <v>4.718996190817723</v>
      </c>
      <c r="I33" s="24">
        <v>4.031739637549842</v>
      </c>
      <c r="J33" s="24">
        <v>3.7254699553283768</v>
      </c>
      <c r="K33" s="24">
        <v>3.4379945330897597</v>
      </c>
      <c r="L33" s="24">
        <v>3.0540927027897475</v>
      </c>
      <c r="M33" s="2"/>
      <c r="N33" s="13">
        <f t="shared" si="0"/>
        <v>5.3407743838533985</v>
      </c>
      <c r="O33" s="13">
        <f>(F33-J33)/2</f>
        <v>1.6153044285250218</v>
      </c>
      <c r="P33" s="13"/>
      <c r="Q33" s="13"/>
      <c r="R33" s="13"/>
      <c r="S33" s="2"/>
      <c r="T33" s="2"/>
      <c r="U33" s="2"/>
      <c r="V33" s="2"/>
      <c r="W33" s="13"/>
      <c r="X33" s="13"/>
      <c r="Y33" s="13"/>
      <c r="Z33" s="2"/>
      <c r="AA33" s="2"/>
      <c r="AB33" s="2"/>
      <c r="AC33" s="2"/>
    </row>
    <row r="34" spans="1:29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3"/>
      <c r="O34" s="13"/>
      <c r="P34" s="13"/>
      <c r="Q34" s="13"/>
      <c r="R34" s="13"/>
      <c r="S34" s="2"/>
      <c r="T34" s="2"/>
      <c r="U34" s="2"/>
      <c r="V34" s="2"/>
      <c r="W34" s="13"/>
      <c r="X34" s="13"/>
      <c r="Y34" s="13"/>
      <c r="Z34" s="2"/>
      <c r="AA34" s="2"/>
      <c r="AB34" s="2"/>
      <c r="AC34" s="2"/>
    </row>
    <row r="35" spans="1:29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3"/>
      <c r="O35" s="13"/>
      <c r="P35" s="13"/>
      <c r="Q35" s="13"/>
      <c r="R35" s="13"/>
      <c r="S35" s="2"/>
      <c r="T35" s="2"/>
      <c r="U35" s="2"/>
      <c r="V35" s="2"/>
      <c r="W35" s="13"/>
      <c r="X35" s="13"/>
      <c r="Y35" s="13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3"/>
      <c r="O36" s="13"/>
      <c r="P36" s="13"/>
      <c r="Q36" s="13"/>
      <c r="R36" s="13"/>
      <c r="S36" s="2"/>
      <c r="T36" s="2"/>
      <c r="U36" s="2"/>
      <c r="V36" s="2"/>
      <c r="W36" s="13"/>
      <c r="X36" s="13"/>
      <c r="Y36" s="13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3"/>
      <c r="O37" s="13"/>
      <c r="P37" s="13"/>
      <c r="Q37" s="13"/>
      <c r="R37" s="13"/>
      <c r="S37" s="2"/>
      <c r="T37" s="2"/>
      <c r="U37" s="2"/>
      <c r="V37" s="2"/>
      <c r="W37" s="13"/>
      <c r="X37" s="13"/>
      <c r="Y37" s="13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13"/>
      <c r="O38" s="13"/>
      <c r="P38" s="13"/>
      <c r="Q38" s="13"/>
      <c r="R38" s="13"/>
      <c r="S38" s="2"/>
      <c r="T38" s="2"/>
      <c r="U38" s="2"/>
      <c r="V38" s="2"/>
      <c r="W38" s="13"/>
      <c r="X38" s="13"/>
      <c r="Y38" s="13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13"/>
      <c r="O39" s="13"/>
      <c r="P39" s="13"/>
      <c r="Q39" s="13"/>
      <c r="R39" s="13"/>
      <c r="S39" s="2"/>
      <c r="T39" s="2"/>
      <c r="U39" s="2"/>
      <c r="V39" s="2"/>
      <c r="W39" s="13"/>
      <c r="X39" s="13"/>
      <c r="Y39" s="13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3"/>
      <c r="O40" s="13"/>
      <c r="P40" s="13"/>
      <c r="Q40" s="13"/>
      <c r="R40" s="13"/>
      <c r="S40" s="2"/>
      <c r="T40" s="2"/>
      <c r="U40" s="2"/>
      <c r="V40" s="2"/>
      <c r="W40" s="13"/>
      <c r="X40" s="13"/>
      <c r="Y40" s="13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3"/>
      <c r="O41" s="13"/>
      <c r="P41" s="13"/>
      <c r="Q41" s="13"/>
      <c r="R41" s="13"/>
      <c r="S41" s="2"/>
      <c r="T41" s="2"/>
      <c r="U41" s="2"/>
      <c r="V41" s="2"/>
      <c r="W41" s="13"/>
      <c r="X41" s="13"/>
      <c r="Y41" s="13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3"/>
      <c r="O42" s="13"/>
      <c r="P42" s="13"/>
      <c r="Q42" s="13"/>
      <c r="R42" s="13"/>
      <c r="S42" s="2"/>
      <c r="T42" s="2"/>
      <c r="U42" s="2"/>
      <c r="V42" s="2"/>
      <c r="W42" s="13"/>
      <c r="X42" s="13"/>
      <c r="Y42" s="13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13"/>
      <c r="O43" s="13"/>
      <c r="P43" s="13"/>
      <c r="Q43" s="13"/>
      <c r="R43" s="13"/>
      <c r="S43" s="2"/>
      <c r="T43" s="2"/>
      <c r="U43" s="2"/>
      <c r="V43" s="2"/>
      <c r="W43" s="13"/>
      <c r="X43" s="13"/>
      <c r="Y43" s="13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13"/>
      <c r="O44" s="13"/>
      <c r="P44" s="13"/>
      <c r="Q44" s="13"/>
      <c r="R44" s="13"/>
      <c r="S44" s="2"/>
      <c r="T44" s="2"/>
      <c r="U44" s="2"/>
      <c r="V44" s="2"/>
      <c r="W44" s="13"/>
      <c r="X44" s="13"/>
      <c r="Y44" s="13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3"/>
      <c r="O45" s="13"/>
      <c r="P45" s="13"/>
      <c r="Q45" s="13"/>
      <c r="R45" s="13"/>
      <c r="S45" s="2"/>
      <c r="T45" s="2"/>
      <c r="U45" s="2"/>
      <c r="V45" s="2"/>
      <c r="W45" s="13"/>
      <c r="X45" s="13"/>
      <c r="Y45" s="13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3"/>
      <c r="O46" s="13"/>
      <c r="P46" s="13"/>
      <c r="Q46" s="13"/>
      <c r="R46" s="13"/>
      <c r="S46" s="2"/>
      <c r="T46" s="2"/>
      <c r="U46" s="2"/>
      <c r="V46" s="2"/>
      <c r="W46" s="13"/>
      <c r="X46" s="13"/>
      <c r="Y46" s="13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3"/>
      <c r="O47" s="13"/>
      <c r="P47" s="13"/>
      <c r="Q47" s="13"/>
      <c r="R47" s="13"/>
      <c r="S47" s="2"/>
      <c r="T47" s="2"/>
      <c r="U47" s="2"/>
      <c r="V47" s="2"/>
      <c r="W47" s="13"/>
      <c r="X47" s="13"/>
      <c r="Y47" s="13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13"/>
      <c r="Q48" s="13"/>
      <c r="R48" s="13"/>
      <c r="S48" s="2"/>
      <c r="T48" s="2"/>
      <c r="U48" s="2"/>
      <c r="V48" s="2"/>
      <c r="W48" s="13"/>
      <c r="X48" s="13"/>
      <c r="Y48" s="13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3"/>
      <c r="Q49" s="13"/>
      <c r="R49" s="13"/>
      <c r="S49" s="2"/>
      <c r="T49" s="2"/>
      <c r="U49" s="2"/>
      <c r="V49" s="2"/>
      <c r="W49" s="13"/>
      <c r="X49" s="13"/>
      <c r="Y49" s="13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13"/>
      <c r="Q50" s="13"/>
      <c r="R50" s="13"/>
      <c r="S50" s="2"/>
      <c r="T50" s="2"/>
      <c r="U50" s="2"/>
      <c r="V50" s="2"/>
      <c r="W50" s="13"/>
      <c r="X50" s="13"/>
      <c r="Y50" s="13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3"/>
      <c r="Q51" s="13"/>
      <c r="R51" s="13"/>
      <c r="S51" s="2"/>
      <c r="T51" s="2"/>
      <c r="U51" s="2"/>
      <c r="V51" s="2"/>
      <c r="W51" s="13"/>
      <c r="X51" s="13"/>
      <c r="Y51" s="13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3"/>
      <c r="Q52" s="13"/>
      <c r="R52" s="13"/>
      <c r="S52" s="2"/>
      <c r="T52" s="2"/>
      <c r="U52" s="2"/>
      <c r="V52" s="2"/>
      <c r="W52" s="13"/>
      <c r="X52" s="13"/>
      <c r="Y52" s="13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13"/>
      <c r="Q53" s="13"/>
      <c r="R53" s="13"/>
      <c r="S53" s="2"/>
      <c r="T53" s="2"/>
      <c r="U53" s="2"/>
      <c r="V53" s="2"/>
      <c r="W53" s="13"/>
      <c r="X53" s="13"/>
      <c r="Y53" s="13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13"/>
      <c r="Q54" s="13"/>
      <c r="R54" s="13"/>
      <c r="S54" s="2"/>
      <c r="T54" s="2"/>
      <c r="U54" s="2"/>
      <c r="V54" s="2"/>
      <c r="W54" s="13"/>
      <c r="X54" s="13"/>
      <c r="Y54" s="13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3"/>
      <c r="Q55" s="13"/>
      <c r="R55" s="13"/>
      <c r="S55" s="2"/>
      <c r="T55" s="2"/>
      <c r="U55" s="2"/>
      <c r="V55" s="2"/>
      <c r="W55" s="13"/>
      <c r="X55" s="13"/>
      <c r="Y55" s="13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3"/>
      <c r="Q56" s="13"/>
      <c r="R56" s="13"/>
      <c r="S56" s="2"/>
      <c r="T56" s="2"/>
      <c r="U56" s="2"/>
      <c r="V56" s="2"/>
      <c r="W56" s="13"/>
      <c r="X56" s="13"/>
      <c r="Y56" s="13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13"/>
      <c r="Q57" s="13"/>
      <c r="R57" s="13"/>
      <c r="S57" s="2"/>
      <c r="T57" s="2"/>
      <c r="U57" s="2"/>
      <c r="V57" s="2"/>
      <c r="W57" s="13"/>
      <c r="X57" s="13"/>
      <c r="Y57" s="13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13"/>
      <c r="Q58" s="13"/>
      <c r="R58" s="13"/>
      <c r="S58" s="2"/>
      <c r="T58" s="2"/>
      <c r="U58" s="2"/>
      <c r="V58" s="2"/>
      <c r="W58" s="13"/>
      <c r="X58" s="13"/>
      <c r="Y58" s="13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13"/>
      <c r="Q59" s="13"/>
      <c r="R59" s="13"/>
      <c r="S59" s="2"/>
      <c r="T59" s="2"/>
      <c r="U59" s="2"/>
      <c r="V59" s="2"/>
      <c r="W59" s="13"/>
      <c r="X59" s="13"/>
      <c r="Y59" s="13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13"/>
      <c r="Q60" s="13"/>
      <c r="R60" s="13"/>
      <c r="S60" s="2"/>
      <c r="T60" s="2"/>
      <c r="U60" s="2"/>
      <c r="V60" s="2"/>
      <c r="W60" s="13"/>
      <c r="X60" s="13"/>
      <c r="Y60" s="13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13"/>
      <c r="Q61" s="13"/>
      <c r="R61" s="13"/>
      <c r="S61" s="2"/>
      <c r="T61" s="2"/>
      <c r="U61" s="2"/>
      <c r="V61" s="2"/>
      <c r="W61" s="13"/>
      <c r="X61" s="13"/>
      <c r="Y61" s="13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13"/>
      <c r="Q62" s="13"/>
      <c r="R62" s="13"/>
      <c r="S62" s="2"/>
      <c r="T62" s="2"/>
      <c r="U62" s="2"/>
      <c r="V62" s="2"/>
      <c r="W62" s="13"/>
      <c r="X62" s="13"/>
      <c r="Y62" s="13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13"/>
      <c r="Q63" s="13"/>
      <c r="R63" s="13"/>
      <c r="S63" s="2"/>
      <c r="T63" s="2"/>
      <c r="U63" s="2"/>
      <c r="V63" s="2"/>
      <c r="W63" s="13"/>
      <c r="X63" s="13"/>
      <c r="Y63" s="13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3"/>
      <c r="Q64" s="13"/>
      <c r="R64" s="13"/>
      <c r="S64" s="2"/>
      <c r="T64" s="2"/>
      <c r="U64" s="2"/>
      <c r="V64" s="2"/>
      <c r="W64" s="13"/>
      <c r="X64" s="13"/>
      <c r="Y64" s="13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13"/>
      <c r="Q65" s="13"/>
      <c r="R65" s="13"/>
      <c r="S65" s="2"/>
      <c r="T65" s="2"/>
      <c r="U65" s="2"/>
      <c r="V65" s="2"/>
      <c r="W65" s="13"/>
      <c r="X65" s="13"/>
      <c r="Y65" s="13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13"/>
      <c r="Q66" s="13"/>
      <c r="R66" s="13"/>
      <c r="S66" s="2"/>
      <c r="T66" s="2"/>
      <c r="U66" s="2"/>
      <c r="V66" s="2"/>
      <c r="W66" s="13"/>
      <c r="X66" s="13"/>
      <c r="Y66" s="13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13"/>
      <c r="Q67" s="13"/>
      <c r="R67" s="13"/>
      <c r="S67" s="2"/>
      <c r="T67" s="2"/>
      <c r="U67" s="2"/>
      <c r="V67" s="2"/>
      <c r="W67" s="13"/>
      <c r="X67" s="13"/>
      <c r="Y67" s="13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13"/>
      <c r="Q68" s="13"/>
      <c r="R68" s="13"/>
      <c r="S68" s="2"/>
      <c r="T68" s="2"/>
      <c r="U68" s="2"/>
      <c r="V68" s="2"/>
      <c r="W68" s="13"/>
      <c r="X68" s="13"/>
      <c r="Y68" s="13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13"/>
      <c r="Q69" s="13"/>
      <c r="R69" s="13"/>
      <c r="S69" s="2"/>
      <c r="T69" s="2"/>
      <c r="U69" s="2"/>
      <c r="V69" s="2"/>
      <c r="W69" s="13"/>
      <c r="X69" s="13"/>
      <c r="Y69" s="13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3"/>
      <c r="Q70" s="13"/>
      <c r="R70" s="13"/>
      <c r="S70" s="2"/>
      <c r="T70" s="2"/>
      <c r="U70" s="2"/>
      <c r="V70" s="2"/>
      <c r="W70" s="13"/>
      <c r="X70" s="13"/>
      <c r="Y70" s="13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13"/>
      <c r="Q71" s="13"/>
      <c r="R71" s="13"/>
      <c r="S71" s="2"/>
      <c r="T71" s="2"/>
      <c r="U71" s="2"/>
      <c r="V71" s="2"/>
      <c r="W71" s="13"/>
      <c r="X71" s="13"/>
      <c r="Y71" s="13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3"/>
      <c r="Q72" s="13"/>
      <c r="R72" s="13"/>
      <c r="S72" s="2"/>
      <c r="T72" s="2"/>
      <c r="U72" s="2"/>
      <c r="V72" s="2"/>
      <c r="W72" s="13"/>
      <c r="X72" s="13"/>
      <c r="Y72" s="13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3"/>
      <c r="Q73" s="13"/>
      <c r="R73" s="13"/>
      <c r="S73" s="2"/>
      <c r="T73" s="2"/>
      <c r="U73" s="2"/>
      <c r="V73" s="2"/>
      <c r="W73" s="13"/>
      <c r="X73" s="13"/>
      <c r="Y73" s="13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13"/>
      <c r="Q74" s="13"/>
      <c r="R74" s="13"/>
      <c r="S74" s="2"/>
      <c r="T74" s="2"/>
      <c r="U74" s="2"/>
      <c r="V74" s="2"/>
      <c r="W74" s="13"/>
      <c r="X74" s="13"/>
      <c r="Y74" s="13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13"/>
      <c r="Q75" s="13"/>
      <c r="R75" s="13"/>
      <c r="S75" s="2"/>
      <c r="T75" s="2"/>
      <c r="U75" s="2"/>
      <c r="V75" s="2"/>
      <c r="W75" s="13"/>
      <c r="X75" s="13"/>
      <c r="Y75" s="13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kulp</dc:creator>
  <cp:keywords/>
  <dc:description/>
  <cp:lastModifiedBy>Center for Coastal Geology</cp:lastModifiedBy>
  <dcterms:created xsi:type="dcterms:W3CDTF">2000-07-11T20:21:00Z</dcterms:created>
  <dcterms:modified xsi:type="dcterms:W3CDTF">2001-01-23T15:16:10Z</dcterms:modified>
  <cp:category/>
  <cp:version/>
  <cp:contentType/>
  <cp:contentStatus/>
</cp:coreProperties>
</file>