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5000" windowHeight="95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<sst xmlns="http://schemas.openxmlformats.org/spreadsheetml/2006/main" count="57" uniqueCount="36">
  <si>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104-000-002</t>
  </si>
  <si>
    <t>104-011-013</t>
  </si>
  <si>
    <t>104-023-025</t>
  </si>
  <si>
    <t>104-035-037</t>
  </si>
  <si>
    <t>104-040-042</t>
  </si>
  <si>
    <t>104-047-049</t>
  </si>
  <si>
    <t>104-059-061</t>
  </si>
  <si>
    <t>104-071-073</t>
  </si>
  <si>
    <t>104-083-085</t>
  </si>
  <si>
    <t>104-095-097</t>
  </si>
  <si>
    <t>104-107-109</t>
  </si>
  <si>
    <t>104-119-121</t>
  </si>
  <si>
    <t>104-131-133</t>
  </si>
  <si>
    <t>104-143-145</t>
  </si>
  <si>
    <t>104-155-157</t>
  </si>
  <si>
    <t>104-167-169</t>
  </si>
  <si>
    <t>104-179-181</t>
  </si>
  <si>
    <t>104-191-193</t>
  </si>
  <si>
    <t>104-203-205</t>
  </si>
  <si>
    <t>mm</t>
  </si>
  <si>
    <t>phi</t>
  </si>
  <si>
    <t>Sample I.D.</t>
  </si>
  <si>
    <t>Depth mdpt (ft)</t>
  </si>
  <si>
    <t>%Sand</t>
  </si>
  <si>
    <t>%Silt</t>
  </si>
  <si>
    <t>%Clay</t>
  </si>
  <si>
    <t>Chart table</t>
  </si>
  <si>
    <t>Sample</t>
  </si>
  <si>
    <t>Depth (ft)</t>
  </si>
  <si>
    <t>Depth (m)</t>
  </si>
  <si>
    <t xml:space="preserve">%Silt </t>
  </si>
  <si>
    <t>Depth mdpt (m)</t>
  </si>
  <si>
    <t>Mean (Inman, 1952)</t>
  </si>
  <si>
    <t>S.D. (phi units)</t>
  </si>
  <si>
    <t xml:space="preserve">% finer than </t>
  </si>
  <si>
    <t>BSS00_104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</si>
</sst>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u val="single"/>
      <sz val="8"/>
      <name val="Times New Roman"/>
      <family val="1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" fillId="0" borderId="3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Bss00-104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DATATABLE!$W$7:$W$25</c:f>
              <c:numCache>
                <c:ptCount val="19"/>
                <c:pt idx="0">
                  <c:v>21.43443</c:v>
                </c:pt>
                <c:pt idx="1">
                  <c:v>16.389724</c:v>
                </c:pt>
                <c:pt idx="2">
                  <c:v>31.506680000000003</c:v>
                </c:pt>
                <c:pt idx="3">
                  <c:v>41.148523</c:v>
                </c:pt>
                <c:pt idx="4">
                  <c:v>74.51</c:v>
                </c:pt>
                <c:pt idx="5">
                  <c:v>19.461</c:v>
                </c:pt>
                <c:pt idx="6">
                  <c:v>33.41118</c:v>
                </c:pt>
                <c:pt idx="7">
                  <c:v>10.155</c:v>
                </c:pt>
                <c:pt idx="8">
                  <c:v>12.230129999999999</c:v>
                </c:pt>
                <c:pt idx="9">
                  <c:v>7.595899999999999</c:v>
                </c:pt>
                <c:pt idx="10">
                  <c:v>8.13934</c:v>
                </c:pt>
                <c:pt idx="11">
                  <c:v>9.027000000000001</c:v>
                </c:pt>
                <c:pt idx="12">
                  <c:v>12.3018</c:v>
                </c:pt>
                <c:pt idx="13">
                  <c:v>14.9531</c:v>
                </c:pt>
                <c:pt idx="14">
                  <c:v>16.71095</c:v>
                </c:pt>
                <c:pt idx="15">
                  <c:v>11.251</c:v>
                </c:pt>
                <c:pt idx="16">
                  <c:v>13.3</c:v>
                </c:pt>
                <c:pt idx="17">
                  <c:v>12.704</c:v>
                </c:pt>
                <c:pt idx="18">
                  <c:v>12.371</c:v>
                </c:pt>
              </c:numCache>
            </c:numRef>
          </c:xVal>
          <c:yVal>
            <c:numRef>
              <c:f>DATATABLE!$U$7:$U$25</c:f>
              <c:numCache>
                <c:ptCount val="19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3.416666666666667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</c:numCache>
            </c:numRef>
          </c:yVal>
          <c:smooth val="0"/>
        </c:ser>
        <c:axId val="12027540"/>
        <c:axId val="41138997"/>
      </c:scatterChart>
      <c:valAx>
        <c:axId val="1202754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1138997"/>
        <c:crosses val="autoZero"/>
        <c:crossBetween val="midCat"/>
        <c:dispUnits/>
        <c:majorUnit val="10"/>
        <c:minorUnit val="5"/>
      </c:valAx>
      <c:valAx>
        <c:axId val="4113899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202754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Bss00-104 depth vs. % sand</a:t>
            </a:r>
          </a:p>
        </c:rich>
      </c:tx>
      <c:layout>
        <c:manualLayout>
          <c:xMode val="factor"/>
          <c:yMode val="factor"/>
          <c:x val="0.0447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20775"/>
          <c:w val="0.88075"/>
          <c:h val="0.752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DATATABLE!$W$7:$W$25</c:f>
              <c:numCache>
                <c:ptCount val="19"/>
                <c:pt idx="0">
                  <c:v>21.43443</c:v>
                </c:pt>
                <c:pt idx="1">
                  <c:v>16.389724</c:v>
                </c:pt>
                <c:pt idx="2">
                  <c:v>31.506680000000003</c:v>
                </c:pt>
                <c:pt idx="3">
                  <c:v>41.148523</c:v>
                </c:pt>
                <c:pt idx="4">
                  <c:v>74.51</c:v>
                </c:pt>
                <c:pt idx="5">
                  <c:v>19.461</c:v>
                </c:pt>
                <c:pt idx="6">
                  <c:v>33.41118</c:v>
                </c:pt>
                <c:pt idx="7">
                  <c:v>10.155</c:v>
                </c:pt>
                <c:pt idx="8">
                  <c:v>12.230129999999999</c:v>
                </c:pt>
                <c:pt idx="9">
                  <c:v>7.595899999999999</c:v>
                </c:pt>
                <c:pt idx="10">
                  <c:v>8.13934</c:v>
                </c:pt>
                <c:pt idx="11">
                  <c:v>9.027000000000001</c:v>
                </c:pt>
                <c:pt idx="12">
                  <c:v>12.3018</c:v>
                </c:pt>
                <c:pt idx="13">
                  <c:v>14.9531</c:v>
                </c:pt>
                <c:pt idx="14">
                  <c:v>16.71095</c:v>
                </c:pt>
                <c:pt idx="15">
                  <c:v>11.251</c:v>
                </c:pt>
                <c:pt idx="16">
                  <c:v>13.3</c:v>
                </c:pt>
                <c:pt idx="17">
                  <c:v>12.704</c:v>
                </c:pt>
                <c:pt idx="18">
                  <c:v>12.371</c:v>
                </c:pt>
              </c:numCache>
            </c:numRef>
          </c:xVal>
          <c:yVal>
            <c:numRef>
              <c:f>DATATABLE!$V$7:$V$25</c:f>
              <c:numCache>
                <c:ptCount val="19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1.0414</c:v>
                </c:pt>
                <c:pt idx="5">
                  <c:v>1.2192</c:v>
                </c:pt>
                <c:pt idx="6">
                  <c:v>1.524</c:v>
                </c:pt>
                <c:pt idx="7">
                  <c:v>1.8288</c:v>
                </c:pt>
                <c:pt idx="8">
                  <c:v>2.1336</c:v>
                </c:pt>
                <c:pt idx="9">
                  <c:v>2.4384</c:v>
                </c:pt>
                <c:pt idx="10">
                  <c:v>2.7432</c:v>
                </c:pt>
                <c:pt idx="11">
                  <c:v>3.048</c:v>
                </c:pt>
                <c:pt idx="12">
                  <c:v>3.3528</c:v>
                </c:pt>
                <c:pt idx="13">
                  <c:v>3.6576</c:v>
                </c:pt>
                <c:pt idx="14">
                  <c:v>3.9624</c:v>
                </c:pt>
                <c:pt idx="15">
                  <c:v>4.2672</c:v>
                </c:pt>
                <c:pt idx="16">
                  <c:v>4.572</c:v>
                </c:pt>
                <c:pt idx="17">
                  <c:v>4.8768</c:v>
                </c:pt>
                <c:pt idx="18">
                  <c:v>5.1816</c:v>
                </c:pt>
              </c:numCache>
            </c:numRef>
          </c:yVal>
          <c:smooth val="0"/>
        </c:ser>
        <c:axId val="34706654"/>
        <c:axId val="43924431"/>
      </c:scatterChart>
      <c:valAx>
        <c:axId val="3470665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3924431"/>
        <c:crosses val="autoZero"/>
        <c:crossBetween val="midCat"/>
        <c:dispUnits/>
        <c:majorUnit val="10"/>
        <c:minorUnit val="5"/>
      </c:valAx>
      <c:valAx>
        <c:axId val="4392443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470665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43</xdr:row>
      <xdr:rowOff>76200</xdr:rowOff>
    </xdr:from>
    <xdr:to>
      <xdr:col>7</xdr:col>
      <xdr:colOff>257175</xdr:colOff>
      <xdr:row>60</xdr:row>
      <xdr:rowOff>76200</xdr:rowOff>
    </xdr:to>
    <xdr:graphicFrame>
      <xdr:nvGraphicFramePr>
        <xdr:cNvPr id="1" name="Chart 1"/>
        <xdr:cNvGraphicFramePr/>
      </xdr:nvGraphicFramePr>
      <xdr:xfrm>
        <a:off x="419100" y="6629400"/>
        <a:ext cx="3000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238125</xdr:colOff>
      <xdr:row>43</xdr:row>
      <xdr:rowOff>38100</xdr:rowOff>
    </xdr:from>
    <xdr:to>
      <xdr:col>16</xdr:col>
      <xdr:colOff>400050</xdr:colOff>
      <xdr:row>60</xdr:row>
      <xdr:rowOff>38100</xdr:rowOff>
    </xdr:to>
    <xdr:graphicFrame>
      <xdr:nvGraphicFramePr>
        <xdr:cNvPr id="2" name="Chart 2"/>
        <xdr:cNvGraphicFramePr/>
      </xdr:nvGraphicFramePr>
      <xdr:xfrm>
        <a:off x="3762375" y="6591300"/>
        <a:ext cx="30384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12.16015625" style="0" bestFit="1" customWidth="1"/>
    <col min="3" max="3" width="5.33203125" style="21" customWidth="1"/>
    <col min="4" max="4" width="7" style="0" bestFit="1" customWidth="1"/>
    <col min="5" max="5" width="6.83203125" style="0" bestFit="1" customWidth="1"/>
    <col min="6" max="12" width="6.33203125" style="0" bestFit="1" customWidth="1"/>
    <col min="13" max="13" width="4.16015625" style="0" bestFit="1" customWidth="1"/>
    <col min="14" max="15" width="5.33203125" style="21" customWidth="1"/>
    <col min="16" max="16" width="10.16015625" style="13" bestFit="1" customWidth="1"/>
    <col min="17" max="17" width="7.16015625" style="13" bestFit="1" customWidth="1"/>
    <col min="18" max="18" width="6.16015625" style="13" bestFit="1" customWidth="1"/>
    <col min="19" max="19" width="9" style="0" customWidth="1"/>
    <col min="20" max="20" width="11.33203125" style="0" bestFit="1" customWidth="1"/>
    <col min="21" max="21" width="12.16015625" style="0" bestFit="1" customWidth="1"/>
    <col min="22" max="22" width="12.16015625" style="0" customWidth="1"/>
    <col min="23" max="23" width="10.16015625" style="13" bestFit="1" customWidth="1"/>
    <col min="24" max="24" width="7.16015625" style="13" bestFit="1" customWidth="1"/>
    <col min="25" max="25" width="6.16015625" style="13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2"/>
      <c r="Q1" s="12"/>
      <c r="R1" s="12"/>
      <c r="S1" s="1"/>
      <c r="T1" s="1"/>
      <c r="U1" s="1"/>
      <c r="V1" s="1"/>
      <c r="W1" s="12"/>
      <c r="X1" s="12"/>
      <c r="Y1" s="12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2"/>
      <c r="Q2" s="12"/>
      <c r="R2" s="12"/>
      <c r="S2" s="1"/>
      <c r="T2" s="1"/>
      <c r="U2" s="1"/>
      <c r="V2" s="1"/>
      <c r="W2" s="12"/>
      <c r="X2" s="12"/>
      <c r="Y2" s="12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2"/>
      <c r="Q3" s="12"/>
      <c r="R3" s="12"/>
      <c r="S3" s="1"/>
      <c r="T3" s="1"/>
      <c r="U3" s="1"/>
      <c r="V3" s="1"/>
      <c r="W3" s="12"/>
      <c r="X3" s="12"/>
      <c r="Y3" s="12"/>
      <c r="Z3" s="1"/>
      <c r="AA3" s="1"/>
      <c r="AB3" s="1"/>
      <c r="AC3" s="1"/>
    </row>
    <row r="4" spans="1:29" s="21" customFormat="1" ht="9.75">
      <c r="A4" s="6" t="s">
        <v>35</v>
      </c>
      <c r="B4" s="1"/>
      <c r="C4" s="1"/>
      <c r="D4" s="1"/>
      <c r="E4" s="1"/>
      <c r="F4" s="1"/>
      <c r="G4" s="23" t="s">
        <v>34</v>
      </c>
      <c r="H4" s="1"/>
      <c r="I4" s="1"/>
      <c r="J4" s="1"/>
      <c r="K4" s="1"/>
      <c r="L4" s="1"/>
      <c r="M4" s="1"/>
      <c r="N4" s="22"/>
      <c r="O4" s="2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thickBot="1">
      <c r="A5" s="3" t="s">
        <v>21</v>
      </c>
      <c r="B5" s="3" t="s">
        <v>22</v>
      </c>
      <c r="C5" s="3" t="s">
        <v>31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32</v>
      </c>
      <c r="O5" s="3" t="s">
        <v>33</v>
      </c>
      <c r="P5" s="20" t="s">
        <v>23</v>
      </c>
      <c r="Q5" s="20" t="s">
        <v>24</v>
      </c>
      <c r="R5" s="20" t="s">
        <v>25</v>
      </c>
      <c r="S5" s="1"/>
      <c r="T5" s="6" t="s">
        <v>26</v>
      </c>
      <c r="U5" s="1"/>
      <c r="V5" s="1"/>
      <c r="W5" s="12"/>
      <c r="X5" s="12"/>
      <c r="Y5" s="12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4">
        <v>0.001285</v>
      </c>
      <c r="E6" s="24">
        <v>0.002388</v>
      </c>
      <c r="F6" s="24">
        <v>0.004346</v>
      </c>
      <c r="G6" s="24">
        <v>0.01034</v>
      </c>
      <c r="H6" s="24">
        <v>0.02913</v>
      </c>
      <c r="I6" s="24">
        <v>0.05567</v>
      </c>
      <c r="J6" s="24">
        <v>0.0775</v>
      </c>
      <c r="K6" s="24">
        <v>0.1034</v>
      </c>
      <c r="L6" s="24">
        <v>0.1392</v>
      </c>
      <c r="M6" s="2" t="s">
        <v>19</v>
      </c>
      <c r="N6" s="12">
        <f>(F6+J6)/2</f>
        <v>0.040923</v>
      </c>
      <c r="O6" s="12"/>
      <c r="P6" s="12">
        <v>21.43443</v>
      </c>
      <c r="Q6" s="12">
        <v>63.73</v>
      </c>
      <c r="R6" s="12">
        <v>14.89</v>
      </c>
      <c r="S6" s="2"/>
      <c r="T6" s="7" t="s">
        <v>27</v>
      </c>
      <c r="U6" s="8" t="s">
        <v>28</v>
      </c>
      <c r="V6" s="8" t="s">
        <v>29</v>
      </c>
      <c r="W6" s="14" t="s">
        <v>23</v>
      </c>
      <c r="X6" s="14" t="s">
        <v>30</v>
      </c>
      <c r="Y6" s="15" t="s">
        <v>25</v>
      </c>
      <c r="Z6" s="2"/>
      <c r="AA6" s="2"/>
      <c r="AB6" s="2"/>
      <c r="AC6" s="2"/>
    </row>
    <row r="7" spans="1:29" ht="12">
      <c r="A7" s="2"/>
      <c r="B7" s="2"/>
      <c r="C7" s="2"/>
      <c r="D7" s="24">
        <v>9.604015925242933</v>
      </c>
      <c r="E7" s="24">
        <v>8.70998144805937</v>
      </c>
      <c r="F7" s="24">
        <v>7.8460961101428905</v>
      </c>
      <c r="G7" s="24">
        <v>6.595620004121877</v>
      </c>
      <c r="H7" s="24">
        <v>5.101350488296464</v>
      </c>
      <c r="I7" s="24">
        <v>4.166956106570979</v>
      </c>
      <c r="J7" s="24">
        <v>3.68965987938785</v>
      </c>
      <c r="K7" s="24">
        <v>3.2736919092345147</v>
      </c>
      <c r="L7" s="24">
        <v>2.8447688837007212</v>
      </c>
      <c r="M7" s="2" t="s">
        <v>20</v>
      </c>
      <c r="N7" s="12">
        <f aca="true" t="shared" si="0" ref="N7:N43">(F7+J7)/2</f>
        <v>5.76787799476537</v>
      </c>
      <c r="O7" s="12">
        <f>(F7-J7)/2</f>
        <v>2.0782181153775205</v>
      </c>
      <c r="P7" s="12"/>
      <c r="Q7" s="12"/>
      <c r="R7" s="12"/>
      <c r="S7" s="2"/>
      <c r="T7" s="9" t="s">
        <v>0</v>
      </c>
      <c r="U7" s="5">
        <v>0.08333333333333333</v>
      </c>
      <c r="V7" s="5">
        <f>CONVERT(U7,"ft","m")</f>
        <v>0.0254</v>
      </c>
      <c r="W7" s="16">
        <v>21.43443</v>
      </c>
      <c r="X7" s="16">
        <v>63.73</v>
      </c>
      <c r="Y7" s="17">
        <v>14.89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4">
        <v>0.001174</v>
      </c>
      <c r="E8" s="24">
        <v>0.002104</v>
      </c>
      <c r="F8" s="24">
        <v>0.003617</v>
      </c>
      <c r="G8" s="24">
        <v>0.007952</v>
      </c>
      <c r="H8" s="24">
        <v>0.02434</v>
      </c>
      <c r="I8" s="24">
        <v>0.0466</v>
      </c>
      <c r="J8" s="24">
        <v>0.06345</v>
      </c>
      <c r="K8" s="24">
        <v>0.0864</v>
      </c>
      <c r="L8" s="24">
        <v>0.1184</v>
      </c>
      <c r="M8" s="2"/>
      <c r="N8" s="12">
        <f t="shared" si="0"/>
        <v>0.0335335</v>
      </c>
      <c r="O8" s="12"/>
      <c r="P8" s="12">
        <v>16.389724</v>
      </c>
      <c r="Q8" s="12">
        <v>66.68</v>
      </c>
      <c r="R8" s="12">
        <v>16.9</v>
      </c>
      <c r="S8" s="2"/>
      <c r="T8" s="9" t="s">
        <v>1</v>
      </c>
      <c r="U8" s="5">
        <v>1</v>
      </c>
      <c r="V8" s="5">
        <f>CONVERT(U8,"ft","m")</f>
        <v>0.3048</v>
      </c>
      <c r="W8" s="16">
        <v>16.389724</v>
      </c>
      <c r="X8" s="16">
        <v>66.68</v>
      </c>
      <c r="Y8" s="17">
        <v>16.9</v>
      </c>
      <c r="Z8" s="2"/>
      <c r="AA8" s="2"/>
      <c r="AB8" s="2"/>
      <c r="AC8" s="2"/>
    </row>
    <row r="9" spans="1:29" ht="12">
      <c r="A9" s="2"/>
      <c r="B9" s="2"/>
      <c r="C9" s="2"/>
      <c r="D9" s="24">
        <v>9.734351876214122</v>
      </c>
      <c r="E9" s="24">
        <v>8.892649580031872</v>
      </c>
      <c r="F9" s="24">
        <v>8.110990686668401</v>
      </c>
      <c r="G9" s="24">
        <v>6.974466527761888</v>
      </c>
      <c r="H9" s="24">
        <v>5.360527021723083</v>
      </c>
      <c r="I9" s="24">
        <v>4.423526234895169</v>
      </c>
      <c r="J9" s="24">
        <v>3.9782360257083433</v>
      </c>
      <c r="K9" s="24">
        <v>3.532824877385981</v>
      </c>
      <c r="L9" s="24">
        <v>3.0782590139205</v>
      </c>
      <c r="M9" s="2"/>
      <c r="N9" s="12">
        <f t="shared" si="0"/>
        <v>6.044613356188372</v>
      </c>
      <c r="O9" s="12">
        <f>(F9-J9)/2</f>
        <v>2.0663773304800293</v>
      </c>
      <c r="P9" s="12"/>
      <c r="Q9" s="12"/>
      <c r="R9" s="12"/>
      <c r="S9" s="2"/>
      <c r="T9" s="9" t="s">
        <v>2</v>
      </c>
      <c r="U9" s="5">
        <v>2</v>
      </c>
      <c r="V9" s="5">
        <f>CONVERT(U9,"ft","m")</f>
        <v>0.6096</v>
      </c>
      <c r="W9" s="16">
        <v>31.506680000000003</v>
      </c>
      <c r="X9" s="16">
        <v>59.5</v>
      </c>
      <c r="Y9" s="17">
        <v>9.03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4">
        <v>0.001871</v>
      </c>
      <c r="E10" s="24">
        <v>0.004632</v>
      </c>
      <c r="F10" s="24">
        <v>0.011789999999999998</v>
      </c>
      <c r="G10" s="24">
        <v>0.02145</v>
      </c>
      <c r="H10" s="24">
        <v>0.04362</v>
      </c>
      <c r="I10" s="24">
        <v>0.07144</v>
      </c>
      <c r="J10" s="24">
        <v>0.08831</v>
      </c>
      <c r="K10" s="24">
        <v>0.1055</v>
      </c>
      <c r="L10" s="24">
        <v>0.1302</v>
      </c>
      <c r="M10" s="2"/>
      <c r="N10" s="12">
        <f t="shared" si="0"/>
        <v>0.05005</v>
      </c>
      <c r="O10" s="12"/>
      <c r="P10" s="12">
        <v>31.506680000000003</v>
      </c>
      <c r="Q10" s="12">
        <v>59.5</v>
      </c>
      <c r="R10" s="12">
        <v>9.03</v>
      </c>
      <c r="S10" s="2"/>
      <c r="T10" s="9" t="s">
        <v>3</v>
      </c>
      <c r="U10" s="5">
        <v>3</v>
      </c>
      <c r="V10" s="5">
        <f>CONVERT(U10,"ft","m")</f>
        <v>0.9144</v>
      </c>
      <c r="W10" s="16">
        <v>41.148523</v>
      </c>
      <c r="X10" s="16">
        <v>51.03</v>
      </c>
      <c r="Y10" s="17">
        <v>7.8</v>
      </c>
      <c r="Z10" s="2"/>
      <c r="AA10" s="2"/>
      <c r="AB10" s="2"/>
      <c r="AC10" s="2"/>
    </row>
    <row r="11" spans="1:29" ht="12">
      <c r="A11" s="2"/>
      <c r="B11" s="2"/>
      <c r="C11" s="2"/>
      <c r="D11" s="24">
        <v>9.06197472608339</v>
      </c>
      <c r="E11" s="24">
        <v>7.754149031334937</v>
      </c>
      <c r="F11" s="24">
        <v>6.406292471457049</v>
      </c>
      <c r="G11" s="24">
        <v>5.5428785420499045</v>
      </c>
      <c r="H11" s="24">
        <v>4.518866419796061</v>
      </c>
      <c r="I11" s="24">
        <v>3.807124109315589</v>
      </c>
      <c r="J11" s="24">
        <v>3.5012793755301743</v>
      </c>
      <c r="K11" s="24">
        <v>3.2446850959549023</v>
      </c>
      <c r="L11" s="24">
        <v>2.9411986463838136</v>
      </c>
      <c r="M11" s="2"/>
      <c r="N11" s="12">
        <f t="shared" si="0"/>
        <v>4.953785923493612</v>
      </c>
      <c r="O11" s="12">
        <f>(F11-J11)/2</f>
        <v>1.4525065479634374</v>
      </c>
      <c r="P11" s="12"/>
      <c r="Q11" s="12"/>
      <c r="R11" s="12"/>
      <c r="S11" s="2"/>
      <c r="T11" s="9" t="s">
        <v>4</v>
      </c>
      <c r="U11" s="5">
        <v>3.416666666666667</v>
      </c>
      <c r="V11" s="5">
        <f>CONVERT(U11,"ft","m")</f>
        <v>1.0414</v>
      </c>
      <c r="W11" s="16">
        <v>74.51</v>
      </c>
      <c r="X11" s="16">
        <v>25.61</v>
      </c>
      <c r="Y11" s="17">
        <v>0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4">
        <v>0.00227</v>
      </c>
      <c r="E12" s="24">
        <v>0.005878</v>
      </c>
      <c r="F12" s="24">
        <v>0.01434</v>
      </c>
      <c r="G12" s="24">
        <v>0.02548</v>
      </c>
      <c r="H12" s="24">
        <v>0.05169</v>
      </c>
      <c r="I12" s="24">
        <v>0.08847</v>
      </c>
      <c r="J12" s="24">
        <v>0.1081</v>
      </c>
      <c r="K12" s="24">
        <v>0.1261</v>
      </c>
      <c r="L12" s="24">
        <v>0.1496</v>
      </c>
      <c r="M12" s="2"/>
      <c r="N12" s="12">
        <f t="shared" si="0"/>
        <v>0.061220000000000004</v>
      </c>
      <c r="O12" s="12"/>
      <c r="P12" s="12">
        <v>41.148523</v>
      </c>
      <c r="Q12" s="12">
        <v>51.03</v>
      </c>
      <c r="R12" s="12">
        <v>7.8</v>
      </c>
      <c r="S12" s="2"/>
      <c r="T12" s="9" t="s">
        <v>5</v>
      </c>
      <c r="U12" s="5">
        <v>4</v>
      </c>
      <c r="V12" s="5">
        <f>CONVERT(U12,"ft","m")</f>
        <v>1.2192</v>
      </c>
      <c r="W12" s="16">
        <v>19.461</v>
      </c>
      <c r="X12" s="16">
        <v>58.73</v>
      </c>
      <c r="Y12" s="17">
        <v>21.85</v>
      </c>
      <c r="Z12" s="2"/>
      <c r="AA12" s="2"/>
      <c r="AB12" s="2"/>
      <c r="AC12" s="2"/>
    </row>
    <row r="13" spans="1:29" ht="12">
      <c r="A13" s="2"/>
      <c r="B13" s="2"/>
      <c r="C13" s="2"/>
      <c r="D13" s="24">
        <v>8.783091987145896</v>
      </c>
      <c r="E13" s="24">
        <v>7.410458925672843</v>
      </c>
      <c r="F13" s="24">
        <v>6.1238111657349075</v>
      </c>
      <c r="G13" s="24">
        <v>5.294490912180512</v>
      </c>
      <c r="H13" s="24">
        <v>4.273970987490707</v>
      </c>
      <c r="I13" s="24">
        <v>3.498667866653919</v>
      </c>
      <c r="J13" s="24">
        <v>3.2095615718147994</v>
      </c>
      <c r="K13" s="24">
        <v>2.9873598192212296</v>
      </c>
      <c r="L13" s="24">
        <v>2.7408179196618128</v>
      </c>
      <c r="M13" s="2"/>
      <c r="N13" s="12">
        <f t="shared" si="0"/>
        <v>4.666686368774854</v>
      </c>
      <c r="O13" s="12">
        <f>(F13-J13)/2</f>
        <v>1.457124796960054</v>
      </c>
      <c r="P13" s="12"/>
      <c r="Q13" s="12"/>
      <c r="R13" s="12"/>
      <c r="S13" s="2"/>
      <c r="T13" s="9" t="s">
        <v>6</v>
      </c>
      <c r="U13" s="5">
        <v>5</v>
      </c>
      <c r="V13" s="5">
        <f>CONVERT(U13,"ft","m")</f>
        <v>1.524</v>
      </c>
      <c r="W13" s="16">
        <v>33.41118</v>
      </c>
      <c r="X13" s="16">
        <v>56.66</v>
      </c>
      <c r="Y13" s="17">
        <v>9.89</v>
      </c>
      <c r="Z13" s="2"/>
      <c r="AA13" s="2"/>
      <c r="AB13" s="2"/>
      <c r="AC13" s="2"/>
    </row>
    <row r="14" spans="1:29" ht="12">
      <c r="A14" s="2" t="s">
        <v>4</v>
      </c>
      <c r="B14" s="2">
        <v>3.416666666666667</v>
      </c>
      <c r="C14" s="2">
        <f>CONVERT(B14,"ft","m")</f>
        <v>1.0414</v>
      </c>
      <c r="D14" s="24">
        <v>0.03307</v>
      </c>
      <c r="E14" s="24">
        <v>0.04297</v>
      </c>
      <c r="F14" s="24">
        <v>0.05153</v>
      </c>
      <c r="G14" s="24">
        <v>0.06184</v>
      </c>
      <c r="H14" s="24">
        <v>0.08583</v>
      </c>
      <c r="I14" s="24">
        <v>0.1141</v>
      </c>
      <c r="J14" s="24">
        <v>0.1299</v>
      </c>
      <c r="K14" s="24">
        <v>0.1456</v>
      </c>
      <c r="L14" s="24">
        <v>0.1685</v>
      </c>
      <c r="M14" s="2"/>
      <c r="N14" s="12">
        <f t="shared" si="0"/>
        <v>0.09071499999999999</v>
      </c>
      <c r="O14" s="12"/>
      <c r="P14" s="12">
        <v>74.51</v>
      </c>
      <c r="Q14" s="12">
        <v>25.61</v>
      </c>
      <c r="R14" s="12">
        <v>0</v>
      </c>
      <c r="S14" s="2"/>
      <c r="T14" s="9" t="s">
        <v>7</v>
      </c>
      <c r="U14" s="5">
        <v>6</v>
      </c>
      <c r="V14" s="5">
        <f>CONVERT(U14,"ft","m")</f>
        <v>1.8288</v>
      </c>
      <c r="W14" s="16">
        <v>10.155</v>
      </c>
      <c r="X14" s="16">
        <v>62.65</v>
      </c>
      <c r="Y14" s="17">
        <v>27.28</v>
      </c>
      <c r="Z14" s="2"/>
      <c r="AA14" s="2"/>
      <c r="AB14" s="2"/>
      <c r="AC14" s="2"/>
    </row>
    <row r="15" spans="1:29" ht="12">
      <c r="A15" s="2"/>
      <c r="B15" s="2"/>
      <c r="C15" s="2"/>
      <c r="D15" s="24">
        <v>4.918333144245697</v>
      </c>
      <c r="E15" s="24">
        <v>4.5405264126628735</v>
      </c>
      <c r="F15" s="24">
        <v>4.2784435972837835</v>
      </c>
      <c r="G15" s="24">
        <v>4.015315870511964</v>
      </c>
      <c r="H15" s="24">
        <v>3.542374191392473</v>
      </c>
      <c r="I15" s="24">
        <v>3.1316293032607683</v>
      </c>
      <c r="J15" s="24">
        <v>2.9445266641015686</v>
      </c>
      <c r="K15" s="24">
        <v>2.7799177393507533</v>
      </c>
      <c r="L15" s="24">
        <v>2.5691795034802287</v>
      </c>
      <c r="M15" s="2"/>
      <c r="N15" s="12">
        <f t="shared" si="0"/>
        <v>3.6114851306926763</v>
      </c>
      <c r="O15" s="12">
        <f>(F15-J15)/2</f>
        <v>0.6669584665911075</v>
      </c>
      <c r="P15" s="12"/>
      <c r="Q15" s="12"/>
      <c r="R15" s="12"/>
      <c r="S15" s="2"/>
      <c r="T15" s="9" t="s">
        <v>8</v>
      </c>
      <c r="U15" s="5">
        <v>7</v>
      </c>
      <c r="V15" s="5">
        <f>CONVERT(U15,"ft","m")</f>
        <v>2.1336</v>
      </c>
      <c r="W15" s="16">
        <v>12.230129999999999</v>
      </c>
      <c r="X15" s="16">
        <v>56.75</v>
      </c>
      <c r="Y15" s="17">
        <v>31.15</v>
      </c>
      <c r="Z15" s="2"/>
      <c r="AA15" s="2"/>
      <c r="AB15" s="2"/>
      <c r="AC15" s="2"/>
    </row>
    <row r="16" spans="1:29" ht="12">
      <c r="A16" s="2" t="s">
        <v>5</v>
      </c>
      <c r="B16" s="2">
        <v>4</v>
      </c>
      <c r="C16" s="2">
        <f>CONVERT(B16,"ft","m")</f>
        <v>1.2192</v>
      </c>
      <c r="D16" s="24">
        <v>0.000827</v>
      </c>
      <c r="E16" s="24">
        <v>0.001664</v>
      </c>
      <c r="F16" s="24">
        <v>0.002791</v>
      </c>
      <c r="G16" s="24">
        <v>0.0047009999999999994</v>
      </c>
      <c r="H16" s="24">
        <v>0.016760000000000004</v>
      </c>
      <c r="I16" s="24">
        <v>0.04787</v>
      </c>
      <c r="J16" s="24">
        <v>0.07845999999999999</v>
      </c>
      <c r="K16" s="24">
        <v>0.113</v>
      </c>
      <c r="L16" s="24">
        <v>0.1577</v>
      </c>
      <c r="M16" s="2"/>
      <c r="N16" s="12">
        <f t="shared" si="0"/>
        <v>0.040625499999999995</v>
      </c>
      <c r="O16" s="12"/>
      <c r="P16" s="12">
        <v>19.461</v>
      </c>
      <c r="Q16" s="12">
        <v>58.73</v>
      </c>
      <c r="R16" s="12">
        <v>21.85</v>
      </c>
      <c r="S16" s="2"/>
      <c r="T16" s="9" t="s">
        <v>9</v>
      </c>
      <c r="U16" s="5">
        <v>8</v>
      </c>
      <c r="V16" s="5">
        <f>CONVERT(U16,"ft","m")</f>
        <v>2.4384</v>
      </c>
      <c r="W16" s="16">
        <v>7.595899999999999</v>
      </c>
      <c r="X16" s="16">
        <v>63.83</v>
      </c>
      <c r="Y16" s="17">
        <v>28.55</v>
      </c>
      <c r="Z16" s="2"/>
      <c r="AA16" s="2"/>
      <c r="AB16" s="2"/>
      <c r="AC16" s="2"/>
    </row>
    <row r="17" spans="1:29" ht="12">
      <c r="A17" s="2"/>
      <c r="B17" s="2"/>
      <c r="C17" s="2"/>
      <c r="D17" s="24">
        <v>10.239825050152898</v>
      </c>
      <c r="E17" s="24">
        <v>9.231128851183083</v>
      </c>
      <c r="F17" s="24">
        <v>8.485002160258107</v>
      </c>
      <c r="G17" s="24">
        <v>7.732816604130438</v>
      </c>
      <c r="H17" s="24">
        <v>5.8988340407374595</v>
      </c>
      <c r="I17" s="24">
        <v>4.384734383717046</v>
      </c>
      <c r="J17" s="24">
        <v>3.6718988543597164</v>
      </c>
      <c r="K17" s="24">
        <v>3.1456053222468996</v>
      </c>
      <c r="L17" s="24">
        <v>2.6647454347589394</v>
      </c>
      <c r="M17" s="2"/>
      <c r="N17" s="12">
        <f t="shared" si="0"/>
        <v>6.0784505073089115</v>
      </c>
      <c r="O17" s="12">
        <f>(F17-J17)/2</f>
        <v>2.4065516529491955</v>
      </c>
      <c r="P17" s="12"/>
      <c r="Q17" s="12"/>
      <c r="R17" s="12"/>
      <c r="S17" s="2"/>
      <c r="T17" s="9" t="s">
        <v>10</v>
      </c>
      <c r="U17" s="5">
        <v>9</v>
      </c>
      <c r="V17" s="5">
        <f>CONVERT(U17,"ft","m")</f>
        <v>2.7432</v>
      </c>
      <c r="W17" s="16">
        <v>8.13934</v>
      </c>
      <c r="X17" s="16">
        <v>79.11</v>
      </c>
      <c r="Y17" s="17">
        <v>12.78</v>
      </c>
      <c r="Z17" s="2"/>
      <c r="AA17" s="2"/>
      <c r="AB17" s="2"/>
      <c r="AC17" s="2"/>
    </row>
    <row r="18" spans="1:29" ht="12">
      <c r="A18" s="2" t="s">
        <v>6</v>
      </c>
      <c r="B18" s="2">
        <v>5</v>
      </c>
      <c r="C18" s="2">
        <f>CONVERT(B18,"ft","m")</f>
        <v>1.524</v>
      </c>
      <c r="D18" s="24">
        <v>0.001777</v>
      </c>
      <c r="E18" s="24">
        <v>0.003967</v>
      </c>
      <c r="F18" s="24">
        <v>0.00924</v>
      </c>
      <c r="G18" s="24">
        <v>0.0178</v>
      </c>
      <c r="H18" s="24">
        <v>0.03987</v>
      </c>
      <c r="I18" s="24">
        <v>0.08303</v>
      </c>
      <c r="J18" s="24">
        <v>0.1096</v>
      </c>
      <c r="K18" s="24">
        <v>0.1315</v>
      </c>
      <c r="L18" s="24">
        <v>0.1602</v>
      </c>
      <c r="M18" s="2"/>
      <c r="N18" s="12">
        <f t="shared" si="0"/>
        <v>0.05942</v>
      </c>
      <c r="O18" s="12"/>
      <c r="P18" s="12">
        <v>33.41118</v>
      </c>
      <c r="Q18" s="12">
        <v>56.66</v>
      </c>
      <c r="R18" s="12">
        <v>9.89</v>
      </c>
      <c r="S18" s="2"/>
      <c r="T18" s="9" t="s">
        <v>11</v>
      </c>
      <c r="U18" s="5">
        <v>10</v>
      </c>
      <c r="V18" s="5">
        <f>CONVERT(U18,"ft","m")</f>
        <v>3.048</v>
      </c>
      <c r="W18" s="16">
        <v>9.027000000000001</v>
      </c>
      <c r="X18" s="16">
        <v>61.37</v>
      </c>
      <c r="Y18" s="17">
        <v>29.64</v>
      </c>
      <c r="Z18" s="2"/>
      <c r="AA18" s="2"/>
      <c r="AB18" s="2"/>
      <c r="AC18" s="2"/>
    </row>
    <row r="19" spans="1:29" ht="12">
      <c r="A19" s="2"/>
      <c r="B19" s="2"/>
      <c r="C19" s="2"/>
      <c r="D19" s="24">
        <v>9.136340603295496</v>
      </c>
      <c r="E19" s="24">
        <v>7.977735887178894</v>
      </c>
      <c r="F19" s="24">
        <v>6.757891433020755</v>
      </c>
      <c r="G19" s="24">
        <v>5.811978948583052</v>
      </c>
      <c r="H19" s="24">
        <v>4.648552584439481</v>
      </c>
      <c r="I19" s="24">
        <v>3.5902234914926274</v>
      </c>
      <c r="J19" s="24">
        <v>3.189680296588923</v>
      </c>
      <c r="K19" s="24">
        <v>2.926865295369785</v>
      </c>
      <c r="L19" s="24">
        <v>2.6420539471407394</v>
      </c>
      <c r="M19" s="2"/>
      <c r="N19" s="12">
        <f t="shared" si="0"/>
        <v>4.973785864804839</v>
      </c>
      <c r="O19" s="12">
        <f>(F19-J19)/2</f>
        <v>1.7841055682159161</v>
      </c>
      <c r="P19" s="12"/>
      <c r="Q19" s="12"/>
      <c r="R19" s="12"/>
      <c r="S19" s="2"/>
      <c r="T19" s="9" t="s">
        <v>12</v>
      </c>
      <c r="U19" s="5">
        <v>11</v>
      </c>
      <c r="V19" s="5">
        <f>CONVERT(U19,"ft","m")</f>
        <v>3.3528</v>
      </c>
      <c r="W19" s="16">
        <v>12.3018</v>
      </c>
      <c r="X19" s="16">
        <v>58.15</v>
      </c>
      <c r="Y19" s="17">
        <v>29.57</v>
      </c>
      <c r="Z19" s="2"/>
      <c r="AA19" s="2"/>
      <c r="AB19" s="2"/>
      <c r="AC19" s="2"/>
    </row>
    <row r="20" spans="1:29" ht="12">
      <c r="A20" s="2" t="s">
        <v>7</v>
      </c>
      <c r="B20" s="2">
        <v>6</v>
      </c>
      <c r="C20" s="2">
        <f>CONVERT(B20,"ft","m")</f>
        <v>1.8288</v>
      </c>
      <c r="D20" s="24">
        <v>0.000855</v>
      </c>
      <c r="E20" s="24">
        <v>0.001331</v>
      </c>
      <c r="F20" s="24">
        <v>0.002075</v>
      </c>
      <c r="G20" s="24">
        <v>0.003473</v>
      </c>
      <c r="H20" s="24">
        <v>0.012369999999999999</v>
      </c>
      <c r="I20" s="24">
        <v>0.02821</v>
      </c>
      <c r="J20" s="24">
        <v>0.04165</v>
      </c>
      <c r="K20" s="24">
        <v>0.06349</v>
      </c>
      <c r="L20" s="24">
        <v>0.1281</v>
      </c>
      <c r="M20" s="2"/>
      <c r="N20" s="12">
        <f t="shared" si="0"/>
        <v>0.0218625</v>
      </c>
      <c r="O20" s="12"/>
      <c r="P20" s="12">
        <v>10.155</v>
      </c>
      <c r="Q20" s="12">
        <v>62.65</v>
      </c>
      <c r="R20" s="12">
        <v>27.28</v>
      </c>
      <c r="S20" s="2"/>
      <c r="T20" s="9" t="s">
        <v>13</v>
      </c>
      <c r="U20" s="5">
        <v>12</v>
      </c>
      <c r="V20" s="5">
        <f>CONVERT(U20,"ft","m")</f>
        <v>3.6576</v>
      </c>
      <c r="W20" s="16">
        <v>14.9531</v>
      </c>
      <c r="X20" s="16">
        <v>69.77</v>
      </c>
      <c r="Y20" s="17">
        <v>15.31</v>
      </c>
      <c r="Z20" s="2"/>
      <c r="AA20" s="2"/>
      <c r="AB20" s="2"/>
      <c r="AC20" s="2"/>
    </row>
    <row r="21" spans="1:29" ht="12">
      <c r="A21" s="2"/>
      <c r="B21" s="2"/>
      <c r="C21" s="2"/>
      <c r="D21" s="24">
        <v>10.191787959550915</v>
      </c>
      <c r="E21" s="24">
        <v>9.553273713412283</v>
      </c>
      <c r="F21" s="24">
        <v>8.912672948202525</v>
      </c>
      <c r="G21" s="24">
        <v>8.169601873942081</v>
      </c>
      <c r="H21" s="24">
        <v>6.337010689460442</v>
      </c>
      <c r="I21" s="24">
        <v>5.14764952385124</v>
      </c>
      <c r="J21" s="24">
        <v>4.585539694183902</v>
      </c>
      <c r="K21" s="24">
        <v>3.9773268118506855</v>
      </c>
      <c r="L21" s="24">
        <v>2.9646576192078027</v>
      </c>
      <c r="M21" s="2"/>
      <c r="N21" s="12">
        <f t="shared" si="0"/>
        <v>6.749106321193214</v>
      </c>
      <c r="O21" s="12">
        <f>(F21-J21)/2</f>
        <v>2.1635666270093115</v>
      </c>
      <c r="P21" s="12"/>
      <c r="Q21" s="12"/>
      <c r="R21" s="12"/>
      <c r="S21" s="2"/>
      <c r="T21" s="9" t="s">
        <v>14</v>
      </c>
      <c r="U21" s="5">
        <v>13</v>
      </c>
      <c r="V21" s="5">
        <f>CONVERT(U21,"ft","m")</f>
        <v>3.9624</v>
      </c>
      <c r="W21" s="16">
        <v>16.71095</v>
      </c>
      <c r="X21" s="16">
        <v>51.38</v>
      </c>
      <c r="Y21" s="17">
        <v>31.86</v>
      </c>
      <c r="Z21" s="2"/>
      <c r="AA21" s="2"/>
      <c r="AB21" s="2"/>
      <c r="AC21" s="2"/>
    </row>
    <row r="22" spans="1:29" ht="12">
      <c r="A22" s="2" t="s">
        <v>8</v>
      </c>
      <c r="B22" s="2">
        <v>7</v>
      </c>
      <c r="C22" s="2">
        <f>CONVERT(B22,"ft","m")</f>
        <v>2.1336</v>
      </c>
      <c r="D22" s="24">
        <v>0.0008120000000000001</v>
      </c>
      <c r="E22" s="24">
        <v>0.001217</v>
      </c>
      <c r="F22" s="24">
        <v>0.00183</v>
      </c>
      <c r="G22" s="24">
        <v>0.00295</v>
      </c>
      <c r="H22" s="24">
        <v>0.01032</v>
      </c>
      <c r="I22" s="24">
        <v>0.03009</v>
      </c>
      <c r="J22" s="24">
        <v>0.04736</v>
      </c>
      <c r="K22" s="24">
        <v>0.08205</v>
      </c>
      <c r="L22" s="24">
        <v>0.1524</v>
      </c>
      <c r="M22" s="2"/>
      <c r="N22" s="12">
        <f t="shared" si="0"/>
        <v>0.024595</v>
      </c>
      <c r="O22" s="12"/>
      <c r="P22" s="12">
        <v>12.230129999999999</v>
      </c>
      <c r="Q22" s="12">
        <v>56.75</v>
      </c>
      <c r="R22" s="12">
        <v>31.15</v>
      </c>
      <c r="S22" s="2"/>
      <c r="T22" s="9" t="s">
        <v>15</v>
      </c>
      <c r="U22" s="5">
        <v>14</v>
      </c>
      <c r="V22" s="5">
        <f>CONVERT(U22,"ft","m")</f>
        <v>4.2672</v>
      </c>
      <c r="W22" s="16">
        <v>11.251</v>
      </c>
      <c r="X22" s="16">
        <v>42.116</v>
      </c>
      <c r="Y22" s="17">
        <v>46.61</v>
      </c>
      <c r="Z22" s="2"/>
      <c r="AA22" s="2"/>
      <c r="AB22" s="2"/>
      <c r="AC22" s="2"/>
    </row>
    <row r="23" spans="1:29" ht="12">
      <c r="A23" s="2"/>
      <c r="B23" s="2"/>
      <c r="C23" s="2"/>
      <c r="D23" s="24">
        <v>10.266232652138997</v>
      </c>
      <c r="E23" s="24">
        <v>9.682455116610447</v>
      </c>
      <c r="F23" s="24">
        <v>9.09394063615277</v>
      </c>
      <c r="G23" s="24">
        <v>8.405069330187608</v>
      </c>
      <c r="H23" s="24">
        <v>6.598413219013558</v>
      </c>
      <c r="I23" s="24">
        <v>5.054572083103475</v>
      </c>
      <c r="J23" s="24">
        <v>4.400187108807862</v>
      </c>
      <c r="K23" s="24">
        <v>3.6073528560357366</v>
      </c>
      <c r="L23" s="24">
        <v>2.7140651920561276</v>
      </c>
      <c r="M23" s="2"/>
      <c r="N23" s="12">
        <f t="shared" si="0"/>
        <v>6.747063872480316</v>
      </c>
      <c r="O23" s="12">
        <f>(F23-J23)/2</f>
        <v>2.3468767636724537</v>
      </c>
      <c r="P23" s="12"/>
      <c r="Q23" s="12"/>
      <c r="R23" s="12"/>
      <c r="S23" s="2"/>
      <c r="T23" s="9" t="s">
        <v>16</v>
      </c>
      <c r="U23" s="5">
        <v>15</v>
      </c>
      <c r="V23" s="5">
        <f>CONVERT(U23,"ft","m")</f>
        <v>4.572</v>
      </c>
      <c r="W23" s="16">
        <v>13.3</v>
      </c>
      <c r="X23" s="16">
        <v>59.42</v>
      </c>
      <c r="Y23" s="17">
        <v>27.29</v>
      </c>
      <c r="Z23" s="2"/>
      <c r="AA23" s="2"/>
      <c r="AB23" s="2"/>
      <c r="AC23" s="2"/>
    </row>
    <row r="24" spans="1:29" ht="12">
      <c r="A24" s="2" t="s">
        <v>9</v>
      </c>
      <c r="B24" s="2">
        <v>8</v>
      </c>
      <c r="C24" s="2">
        <f>CONVERT(B24,"ft","m")</f>
        <v>2.4384</v>
      </c>
      <c r="D24" s="24">
        <v>0.000719</v>
      </c>
      <c r="E24" s="24">
        <v>0.001133</v>
      </c>
      <c r="F24" s="24">
        <v>0.00208</v>
      </c>
      <c r="G24" s="24">
        <v>0.003329</v>
      </c>
      <c r="H24" s="24">
        <v>0.01168</v>
      </c>
      <c r="I24" s="24">
        <v>0.02364</v>
      </c>
      <c r="J24" s="24">
        <v>0.03332</v>
      </c>
      <c r="K24" s="24">
        <v>0.05024</v>
      </c>
      <c r="L24" s="24">
        <v>0.1154</v>
      </c>
      <c r="M24" s="2"/>
      <c r="N24" s="12">
        <f t="shared" si="0"/>
        <v>0.0177</v>
      </c>
      <c r="O24" s="12"/>
      <c r="P24" s="12">
        <v>7.595899999999999</v>
      </c>
      <c r="Q24" s="12">
        <v>63.83</v>
      </c>
      <c r="R24" s="12">
        <v>28.55</v>
      </c>
      <c r="S24" s="2"/>
      <c r="T24" s="9" t="s">
        <v>17</v>
      </c>
      <c r="U24" s="5">
        <v>16</v>
      </c>
      <c r="V24" s="5">
        <f>CONVERT(U24,"ft","m")</f>
        <v>4.8768</v>
      </c>
      <c r="W24" s="16">
        <v>12.704</v>
      </c>
      <c r="X24" s="16">
        <v>55.09</v>
      </c>
      <c r="Y24" s="17">
        <v>32.17</v>
      </c>
      <c r="Z24" s="2"/>
      <c r="AA24" s="2"/>
      <c r="AB24" s="2"/>
      <c r="AC24" s="2"/>
    </row>
    <row r="25" spans="1:29" ht="12.75" thickBot="1">
      <c r="A25" s="2"/>
      <c r="B25" s="2"/>
      <c r="C25" s="2"/>
      <c r="D25" s="24">
        <v>10.441720608884877</v>
      </c>
      <c r="E25" s="24">
        <v>9.785636423503659</v>
      </c>
      <c r="F25" s="24">
        <v>8.90920075629572</v>
      </c>
      <c r="G25" s="24">
        <v>8.230695414183911</v>
      </c>
      <c r="H25" s="24">
        <v>6.419815915556795</v>
      </c>
      <c r="I25" s="24">
        <v>5.402626154259279</v>
      </c>
      <c r="J25" s="24">
        <v>4.907467789071265</v>
      </c>
      <c r="K25" s="24">
        <v>4.315019725545185</v>
      </c>
      <c r="L25" s="24">
        <v>3.115284870903967</v>
      </c>
      <c r="M25" s="2"/>
      <c r="N25" s="12">
        <f t="shared" si="0"/>
        <v>6.908334272683492</v>
      </c>
      <c r="O25" s="12">
        <f>(F25-J25)/2</f>
        <v>2.0008664836122274</v>
      </c>
      <c r="P25" s="12"/>
      <c r="Q25" s="12"/>
      <c r="R25" s="12"/>
      <c r="S25" s="2"/>
      <c r="T25" s="10" t="s">
        <v>18</v>
      </c>
      <c r="U25" s="11">
        <v>17</v>
      </c>
      <c r="V25" s="11">
        <f>CONVERT(U25,"ft","m")</f>
        <v>5.1816</v>
      </c>
      <c r="W25" s="18">
        <v>12.371</v>
      </c>
      <c r="X25" s="18">
        <v>46.55</v>
      </c>
      <c r="Y25" s="19">
        <v>41.01</v>
      </c>
      <c r="Z25" s="2"/>
      <c r="AA25" s="2"/>
      <c r="AB25" s="2"/>
      <c r="AC25" s="2"/>
    </row>
    <row r="26" spans="1:29" ht="12">
      <c r="A26" s="2" t="s">
        <v>10</v>
      </c>
      <c r="B26" s="2">
        <v>9</v>
      </c>
      <c r="C26" s="2">
        <f>CONVERT(B26,"ft","m")</f>
        <v>2.7432</v>
      </c>
      <c r="D26" s="24">
        <v>0.001381</v>
      </c>
      <c r="E26" s="24">
        <v>0.0027160000000000005</v>
      </c>
      <c r="F26" s="24">
        <v>0.006252</v>
      </c>
      <c r="G26" s="24">
        <v>0.01514</v>
      </c>
      <c r="H26" s="24">
        <v>0.02763</v>
      </c>
      <c r="I26" s="24">
        <v>0.04062</v>
      </c>
      <c r="J26" s="24">
        <v>0.04838</v>
      </c>
      <c r="K26" s="24">
        <v>0.05754</v>
      </c>
      <c r="L26" s="24">
        <v>0.07989</v>
      </c>
      <c r="M26" s="2"/>
      <c r="N26" s="12">
        <f t="shared" si="0"/>
        <v>0.027316</v>
      </c>
      <c r="O26" s="12"/>
      <c r="P26" s="12">
        <v>8.13934</v>
      </c>
      <c r="Q26" s="12">
        <v>79.11</v>
      </c>
      <c r="R26" s="12">
        <v>12.78</v>
      </c>
      <c r="S26" s="2"/>
      <c r="T26" s="2"/>
      <c r="U26" s="2"/>
      <c r="V26" s="2"/>
      <c r="W26" s="12"/>
      <c r="X26" s="12"/>
      <c r="Y26" s="12"/>
      <c r="Z26" s="2"/>
      <c r="AA26" s="2"/>
      <c r="AB26" s="2"/>
      <c r="AC26" s="2"/>
    </row>
    <row r="27" spans="1:29" ht="12">
      <c r="A27" s="2"/>
      <c r="B27" s="2"/>
      <c r="C27" s="2"/>
      <c r="D27" s="24">
        <v>9.500070965066124</v>
      </c>
      <c r="E27" s="24">
        <v>8.524300805079443</v>
      </c>
      <c r="F27" s="24">
        <v>7.3214665063245095</v>
      </c>
      <c r="G27" s="24">
        <v>6.04549098445108</v>
      </c>
      <c r="H27" s="24">
        <v>5.17762062762432</v>
      </c>
      <c r="I27" s="24">
        <v>4.621665950140659</v>
      </c>
      <c r="J27" s="24">
        <v>4.369445420456887</v>
      </c>
      <c r="K27" s="24">
        <v>4.119290968697525</v>
      </c>
      <c r="L27" s="24">
        <v>3.6458412605050414</v>
      </c>
      <c r="M27" s="2"/>
      <c r="N27" s="12">
        <f t="shared" si="0"/>
        <v>5.845455963390698</v>
      </c>
      <c r="O27" s="12">
        <f>(F27-J27)/2</f>
        <v>1.4760105429338113</v>
      </c>
      <c r="P27" s="12"/>
      <c r="Q27" s="12"/>
      <c r="R27" s="12"/>
      <c r="S27" s="2"/>
      <c r="T27" s="2"/>
      <c r="U27" s="2"/>
      <c r="V27" s="2"/>
      <c r="W27" s="12"/>
      <c r="X27" s="12"/>
      <c r="Y27" s="12"/>
      <c r="Z27" s="2"/>
      <c r="AA27" s="2"/>
      <c r="AB27" s="2"/>
      <c r="AC27" s="2"/>
    </row>
    <row r="28" spans="1:29" ht="12">
      <c r="A28" s="2" t="s">
        <v>11</v>
      </c>
      <c r="B28" s="2">
        <v>10</v>
      </c>
      <c r="C28" s="2">
        <f>CONVERT(B28,"ft","m")</f>
        <v>3.048</v>
      </c>
      <c r="D28" s="24">
        <v>0.000704</v>
      </c>
      <c r="E28" s="24">
        <v>0.001077</v>
      </c>
      <c r="F28" s="24">
        <v>0.001991</v>
      </c>
      <c r="G28" s="24">
        <v>0.003195</v>
      </c>
      <c r="H28" s="24">
        <v>0.01264</v>
      </c>
      <c r="I28" s="24">
        <v>0.02793</v>
      </c>
      <c r="J28" s="24">
        <v>0.03765999999999999</v>
      </c>
      <c r="K28" s="24">
        <v>0.05742</v>
      </c>
      <c r="L28" s="24">
        <v>0.1165</v>
      </c>
      <c r="M28" s="2"/>
      <c r="N28" s="12">
        <f t="shared" si="0"/>
        <v>0.019825499999999996</v>
      </c>
      <c r="O28" s="12"/>
      <c r="P28" s="12">
        <v>9.027000000000001</v>
      </c>
      <c r="Q28" s="12">
        <v>61.37</v>
      </c>
      <c r="R28" s="12">
        <v>29.64</v>
      </c>
      <c r="S28" s="2"/>
      <c r="T28" s="2"/>
      <c r="U28" s="2"/>
      <c r="V28" s="2"/>
      <c r="W28" s="12"/>
      <c r="X28" s="12"/>
      <c r="Y28" s="12"/>
      <c r="Z28" s="2"/>
      <c r="AA28" s="2"/>
      <c r="AB28" s="2"/>
      <c r="AC28" s="2"/>
    </row>
    <row r="29" spans="1:29" ht="12">
      <c r="A29" s="2"/>
      <c r="B29" s="2"/>
      <c r="C29" s="2"/>
      <c r="D29" s="24">
        <v>10.472136950686878</v>
      </c>
      <c r="E29" s="24">
        <v>9.858766034779967</v>
      </c>
      <c r="F29" s="24">
        <v>8.972291063603672</v>
      </c>
      <c r="G29" s="24">
        <v>8.289968353489817</v>
      </c>
      <c r="H29" s="24">
        <v>6.305859726259709</v>
      </c>
      <c r="I29" s="24">
        <v>5.162040616156862</v>
      </c>
      <c r="J29" s="24">
        <v>4.730823189822583</v>
      </c>
      <c r="K29" s="24">
        <v>4.12230285922963</v>
      </c>
      <c r="L29" s="24">
        <v>3.1015981400078068</v>
      </c>
      <c r="M29" s="2"/>
      <c r="N29" s="12">
        <f t="shared" si="0"/>
        <v>6.851557126713128</v>
      </c>
      <c r="O29" s="12">
        <f>(F29-J29)/2</f>
        <v>2.1207339368905442</v>
      </c>
      <c r="P29" s="12"/>
      <c r="Q29" s="12"/>
      <c r="R29" s="12"/>
      <c r="S29" s="2"/>
      <c r="T29" s="2"/>
      <c r="U29" s="2"/>
      <c r="V29" s="2"/>
      <c r="W29" s="12"/>
      <c r="X29" s="12"/>
      <c r="Y29" s="12"/>
      <c r="Z29" s="2"/>
      <c r="AA29" s="2"/>
      <c r="AB29" s="2"/>
      <c r="AC29" s="2"/>
    </row>
    <row r="30" spans="1:29" ht="12">
      <c r="A30" s="2" t="s">
        <v>12</v>
      </c>
      <c r="B30" s="2">
        <v>11</v>
      </c>
      <c r="C30" s="2">
        <f>CONVERT(B30,"ft","m")</f>
        <v>3.3528</v>
      </c>
      <c r="D30" s="24">
        <v>0.000713</v>
      </c>
      <c r="E30" s="24">
        <v>0.0011180000000000003</v>
      </c>
      <c r="F30" s="24">
        <v>0.0020419999999999995</v>
      </c>
      <c r="G30" s="24">
        <v>0.0032160000000000005</v>
      </c>
      <c r="H30" s="24">
        <v>0.01152</v>
      </c>
      <c r="I30" s="24">
        <v>0.02999</v>
      </c>
      <c r="J30" s="24">
        <v>0.04744</v>
      </c>
      <c r="K30" s="24">
        <v>0.09388</v>
      </c>
      <c r="L30" s="24">
        <v>0.1629</v>
      </c>
      <c r="M30" s="2"/>
      <c r="N30" s="12">
        <f t="shared" si="0"/>
        <v>0.024741000000000003</v>
      </c>
      <c r="O30" s="12"/>
      <c r="P30" s="12">
        <v>12.3018</v>
      </c>
      <c r="Q30" s="12">
        <v>58.15</v>
      </c>
      <c r="R30" s="12">
        <v>29.57</v>
      </c>
      <c r="S30" s="2"/>
      <c r="T30" s="2"/>
      <c r="U30" s="2"/>
      <c r="V30" s="2"/>
      <c r="W30" s="12"/>
      <c r="X30" s="12"/>
      <c r="Y30" s="12"/>
      <c r="Z30" s="2"/>
      <c r="AA30" s="2"/>
      <c r="AB30" s="2"/>
      <c r="AC30" s="2"/>
    </row>
    <row r="31" spans="1:29" ht="12">
      <c r="A31" s="2"/>
      <c r="B31" s="2"/>
      <c r="C31" s="2"/>
      <c r="D31" s="24">
        <v>10.453810302880287</v>
      </c>
      <c r="E31" s="24">
        <v>9.804864096480983</v>
      </c>
      <c r="F31" s="24">
        <v>8.935801418446374</v>
      </c>
      <c r="G31" s="24">
        <v>8.280516878145246</v>
      </c>
      <c r="H31" s="24">
        <v>6.439715472994499</v>
      </c>
      <c r="I31" s="24">
        <v>5.059374667568071</v>
      </c>
      <c r="J31" s="24">
        <v>4.397752179890809</v>
      </c>
      <c r="K31" s="24">
        <v>3.4130383479136412</v>
      </c>
      <c r="L31" s="24">
        <v>2.617941491023932</v>
      </c>
      <c r="M31" s="2"/>
      <c r="N31" s="12">
        <f t="shared" si="0"/>
        <v>6.666776799168591</v>
      </c>
      <c r="O31" s="12">
        <f>(F31-J31)/2</f>
        <v>2.2690246192777828</v>
      </c>
      <c r="P31" s="12"/>
      <c r="Q31" s="12"/>
      <c r="R31" s="12"/>
      <c r="S31" s="2"/>
      <c r="T31" s="2"/>
      <c r="U31" s="2"/>
      <c r="V31" s="2"/>
      <c r="W31" s="12"/>
      <c r="X31" s="12"/>
      <c r="Y31" s="12"/>
      <c r="Z31" s="2"/>
      <c r="AA31" s="2"/>
      <c r="AB31" s="2"/>
      <c r="AC31" s="2"/>
    </row>
    <row r="32" spans="1:29" ht="12">
      <c r="A32" s="2" t="s">
        <v>13</v>
      </c>
      <c r="B32" s="2">
        <v>12</v>
      </c>
      <c r="C32" s="2">
        <f>CONVERT(B32,"ft","m")</f>
        <v>3.6576</v>
      </c>
      <c r="D32" s="24">
        <v>0.0012649999999999998</v>
      </c>
      <c r="E32" s="24">
        <v>0.002315</v>
      </c>
      <c r="F32" s="24">
        <v>0.004168999999999999</v>
      </c>
      <c r="G32" s="24">
        <v>0.01003</v>
      </c>
      <c r="H32" s="24">
        <v>0.02825</v>
      </c>
      <c r="I32" s="24">
        <v>0.0481</v>
      </c>
      <c r="J32" s="24">
        <v>0.06048</v>
      </c>
      <c r="K32" s="24">
        <v>0.0789</v>
      </c>
      <c r="L32" s="24">
        <v>0.1378</v>
      </c>
      <c r="M32" s="2"/>
      <c r="N32" s="12">
        <f t="shared" si="0"/>
        <v>0.0323245</v>
      </c>
      <c r="O32" s="12"/>
      <c r="P32" s="12">
        <v>14.9531</v>
      </c>
      <c r="Q32" s="12">
        <v>69.77</v>
      </c>
      <c r="R32" s="12">
        <v>15.31</v>
      </c>
      <c r="S32" s="2"/>
      <c r="T32" s="2"/>
      <c r="U32" s="2"/>
      <c r="V32" s="2"/>
      <c r="W32" s="12"/>
      <c r="X32" s="12"/>
      <c r="Y32" s="12"/>
      <c r="Z32" s="2"/>
      <c r="AA32" s="2"/>
      <c r="AB32" s="2"/>
      <c r="AC32" s="2"/>
    </row>
    <row r="33" spans="1:29" ht="12">
      <c r="A33" s="2"/>
      <c r="B33" s="2"/>
      <c r="C33" s="2"/>
      <c r="D33" s="24">
        <v>9.626646899742502</v>
      </c>
      <c r="E33" s="24">
        <v>8.754772091176577</v>
      </c>
      <c r="F33" s="24">
        <v>7.906082912515786</v>
      </c>
      <c r="G33" s="24">
        <v>6.639534583824631</v>
      </c>
      <c r="H33" s="24">
        <v>5.1456053222469</v>
      </c>
      <c r="I33" s="24">
        <v>4.377819295779408</v>
      </c>
      <c r="J33" s="24">
        <v>4.047398050215739</v>
      </c>
      <c r="K33" s="24">
        <v>3.663830889535991</v>
      </c>
      <c r="L33" s="24">
        <v>2.8593522068451582</v>
      </c>
      <c r="M33" s="2"/>
      <c r="N33" s="12">
        <f t="shared" si="0"/>
        <v>5.976740481365763</v>
      </c>
      <c r="O33" s="12">
        <f>(F33-J33)/2</f>
        <v>1.9293424311500234</v>
      </c>
      <c r="P33" s="12"/>
      <c r="Q33" s="12"/>
      <c r="R33" s="12"/>
      <c r="S33" s="2"/>
      <c r="T33" s="2"/>
      <c r="U33" s="2"/>
      <c r="V33" s="2"/>
      <c r="W33" s="12"/>
      <c r="X33" s="12"/>
      <c r="Y33" s="12"/>
      <c r="Z33" s="2"/>
      <c r="AA33" s="2"/>
      <c r="AB33" s="2"/>
      <c r="AC33" s="2"/>
    </row>
    <row r="34" spans="1:29" ht="12">
      <c r="A34" s="2" t="s">
        <v>14</v>
      </c>
      <c r="B34" s="2">
        <v>13</v>
      </c>
      <c r="C34" s="2">
        <f>CONVERT(B34,"ft","m")</f>
        <v>3.9624</v>
      </c>
      <c r="D34" s="24">
        <v>0.0008120000000000001</v>
      </c>
      <c r="E34" s="24">
        <v>0.001217</v>
      </c>
      <c r="F34" s="24">
        <v>0.001822</v>
      </c>
      <c r="G34" s="24">
        <v>0.002897</v>
      </c>
      <c r="H34" s="24">
        <v>0.009569000000000001</v>
      </c>
      <c r="I34" s="24">
        <v>0.03158</v>
      </c>
      <c r="J34" s="24">
        <v>0.06991</v>
      </c>
      <c r="K34" s="24">
        <v>0.1548</v>
      </c>
      <c r="L34" s="24">
        <v>0.2015</v>
      </c>
      <c r="M34" s="2"/>
      <c r="N34" s="12">
        <f t="shared" si="0"/>
        <v>0.035866</v>
      </c>
      <c r="O34" s="12"/>
      <c r="P34" s="12">
        <v>16.71095</v>
      </c>
      <c r="Q34" s="12">
        <v>51.38</v>
      </c>
      <c r="R34" s="12">
        <v>31.86</v>
      </c>
      <c r="S34" s="2"/>
      <c r="T34" s="2"/>
      <c r="U34" s="2"/>
      <c r="V34" s="2"/>
      <c r="W34" s="12"/>
      <c r="X34" s="12"/>
      <c r="Y34" s="12"/>
      <c r="Z34" s="2"/>
      <c r="AA34" s="2"/>
      <c r="AB34" s="2"/>
      <c r="AC34" s="2"/>
    </row>
    <row r="35" spans="1:29" ht="12">
      <c r="A35" s="2"/>
      <c r="B35" s="2"/>
      <c r="C35" s="2"/>
      <c r="D35" s="24">
        <v>10.266232652138997</v>
      </c>
      <c r="E35" s="24">
        <v>9.682455116610447</v>
      </c>
      <c r="F35" s="24">
        <v>9.100261325522123</v>
      </c>
      <c r="G35" s="24">
        <v>8.431224600053772</v>
      </c>
      <c r="H35" s="24">
        <v>6.70741611966051</v>
      </c>
      <c r="I35" s="24">
        <v>4.984845018576575</v>
      </c>
      <c r="J35" s="24">
        <v>3.8383573547958068</v>
      </c>
      <c r="K35" s="24">
        <v>2.691522623405039</v>
      </c>
      <c r="L35" s="24">
        <v>2.31114825613412</v>
      </c>
      <c r="M35" s="2"/>
      <c r="N35" s="12">
        <f t="shared" si="0"/>
        <v>6.469309340158965</v>
      </c>
      <c r="O35" s="12">
        <f>(F35-J35)/2</f>
        <v>2.6309519853631578</v>
      </c>
      <c r="P35" s="12"/>
      <c r="Q35" s="12"/>
      <c r="R35" s="12"/>
      <c r="S35" s="2"/>
      <c r="T35" s="2"/>
      <c r="U35" s="2"/>
      <c r="V35" s="2"/>
      <c r="W35" s="12"/>
      <c r="X35" s="12"/>
      <c r="Y35" s="12"/>
      <c r="Z35" s="2"/>
      <c r="AA35" s="2"/>
      <c r="AB35" s="2"/>
      <c r="AC35" s="2"/>
    </row>
    <row r="36" spans="1:29" ht="12">
      <c r="A36" s="2" t="s">
        <v>15</v>
      </c>
      <c r="B36" s="2">
        <v>14</v>
      </c>
      <c r="C36" s="2">
        <f>CONVERT(B36,"ft","m")</f>
        <v>4.2672</v>
      </c>
      <c r="D36" s="24">
        <v>0.000614</v>
      </c>
      <c r="E36" s="24">
        <v>0.0008080000000000001</v>
      </c>
      <c r="F36" s="24">
        <v>0.00119</v>
      </c>
      <c r="G36" s="24">
        <v>0.002114</v>
      </c>
      <c r="H36" s="24">
        <v>0.004301999999999999</v>
      </c>
      <c r="I36" s="24">
        <v>0.01376</v>
      </c>
      <c r="J36" s="24">
        <v>0.02061</v>
      </c>
      <c r="K36" s="24">
        <v>0.101</v>
      </c>
      <c r="L36" s="24">
        <v>0.1904</v>
      </c>
      <c r="M36" s="2"/>
      <c r="N36" s="12">
        <f t="shared" si="0"/>
        <v>0.0109</v>
      </c>
      <c r="O36" s="12"/>
      <c r="P36" s="12">
        <v>11.251</v>
      </c>
      <c r="Q36" s="12">
        <v>42.116</v>
      </c>
      <c r="R36" s="12">
        <v>46.61</v>
      </c>
      <c r="S36" s="2"/>
      <c r="T36" s="2"/>
      <c r="U36" s="2"/>
      <c r="V36" s="2"/>
      <c r="W36" s="12"/>
      <c r="X36" s="12"/>
      <c r="Y36" s="12"/>
      <c r="Z36" s="2"/>
      <c r="AA36" s="2"/>
      <c r="AB36" s="2"/>
      <c r="AC36" s="2"/>
    </row>
    <row r="37" spans="1:29" ht="12">
      <c r="A37" s="2"/>
      <c r="B37" s="2"/>
      <c r="C37" s="2"/>
      <c r="D37" s="24">
        <v>10.669473723953995</v>
      </c>
      <c r="E37" s="24">
        <v>10.27335708657238</v>
      </c>
      <c r="F37" s="24">
        <v>9.714822711128868</v>
      </c>
      <c r="G37" s="24">
        <v>8.885808907941492</v>
      </c>
      <c r="H37" s="24">
        <v>7.860776759901114</v>
      </c>
      <c r="I37" s="24">
        <v>6.183375719734714</v>
      </c>
      <c r="J37" s="24">
        <v>5.600511684897556</v>
      </c>
      <c r="K37" s="24">
        <v>3.3075728019102923</v>
      </c>
      <c r="L37" s="24">
        <v>2.392894616241506</v>
      </c>
      <c r="M37" s="2"/>
      <c r="N37" s="12">
        <f t="shared" si="0"/>
        <v>7.657667198013211</v>
      </c>
      <c r="O37" s="12">
        <f>(F37-J37)/2</f>
        <v>2.057155513115656</v>
      </c>
      <c r="P37" s="12"/>
      <c r="Q37" s="12"/>
      <c r="R37" s="12"/>
      <c r="S37" s="2"/>
      <c r="T37" s="2"/>
      <c r="U37" s="2"/>
      <c r="V37" s="2"/>
      <c r="W37" s="12"/>
      <c r="X37" s="12"/>
      <c r="Y37" s="12"/>
      <c r="Z37" s="2"/>
      <c r="AA37" s="2"/>
      <c r="AB37" s="2"/>
      <c r="AC37" s="2"/>
    </row>
    <row r="38" spans="1:29" ht="12">
      <c r="A38" s="2" t="s">
        <v>16</v>
      </c>
      <c r="B38" s="2">
        <v>15</v>
      </c>
      <c r="C38" s="2">
        <f>CONVERT(B38,"ft","m")</f>
        <v>4.572</v>
      </c>
      <c r="D38" s="24">
        <v>0.000741</v>
      </c>
      <c r="E38" s="24">
        <v>0.001228</v>
      </c>
      <c r="F38" s="24">
        <v>0.00223</v>
      </c>
      <c r="G38" s="24">
        <v>0.00352</v>
      </c>
      <c r="H38" s="24">
        <v>0.01329</v>
      </c>
      <c r="I38" s="24">
        <v>0.03227000000000001</v>
      </c>
      <c r="J38" s="24">
        <v>0.05187</v>
      </c>
      <c r="K38" s="24">
        <v>0.1116</v>
      </c>
      <c r="L38" s="24">
        <v>0.1993</v>
      </c>
      <c r="M38" s="2"/>
      <c r="N38" s="12">
        <f t="shared" si="0"/>
        <v>0.02705</v>
      </c>
      <c r="O38" s="12"/>
      <c r="P38" s="12">
        <v>13.3</v>
      </c>
      <c r="Q38" s="12">
        <v>59.42</v>
      </c>
      <c r="R38" s="12">
        <v>27.29</v>
      </c>
      <c r="S38" s="2"/>
      <c r="T38" s="2"/>
      <c r="U38" s="2"/>
      <c r="V38" s="2"/>
      <c r="W38" s="12"/>
      <c r="X38" s="12"/>
      <c r="Y38" s="12"/>
      <c r="Z38" s="2"/>
      <c r="AA38" s="2"/>
      <c r="AB38" s="2"/>
      <c r="AC38" s="2"/>
    </row>
    <row r="39" spans="1:29" ht="12">
      <c r="A39" s="2"/>
      <c r="B39" s="2"/>
      <c r="C39" s="2"/>
      <c r="D39" s="24">
        <v>10.39823883701834</v>
      </c>
      <c r="E39" s="24">
        <v>9.669473723953995</v>
      </c>
      <c r="F39" s="24">
        <v>8.808740574516507</v>
      </c>
      <c r="G39" s="24">
        <v>8.150208855799514</v>
      </c>
      <c r="H39" s="24">
        <v>6.233515085160637</v>
      </c>
      <c r="I39" s="24">
        <v>4.95366261194987</v>
      </c>
      <c r="J39" s="24">
        <v>4.268955820073374</v>
      </c>
      <c r="K39" s="24">
        <v>3.163591067720262</v>
      </c>
      <c r="L39" s="24">
        <v>2.3269863847103913</v>
      </c>
      <c r="M39" s="2"/>
      <c r="N39" s="12">
        <f t="shared" si="0"/>
        <v>6.538848197294941</v>
      </c>
      <c r="O39" s="12">
        <f>(F39-J39)/2</f>
        <v>2.269892377221567</v>
      </c>
      <c r="P39" s="12"/>
      <c r="Q39" s="12"/>
      <c r="R39" s="12"/>
      <c r="S39" s="2"/>
      <c r="T39" s="2"/>
      <c r="U39" s="2"/>
      <c r="V39" s="2"/>
      <c r="W39" s="12"/>
      <c r="X39" s="12"/>
      <c r="Y39" s="12"/>
      <c r="Z39" s="2"/>
      <c r="AA39" s="2"/>
      <c r="AB39" s="2"/>
      <c r="AC39" s="2"/>
    </row>
    <row r="40" spans="1:29" ht="12">
      <c r="A40" s="2" t="s">
        <v>17</v>
      </c>
      <c r="B40" s="2">
        <v>16</v>
      </c>
      <c r="C40" s="2">
        <f>CONVERT(B40,"ft","m")</f>
        <v>4.8768</v>
      </c>
      <c r="D40" s="24">
        <v>0.0006820000000000001</v>
      </c>
      <c r="E40" s="24">
        <v>0.0010029999999999998</v>
      </c>
      <c r="F40" s="24">
        <v>0.001812</v>
      </c>
      <c r="G40" s="24">
        <v>0.002935</v>
      </c>
      <c r="H40" s="24">
        <v>0.01084</v>
      </c>
      <c r="I40" s="24">
        <v>0.03108</v>
      </c>
      <c r="J40" s="24">
        <v>0.04981</v>
      </c>
      <c r="K40" s="24">
        <v>0.1011</v>
      </c>
      <c r="L40" s="24">
        <v>0.1957</v>
      </c>
      <c r="M40" s="2"/>
      <c r="N40" s="12">
        <f t="shared" si="0"/>
        <v>0.025811</v>
      </c>
      <c r="O40" s="12"/>
      <c r="P40" s="12">
        <v>12.704</v>
      </c>
      <c r="Q40" s="12">
        <v>55.09</v>
      </c>
      <c r="R40" s="12">
        <v>32.17</v>
      </c>
      <c r="S40" s="2"/>
      <c r="T40" s="2"/>
      <c r="U40" s="2"/>
      <c r="V40" s="2"/>
      <c r="W40" s="12"/>
      <c r="X40" s="12"/>
      <c r="Y40" s="12"/>
      <c r="Z40" s="2"/>
      <c r="AA40" s="2"/>
      <c r="AB40" s="2"/>
      <c r="AC40" s="2"/>
    </row>
    <row r="41" spans="1:29" ht="12">
      <c r="A41" s="2"/>
      <c r="B41" s="2"/>
      <c r="C41" s="2"/>
      <c r="D41" s="24">
        <v>10.517940640300003</v>
      </c>
      <c r="E41" s="24">
        <v>9.961462678711994</v>
      </c>
      <c r="F41" s="24">
        <v>9.10820132927794</v>
      </c>
      <c r="G41" s="24">
        <v>8.41242378132676</v>
      </c>
      <c r="H41" s="24">
        <v>6.5274914330829406</v>
      </c>
      <c r="I41" s="24">
        <v>5.007869686029102</v>
      </c>
      <c r="J41" s="24">
        <v>4.327420778764225</v>
      </c>
      <c r="K41" s="24">
        <v>3.3061450976464353</v>
      </c>
      <c r="L41" s="24">
        <v>2.3532843389226454</v>
      </c>
      <c r="M41" s="2"/>
      <c r="N41" s="12">
        <f t="shared" si="0"/>
        <v>6.717811054021082</v>
      </c>
      <c r="O41" s="12">
        <f>(F41-J41)/2</f>
        <v>2.3903902752568573</v>
      </c>
      <c r="P41" s="12"/>
      <c r="Q41" s="12"/>
      <c r="R41" s="12"/>
      <c r="S41" s="2"/>
      <c r="T41" s="2"/>
      <c r="U41" s="2"/>
      <c r="V41" s="2"/>
      <c r="W41" s="12"/>
      <c r="X41" s="12"/>
      <c r="Y41" s="12"/>
      <c r="Z41" s="2"/>
      <c r="AA41" s="2"/>
      <c r="AB41" s="2"/>
      <c r="AC41" s="2"/>
    </row>
    <row r="42" spans="1:29" ht="12">
      <c r="A42" s="2" t="s">
        <v>18</v>
      </c>
      <c r="B42" s="2">
        <v>17</v>
      </c>
      <c r="C42" s="2">
        <f>CONVERT(B42,"ft","m")</f>
        <v>5.1816</v>
      </c>
      <c r="D42" s="24">
        <v>0.000639</v>
      </c>
      <c r="E42" s="24">
        <v>0.000868</v>
      </c>
      <c r="F42" s="24">
        <v>0.0013720000000000002</v>
      </c>
      <c r="G42" s="24">
        <v>0.002339</v>
      </c>
      <c r="H42" s="24">
        <v>0.005467</v>
      </c>
      <c r="I42" s="24">
        <v>0.0185</v>
      </c>
      <c r="J42" s="24">
        <v>0.0398</v>
      </c>
      <c r="K42" s="24">
        <v>0.09194</v>
      </c>
      <c r="L42" s="24">
        <v>0.1617</v>
      </c>
      <c r="M42" s="2"/>
      <c r="N42" s="12">
        <f t="shared" si="0"/>
        <v>0.020586</v>
      </c>
      <c r="O42" s="12"/>
      <c r="P42" s="12">
        <v>12.371</v>
      </c>
      <c r="Q42" s="12">
        <v>46.55</v>
      </c>
      <c r="R42" s="12">
        <v>41.01</v>
      </c>
      <c r="S42" s="2"/>
      <c r="T42" s="2"/>
      <c r="U42" s="2"/>
      <c r="V42" s="2"/>
      <c r="W42" s="12"/>
      <c r="X42" s="12"/>
      <c r="Y42" s="12"/>
      <c r="Z42" s="2"/>
      <c r="AA42" s="2"/>
      <c r="AB42" s="2"/>
      <c r="AC42" s="2"/>
    </row>
    <row r="43" spans="1:29" ht="12">
      <c r="A43" s="2"/>
      <c r="B43" s="2"/>
      <c r="C43" s="2"/>
      <c r="D43" s="24">
        <v>10.61189644837718</v>
      </c>
      <c r="E43" s="24">
        <v>10.170017336879695</v>
      </c>
      <c r="F43" s="24">
        <v>9.509503803151361</v>
      </c>
      <c r="G43" s="24">
        <v>8.739892422971748</v>
      </c>
      <c r="H43" s="24">
        <v>7.515034909124591</v>
      </c>
      <c r="I43" s="24">
        <v>5.756330919033138</v>
      </c>
      <c r="J43" s="24">
        <v>4.651087759005801</v>
      </c>
      <c r="K43" s="24">
        <v>3.443163523620008</v>
      </c>
      <c r="L43" s="24">
        <v>2.628608416075788</v>
      </c>
      <c r="M43" s="2"/>
      <c r="N43" s="12">
        <f t="shared" si="0"/>
        <v>7.080295781078581</v>
      </c>
      <c r="O43" s="12">
        <f>(F43-J43)/2</f>
        <v>2.42920802207278</v>
      </c>
      <c r="P43" s="12"/>
      <c r="Q43" s="12"/>
      <c r="R43" s="12"/>
      <c r="S43" s="2"/>
      <c r="T43" s="2"/>
      <c r="U43" s="2"/>
      <c r="V43" s="2"/>
      <c r="W43" s="12"/>
      <c r="X43" s="12"/>
      <c r="Y43" s="1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2"/>
      <c r="O44" s="12"/>
      <c r="P44" s="12"/>
      <c r="Q44" s="12"/>
      <c r="R44" s="12"/>
      <c r="S44" s="2"/>
      <c r="T44" s="2"/>
      <c r="U44" s="2"/>
      <c r="V44" s="2"/>
      <c r="W44" s="12"/>
      <c r="X44" s="12"/>
      <c r="Y44" s="1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2"/>
      <c r="O45" s="12"/>
      <c r="P45" s="12"/>
      <c r="Q45" s="12"/>
      <c r="R45" s="12"/>
      <c r="S45" s="2"/>
      <c r="T45" s="2"/>
      <c r="U45" s="2"/>
      <c r="V45" s="2"/>
      <c r="W45" s="12"/>
      <c r="X45" s="12"/>
      <c r="Y45" s="1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2"/>
      <c r="O46" s="12"/>
      <c r="P46" s="12"/>
      <c r="Q46" s="12"/>
      <c r="R46" s="12"/>
      <c r="S46" s="2"/>
      <c r="T46" s="2"/>
      <c r="U46" s="2"/>
      <c r="V46" s="2"/>
      <c r="W46" s="12"/>
      <c r="X46" s="12"/>
      <c r="Y46" s="1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2"/>
      <c r="O47" s="12"/>
      <c r="P47" s="12"/>
      <c r="Q47" s="12"/>
      <c r="R47" s="12"/>
      <c r="S47" s="2"/>
      <c r="T47" s="2"/>
      <c r="U47" s="2"/>
      <c r="V47" s="2"/>
      <c r="W47" s="12"/>
      <c r="X47" s="12"/>
      <c r="Y47" s="1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2"/>
      <c r="Q48" s="12"/>
      <c r="R48" s="12"/>
      <c r="S48" s="2"/>
      <c r="T48" s="2"/>
      <c r="U48" s="2"/>
      <c r="V48" s="2"/>
      <c r="W48" s="12"/>
      <c r="X48" s="12"/>
      <c r="Y48" s="1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2"/>
      <c r="Q49" s="12"/>
      <c r="R49" s="12"/>
      <c r="S49" s="2"/>
      <c r="T49" s="2"/>
      <c r="U49" s="2"/>
      <c r="V49" s="2"/>
      <c r="W49" s="12"/>
      <c r="X49" s="12"/>
      <c r="Y49" s="1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2"/>
      <c r="Q50" s="12"/>
      <c r="R50" s="12"/>
      <c r="S50" s="2"/>
      <c r="T50" s="2"/>
      <c r="U50" s="2"/>
      <c r="V50" s="2"/>
      <c r="W50" s="12"/>
      <c r="X50" s="12"/>
      <c r="Y50" s="1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2"/>
      <c r="Q51" s="12"/>
      <c r="R51" s="12"/>
      <c r="S51" s="2"/>
      <c r="T51" s="2"/>
      <c r="U51" s="2"/>
      <c r="V51" s="2"/>
      <c r="W51" s="12"/>
      <c r="X51" s="12"/>
      <c r="Y51" s="1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2"/>
      <c r="Q52" s="12"/>
      <c r="R52" s="12"/>
      <c r="S52" s="2"/>
      <c r="T52" s="2"/>
      <c r="U52" s="2"/>
      <c r="V52" s="2"/>
      <c r="W52" s="12"/>
      <c r="X52" s="12"/>
      <c r="Y52" s="1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2"/>
      <c r="Q53" s="12"/>
      <c r="R53" s="12"/>
      <c r="S53" s="2"/>
      <c r="T53" s="2"/>
      <c r="U53" s="2"/>
      <c r="V53" s="2"/>
      <c r="W53" s="12"/>
      <c r="X53" s="12"/>
      <c r="Y53" s="1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2"/>
      <c r="Q54" s="12"/>
      <c r="R54" s="12"/>
      <c r="S54" s="2"/>
      <c r="T54" s="2"/>
      <c r="U54" s="2"/>
      <c r="V54" s="2"/>
      <c r="W54" s="12"/>
      <c r="X54" s="12"/>
      <c r="Y54" s="1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2"/>
      <c r="Q55" s="12"/>
      <c r="R55" s="12"/>
      <c r="S55" s="2"/>
      <c r="T55" s="2"/>
      <c r="U55" s="2"/>
      <c r="V55" s="2"/>
      <c r="W55" s="12"/>
      <c r="X55" s="12"/>
      <c r="Y55" s="1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2"/>
      <c r="Q56" s="12"/>
      <c r="R56" s="12"/>
      <c r="S56" s="2"/>
      <c r="T56" s="2"/>
      <c r="U56" s="2"/>
      <c r="V56" s="2"/>
      <c r="W56" s="12"/>
      <c r="X56" s="12"/>
      <c r="Y56" s="1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2"/>
      <c r="Q57" s="12"/>
      <c r="R57" s="12"/>
      <c r="S57" s="2"/>
      <c r="T57" s="2"/>
      <c r="U57" s="2"/>
      <c r="V57" s="2"/>
      <c r="W57" s="12"/>
      <c r="X57" s="12"/>
      <c r="Y57" s="1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2"/>
      <c r="Q58" s="12"/>
      <c r="R58" s="12"/>
      <c r="S58" s="2"/>
      <c r="T58" s="2"/>
      <c r="U58" s="2"/>
      <c r="V58" s="2"/>
      <c r="W58" s="12"/>
      <c r="X58" s="12"/>
      <c r="Y58" s="1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2"/>
      <c r="Q59" s="12"/>
      <c r="R59" s="12"/>
      <c r="S59" s="2"/>
      <c r="T59" s="2"/>
      <c r="U59" s="2"/>
      <c r="V59" s="2"/>
      <c r="W59" s="12"/>
      <c r="X59" s="12"/>
      <c r="Y59" s="1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2"/>
      <c r="Q60" s="12"/>
      <c r="R60" s="12"/>
      <c r="S60" s="2"/>
      <c r="T60" s="2"/>
      <c r="U60" s="2"/>
      <c r="V60" s="2"/>
      <c r="W60" s="12"/>
      <c r="X60" s="12"/>
      <c r="Y60" s="1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2"/>
      <c r="Q61" s="12"/>
      <c r="R61" s="12"/>
      <c r="S61" s="2"/>
      <c r="T61" s="2"/>
      <c r="U61" s="2"/>
      <c r="V61" s="2"/>
      <c r="W61" s="12"/>
      <c r="X61" s="12"/>
      <c r="Y61" s="1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2"/>
      <c r="Q62" s="12"/>
      <c r="R62" s="12"/>
      <c r="S62" s="2"/>
      <c r="T62" s="2"/>
      <c r="U62" s="2"/>
      <c r="V62" s="2"/>
      <c r="W62" s="12"/>
      <c r="X62" s="12"/>
      <c r="Y62" s="1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2"/>
      <c r="Q63" s="12"/>
      <c r="R63" s="12"/>
      <c r="S63" s="2"/>
      <c r="T63" s="2"/>
      <c r="U63" s="2"/>
      <c r="V63" s="2"/>
      <c r="W63" s="12"/>
      <c r="X63" s="12"/>
      <c r="Y63" s="1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2"/>
      <c r="Q64" s="12"/>
      <c r="R64" s="12"/>
      <c r="S64" s="2"/>
      <c r="T64" s="2"/>
      <c r="U64" s="2"/>
      <c r="V64" s="2"/>
      <c r="W64" s="12"/>
      <c r="X64" s="12"/>
      <c r="Y64" s="1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2"/>
      <c r="Q65" s="12"/>
      <c r="R65" s="12"/>
      <c r="S65" s="2"/>
      <c r="T65" s="2"/>
      <c r="U65" s="2"/>
      <c r="V65" s="2"/>
      <c r="W65" s="12"/>
      <c r="X65" s="12"/>
      <c r="Y65" s="1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2"/>
      <c r="Q66" s="12"/>
      <c r="R66" s="12"/>
      <c r="S66" s="2"/>
      <c r="T66" s="2"/>
      <c r="U66" s="2"/>
      <c r="V66" s="2"/>
      <c r="W66" s="12"/>
      <c r="X66" s="12"/>
      <c r="Y66" s="1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2"/>
      <c r="Q67" s="12"/>
      <c r="R67" s="12"/>
      <c r="S67" s="2"/>
      <c r="T67" s="2"/>
      <c r="U67" s="2"/>
      <c r="V67" s="2"/>
      <c r="W67" s="12"/>
      <c r="X67" s="12"/>
      <c r="Y67" s="1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2"/>
      <c r="Q68" s="12"/>
      <c r="R68" s="12"/>
      <c r="S68" s="2"/>
      <c r="T68" s="2"/>
      <c r="U68" s="2"/>
      <c r="V68" s="2"/>
      <c r="W68" s="12"/>
      <c r="X68" s="12"/>
      <c r="Y68" s="1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2"/>
      <c r="Q69" s="12"/>
      <c r="R69" s="12"/>
      <c r="S69" s="2"/>
      <c r="T69" s="2"/>
      <c r="U69" s="2"/>
      <c r="V69" s="2"/>
      <c r="W69" s="12"/>
      <c r="X69" s="12"/>
      <c r="Y69" s="1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2"/>
      <c r="Q70" s="12"/>
      <c r="R70" s="12"/>
      <c r="S70" s="2"/>
      <c r="T70" s="2"/>
      <c r="U70" s="2"/>
      <c r="V70" s="2"/>
      <c r="W70" s="12"/>
      <c r="X70" s="12"/>
      <c r="Y70" s="1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2"/>
      <c r="Q71" s="12"/>
      <c r="R71" s="12"/>
      <c r="S71" s="2"/>
      <c r="T71" s="2"/>
      <c r="U71" s="2"/>
      <c r="V71" s="2"/>
      <c r="W71" s="12"/>
      <c r="X71" s="12"/>
      <c r="Y71" s="1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2"/>
      <c r="Q72" s="12"/>
      <c r="R72" s="12"/>
      <c r="S72" s="2"/>
      <c r="T72" s="2"/>
      <c r="U72" s="2"/>
      <c r="V72" s="2"/>
      <c r="W72" s="12"/>
      <c r="X72" s="12"/>
      <c r="Y72" s="1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2"/>
      <c r="Q73" s="12"/>
      <c r="R73" s="12"/>
      <c r="S73" s="2"/>
      <c r="T73" s="2"/>
      <c r="U73" s="2"/>
      <c r="V73" s="2"/>
      <c r="W73" s="12"/>
      <c r="X73" s="12"/>
      <c r="Y73" s="1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2"/>
      <c r="Q74" s="12"/>
      <c r="R74" s="12"/>
      <c r="S74" s="2"/>
      <c r="T74" s="2"/>
      <c r="U74" s="2"/>
      <c r="V74" s="2"/>
      <c r="W74" s="12"/>
      <c r="X74" s="12"/>
      <c r="Y74" s="1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2"/>
      <c r="Q75" s="12"/>
      <c r="R75" s="12"/>
      <c r="S75" s="2"/>
      <c r="T75" s="2"/>
      <c r="U75" s="2"/>
      <c r="V75" s="2"/>
      <c r="W75" s="12"/>
      <c r="X75" s="12"/>
      <c r="Y75" s="1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2000-07-11T20:25:51Z</dcterms:created>
  <dcterms:modified xsi:type="dcterms:W3CDTF">2001-01-23T15:19:34Z</dcterms:modified>
  <cp:category/>
  <cp:version/>
  <cp:contentType/>
  <cp:contentStatus/>
</cp:coreProperties>
</file>