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1134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<sst xmlns="http://schemas.openxmlformats.org/spreadsheetml/2006/main" count="61" uniqueCount="38">
  <si>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135-000-002</t>
  </si>
  <si>
    <t>135-011-013</t>
  </si>
  <si>
    <t>135-023-025</t>
  </si>
  <si>
    <t>135-029-031</t>
  </si>
  <si>
    <t>135-035-037</t>
  </si>
  <si>
    <t>135-047-049</t>
  </si>
  <si>
    <t>135-059-061</t>
  </si>
  <si>
    <t>135-071-073</t>
  </si>
  <si>
    <t>135-077-079</t>
  </si>
  <si>
    <t>135-083-085</t>
  </si>
  <si>
    <t>135-088-090</t>
  </si>
  <si>
    <t>135-095-097</t>
  </si>
  <si>
    <t>135-107-109</t>
  </si>
  <si>
    <t>135-113-115</t>
  </si>
  <si>
    <t>135-119-121</t>
  </si>
  <si>
    <t>135-125-127</t>
  </si>
  <si>
    <t>135-131-133</t>
  </si>
  <si>
    <t>135-143-145</t>
  </si>
  <si>
    <t>135-147-149</t>
  </si>
  <si>
    <t>135-155-157</t>
  </si>
  <si>
    <t>135-163-165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</si>
  <si>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</si>
  <si>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</si>
  <si>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</si>
  <si>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</si>
  <si>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</si>
  <si>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</si>
  <si>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</si>
  <si>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</si>
  <si>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BSS00_135 grain size table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</si>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</sst>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7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DATATABLE!$W$7:$W$27</c:f>
              <c:numCache>
                <c:ptCount val="21"/>
                <c:pt idx="0">
                  <c:v>6.269819999999999</c:v>
                </c:pt>
                <c:pt idx="1">
                  <c:v>12.76059</c:v>
                </c:pt>
                <c:pt idx="2">
                  <c:v>10.12547</c:v>
                </c:pt>
                <c:pt idx="3">
                  <c:v>7.543699999999999</c:v>
                </c:pt>
                <c:pt idx="4">
                  <c:v>11.531129999999997</c:v>
                </c:pt>
                <c:pt idx="5">
                  <c:v>20.382309999999997</c:v>
                </c:pt>
                <c:pt idx="6">
                  <c:v>15.293819</c:v>
                </c:pt>
                <c:pt idx="7">
                  <c:v>18.21253</c:v>
                </c:pt>
                <c:pt idx="8">
                  <c:v>17.135431999999998</c:v>
                </c:pt>
                <c:pt idx="9">
                  <c:v>17.415</c:v>
                </c:pt>
                <c:pt idx="10">
                  <c:v>27.498769999999997</c:v>
                </c:pt>
                <c:pt idx="11">
                  <c:v>19.125999999999998</c:v>
                </c:pt>
                <c:pt idx="12">
                  <c:v>24.664628</c:v>
                </c:pt>
                <c:pt idx="13">
                  <c:v>34.362</c:v>
                </c:pt>
                <c:pt idx="14">
                  <c:v>8.443999999999999</c:v>
                </c:pt>
                <c:pt idx="15">
                  <c:v>34.17635</c:v>
                </c:pt>
                <c:pt idx="16">
                  <c:v>41.606615000000005</c:v>
                </c:pt>
                <c:pt idx="17">
                  <c:v>36.4941</c:v>
                </c:pt>
                <c:pt idx="18">
                  <c:v>68.623</c:v>
                </c:pt>
                <c:pt idx="19">
                  <c:v>4.7943999999999996</c:v>
                </c:pt>
                <c:pt idx="20">
                  <c:v>73.66</c:v>
                </c:pt>
              </c:numCache>
            </c:numRef>
          </c:xVal>
          <c:yVal>
            <c:numRef>
              <c:f>DATATABLE!$V$7:$V$27</c:f>
              <c:numCache>
                <c:ptCount val="21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0.762</c:v>
                </c:pt>
                <c:pt idx="4">
                  <c:v>0.9144</c:v>
                </c:pt>
                <c:pt idx="5">
                  <c:v>1.2192</c:v>
                </c:pt>
                <c:pt idx="6">
                  <c:v>1.524</c:v>
                </c:pt>
                <c:pt idx="7">
                  <c:v>1.8288</c:v>
                </c:pt>
                <c:pt idx="8">
                  <c:v>1.9812</c:v>
                </c:pt>
                <c:pt idx="9">
                  <c:v>2.1336</c:v>
                </c:pt>
                <c:pt idx="10">
                  <c:v>2.2606</c:v>
                </c:pt>
                <c:pt idx="11">
                  <c:v>2.4384</c:v>
                </c:pt>
                <c:pt idx="12">
                  <c:v>2.7432</c:v>
                </c:pt>
                <c:pt idx="13">
                  <c:v>2.8956</c:v>
                </c:pt>
                <c:pt idx="14">
                  <c:v>3.048</c:v>
                </c:pt>
                <c:pt idx="15">
                  <c:v>3.2004</c:v>
                </c:pt>
                <c:pt idx="16">
                  <c:v>3.3528</c:v>
                </c:pt>
                <c:pt idx="17">
                  <c:v>3.6576</c:v>
                </c:pt>
                <c:pt idx="18">
                  <c:v>3.7592</c:v>
                </c:pt>
                <c:pt idx="19">
                  <c:v>3.9624</c:v>
                </c:pt>
                <c:pt idx="20">
                  <c:v>4.1656</c:v>
                </c:pt>
              </c:numCache>
            </c:numRef>
          </c:yVal>
          <c:smooth val="0"/>
        </c:ser>
        <c:axId val="60618812"/>
        <c:axId val="8698397"/>
      </c:scatterChart>
      <c:valAx>
        <c:axId val="6061881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698397"/>
        <c:crosses val="autoZero"/>
        <c:crossBetween val="midCat"/>
        <c:dispUnits/>
        <c:majorUnit val="10"/>
        <c:minorUnit val="5"/>
      </c:valAx>
      <c:valAx>
        <c:axId val="869839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061881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DATATABLE!$W$7:$W$27</c:f>
              <c:numCache>
                <c:ptCount val="21"/>
                <c:pt idx="0">
                  <c:v>6.269819999999999</c:v>
                </c:pt>
                <c:pt idx="1">
                  <c:v>12.76059</c:v>
                </c:pt>
                <c:pt idx="2">
                  <c:v>10.12547</c:v>
                </c:pt>
                <c:pt idx="3">
                  <c:v>7.543699999999999</c:v>
                </c:pt>
                <c:pt idx="4">
                  <c:v>11.531129999999997</c:v>
                </c:pt>
                <c:pt idx="5">
                  <c:v>20.382309999999997</c:v>
                </c:pt>
                <c:pt idx="6">
                  <c:v>15.293819</c:v>
                </c:pt>
                <c:pt idx="7">
                  <c:v>18.21253</c:v>
                </c:pt>
                <c:pt idx="8">
                  <c:v>17.135431999999998</c:v>
                </c:pt>
                <c:pt idx="9">
                  <c:v>17.415</c:v>
                </c:pt>
                <c:pt idx="10">
                  <c:v>27.498769999999997</c:v>
                </c:pt>
                <c:pt idx="11">
                  <c:v>19.125999999999998</c:v>
                </c:pt>
                <c:pt idx="12">
                  <c:v>24.664628</c:v>
                </c:pt>
                <c:pt idx="13">
                  <c:v>34.362</c:v>
                </c:pt>
                <c:pt idx="14">
                  <c:v>8.443999999999999</c:v>
                </c:pt>
                <c:pt idx="15">
                  <c:v>34.17635</c:v>
                </c:pt>
                <c:pt idx="16">
                  <c:v>41.606615000000005</c:v>
                </c:pt>
                <c:pt idx="17">
                  <c:v>36.4941</c:v>
                </c:pt>
                <c:pt idx="18">
                  <c:v>68.623</c:v>
                </c:pt>
                <c:pt idx="19">
                  <c:v>4.7943999999999996</c:v>
                </c:pt>
                <c:pt idx="20">
                  <c:v>73.66</c:v>
                </c:pt>
              </c:numCache>
            </c:numRef>
          </c:xVal>
          <c:yVal>
            <c:numRef>
              <c:f>DATATABLE!$U$7:$U$27</c:f>
              <c:numCache>
                <c:ptCount val="21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7.416666666666666</c:v>
                </c:pt>
                <c:pt idx="11">
                  <c:v>8</c:v>
                </c:pt>
                <c:pt idx="12">
                  <c:v>9</c:v>
                </c:pt>
                <c:pt idx="13">
                  <c:v>9.5</c:v>
                </c:pt>
                <c:pt idx="14">
                  <c:v>10</c:v>
                </c:pt>
                <c:pt idx="15">
                  <c:v>10.5</c:v>
                </c:pt>
                <c:pt idx="16">
                  <c:v>11</c:v>
                </c:pt>
                <c:pt idx="17">
                  <c:v>12</c:v>
                </c:pt>
                <c:pt idx="18">
                  <c:v>12.333333333333332</c:v>
                </c:pt>
                <c:pt idx="19">
                  <c:v>13</c:v>
                </c:pt>
                <c:pt idx="20">
                  <c:v>13.666666666666668</c:v>
                </c:pt>
              </c:numCache>
            </c:numRef>
          </c:yVal>
          <c:smooth val="0"/>
        </c:ser>
        <c:axId val="11176710"/>
        <c:axId val="33481527"/>
      </c:scatterChart>
      <c:valAx>
        <c:axId val="1117671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3481527"/>
        <c:crosses val="autoZero"/>
        <c:crossBetween val="midCat"/>
        <c:dispUnits/>
        <c:majorUnit val="10"/>
        <c:minorUnit val="5"/>
      </c:valAx>
      <c:valAx>
        <c:axId val="3348152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17671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48</xdr:row>
      <xdr:rowOff>66675</xdr:rowOff>
    </xdr:from>
    <xdr:to>
      <xdr:col>17</xdr:col>
      <xdr:colOff>133350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3267075" y="7381875"/>
        <a:ext cx="34575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47</xdr:row>
      <xdr:rowOff>104775</xdr:rowOff>
    </xdr:from>
    <xdr:to>
      <xdr:col>6</xdr:col>
      <xdr:colOff>276225</xdr:colOff>
      <xdr:row>65</xdr:row>
      <xdr:rowOff>28575</xdr:rowOff>
    </xdr:to>
    <xdr:graphicFrame>
      <xdr:nvGraphicFramePr>
        <xdr:cNvPr id="2" name="Chart 2"/>
        <xdr:cNvGraphicFramePr/>
      </xdr:nvGraphicFramePr>
      <xdr:xfrm>
        <a:off x="142875" y="7267575"/>
        <a:ext cx="29146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11" customWidth="1"/>
    <col min="4" max="5" width="5.8515625" style="0" bestFit="1" customWidth="1"/>
    <col min="6" max="12" width="5.00390625" style="0" bestFit="1" customWidth="1"/>
    <col min="13" max="13" width="3.421875" style="0" bestFit="1" customWidth="1"/>
    <col min="14" max="15" width="4.7109375" style="11" customWidth="1"/>
    <col min="16" max="16" width="8.8515625" style="7" bestFit="1" customWidth="1"/>
    <col min="17" max="18" width="5.42187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8515625" style="7" bestFit="1" customWidth="1"/>
    <col min="24" max="25" width="5.42187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29</v>
      </c>
      <c r="B4" s="1"/>
      <c r="C4" s="1"/>
      <c r="D4" s="1"/>
      <c r="E4" s="1"/>
      <c r="F4" s="1"/>
      <c r="G4" s="9" t="s">
        <v>28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23</v>
      </c>
      <c r="B5" s="3" t="s">
        <v>24</v>
      </c>
      <c r="C5" s="3" t="s">
        <v>30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31</v>
      </c>
      <c r="O5" s="3" t="s">
        <v>32</v>
      </c>
      <c r="P5" s="6" t="s">
        <v>25</v>
      </c>
      <c r="Q5" s="6" t="s">
        <v>26</v>
      </c>
      <c r="R5" s="6" t="s">
        <v>27</v>
      </c>
      <c r="S5" s="1"/>
      <c r="T5" s="8" t="s">
        <v>33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0.000641</v>
      </c>
      <c r="E6" s="2">
        <v>0.000878</v>
      </c>
      <c r="F6" s="2">
        <v>0.001424</v>
      </c>
      <c r="G6" s="2">
        <v>0.0023730000000000005</v>
      </c>
      <c r="H6" s="2">
        <v>0.004947</v>
      </c>
      <c r="I6" s="2">
        <v>0.01541</v>
      </c>
      <c r="J6" s="2">
        <v>0.02438</v>
      </c>
      <c r="K6" s="2">
        <v>0.0392</v>
      </c>
      <c r="L6" s="2">
        <v>0.08669</v>
      </c>
      <c r="M6" s="2" t="s">
        <v>21</v>
      </c>
      <c r="N6" s="5">
        <f>(F6+J6)/2</f>
        <v>0.012902</v>
      </c>
      <c r="O6" s="5"/>
      <c r="P6" s="5">
        <v>6.269819999999999</v>
      </c>
      <c r="Q6" s="5">
        <v>51.4</v>
      </c>
      <c r="R6" s="5">
        <v>42.46</v>
      </c>
      <c r="S6" s="2"/>
      <c r="T6" s="14" t="s">
        <v>34</v>
      </c>
      <c r="U6" s="15" t="s">
        <v>35</v>
      </c>
      <c r="V6" s="15" t="s">
        <v>36</v>
      </c>
      <c r="W6" s="15" t="s">
        <v>25</v>
      </c>
      <c r="X6" s="15" t="s">
        <v>37</v>
      </c>
      <c r="Y6" s="16" t="s">
        <v>27</v>
      </c>
      <c r="Z6" s="2"/>
      <c r="AA6" s="2"/>
      <c r="AB6" s="2"/>
      <c r="AC6" s="2"/>
    </row>
    <row r="7" spans="1:29" ht="12">
      <c r="A7" s="2"/>
      <c r="B7" s="2"/>
      <c r="C7" s="2"/>
      <c r="D7" s="2">
        <v>10.607388022705432</v>
      </c>
      <c r="E7" s="2">
        <v>10.153491439788816</v>
      </c>
      <c r="F7" s="2">
        <v>9.455835138357777</v>
      </c>
      <c r="G7" s="2">
        <v>8.719072184130226</v>
      </c>
      <c r="H7" s="2">
        <v>7.659230385165551</v>
      </c>
      <c r="I7" s="2">
        <v>6.019989327922026</v>
      </c>
      <c r="J7" s="2">
        <v>5.3581580638165995</v>
      </c>
      <c r="K7" s="2">
        <v>4.673002535434241</v>
      </c>
      <c r="L7" s="2">
        <v>3.527990606736806</v>
      </c>
      <c r="M7" s="2" t="s">
        <v>22</v>
      </c>
      <c r="N7" s="5">
        <f aca="true" t="shared" si="0" ref="N7:N47">(F7+J7)/2</f>
        <v>7.406996601087188</v>
      </c>
      <c r="O7" s="5">
        <f>(F7-J7)/2</f>
        <v>2.048838537270589</v>
      </c>
      <c r="P7" s="5"/>
      <c r="Q7" s="5"/>
      <c r="R7" s="5"/>
      <c r="S7" s="2"/>
      <c r="T7" s="17" t="s">
        <v>0</v>
      </c>
      <c r="U7" s="12">
        <v>0.08333333333333333</v>
      </c>
      <c r="V7" s="12">
        <f>CONVERT(U7,"ft","m")</f>
        <v>0.0254</v>
      </c>
      <c r="W7" s="18">
        <v>6.269819999999999</v>
      </c>
      <c r="X7" s="18">
        <v>51.4</v>
      </c>
      <c r="Y7" s="19">
        <v>42.46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0.001211</v>
      </c>
      <c r="E8" s="2">
        <v>0.002181</v>
      </c>
      <c r="F8" s="2">
        <v>0.003786</v>
      </c>
      <c r="G8" s="2">
        <v>0.008419</v>
      </c>
      <c r="H8" s="2">
        <v>0.02672</v>
      </c>
      <c r="I8" s="2">
        <v>0.046340000000000006</v>
      </c>
      <c r="J8" s="2">
        <v>0.05691</v>
      </c>
      <c r="K8" s="2">
        <v>0.06896</v>
      </c>
      <c r="L8" s="2">
        <v>0.09295</v>
      </c>
      <c r="M8" s="2"/>
      <c r="N8" s="5">
        <f t="shared" si="0"/>
        <v>0.030348</v>
      </c>
      <c r="O8" s="5"/>
      <c r="P8" s="5">
        <v>12.76059</v>
      </c>
      <c r="Q8" s="5">
        <v>70.86</v>
      </c>
      <c r="R8" s="5">
        <v>16.35</v>
      </c>
      <c r="S8" s="2"/>
      <c r="T8" s="17" t="s">
        <v>1</v>
      </c>
      <c r="U8" s="12">
        <v>1</v>
      </c>
      <c r="V8" s="12">
        <f>CONVERT(U8,"ft","m")</f>
        <v>0.3048</v>
      </c>
      <c r="W8" s="18">
        <v>12.76059</v>
      </c>
      <c r="X8" s="18">
        <v>70.86</v>
      </c>
      <c r="Y8" s="19">
        <v>16.35</v>
      </c>
      <c r="Z8" s="2"/>
      <c r="AA8" s="2"/>
      <c r="AB8" s="2"/>
      <c r="AC8" s="2"/>
    </row>
    <row r="9" spans="1:29" ht="12">
      <c r="A9" s="2"/>
      <c r="B9" s="2"/>
      <c r="C9" s="2"/>
      <c r="D9" s="2">
        <v>9.689585419629845</v>
      </c>
      <c r="E9" s="2">
        <v>8.840794514683424</v>
      </c>
      <c r="F9" s="2">
        <v>8.04510987362047</v>
      </c>
      <c r="G9" s="2">
        <v>6.8921354029996795</v>
      </c>
      <c r="H9" s="2">
        <v>5.225936181962759</v>
      </c>
      <c r="I9" s="2">
        <v>4.43159814557199</v>
      </c>
      <c r="J9" s="2">
        <v>4.13517401030418</v>
      </c>
      <c r="K9" s="2">
        <v>3.858096415347714</v>
      </c>
      <c r="L9" s="2">
        <v>3.427401324629968</v>
      </c>
      <c r="M9" s="2"/>
      <c r="N9" s="5">
        <f t="shared" si="0"/>
        <v>6.090141941962325</v>
      </c>
      <c r="O9" s="5">
        <f>(F9-J9)/2</f>
        <v>1.9549679316581452</v>
      </c>
      <c r="P9" s="5"/>
      <c r="Q9" s="5"/>
      <c r="R9" s="5"/>
      <c r="S9" s="2"/>
      <c r="T9" s="17" t="s">
        <v>2</v>
      </c>
      <c r="U9" s="12">
        <v>2</v>
      </c>
      <c r="V9" s="12">
        <f>CONVERT(U9,"ft","m")</f>
        <v>0.6096</v>
      </c>
      <c r="W9" s="18">
        <v>10.12547</v>
      </c>
      <c r="X9" s="18">
        <v>76.62</v>
      </c>
      <c r="Y9" s="19">
        <v>13.3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0.001424</v>
      </c>
      <c r="E10" s="2">
        <v>0.002713</v>
      </c>
      <c r="F10" s="2">
        <v>0.005207</v>
      </c>
      <c r="G10" s="2">
        <v>0.011380000000000001</v>
      </c>
      <c r="H10" s="2">
        <v>0.02569</v>
      </c>
      <c r="I10" s="2">
        <v>0.042409999999999996</v>
      </c>
      <c r="J10" s="2">
        <v>0.05189</v>
      </c>
      <c r="K10" s="2">
        <v>0.06274</v>
      </c>
      <c r="L10" s="2">
        <v>0.08644</v>
      </c>
      <c r="M10" s="2"/>
      <c r="N10" s="5">
        <f t="shared" si="0"/>
        <v>0.028548499999999997</v>
      </c>
      <c r="O10" s="5"/>
      <c r="P10" s="5">
        <v>10.12547</v>
      </c>
      <c r="Q10" s="5">
        <v>76.62</v>
      </c>
      <c r="R10" s="5">
        <v>13.3</v>
      </c>
      <c r="S10" s="2"/>
      <c r="T10" s="17" t="s">
        <v>3</v>
      </c>
      <c r="U10" s="12">
        <v>2.5</v>
      </c>
      <c r="V10" s="12">
        <f>CONVERT(U10,"ft","m")</f>
        <v>0.762</v>
      </c>
      <c r="W10" s="18">
        <v>7.543699999999999</v>
      </c>
      <c r="X10" s="18">
        <v>57.48</v>
      </c>
      <c r="Y10" s="19">
        <v>34.92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9.455835138357777</v>
      </c>
      <c r="E11" s="2">
        <v>8.525895237042308</v>
      </c>
      <c r="F11" s="2">
        <v>7.585331877933926</v>
      </c>
      <c r="G11" s="2">
        <v>6.457355632130231</v>
      </c>
      <c r="H11" s="2">
        <v>5.282649299535995</v>
      </c>
      <c r="I11" s="2">
        <v>4.5594517068403775</v>
      </c>
      <c r="J11" s="2">
        <v>4.268399653898063</v>
      </c>
      <c r="K11" s="2">
        <v>3.994470660593209</v>
      </c>
      <c r="L11" s="2">
        <v>3.5321571175773046</v>
      </c>
      <c r="M11" s="2"/>
      <c r="N11" s="5">
        <f t="shared" si="0"/>
        <v>5.926865765915995</v>
      </c>
      <c r="O11" s="5">
        <f>(F11-J11)/2</f>
        <v>1.6584661120179311</v>
      </c>
      <c r="P11" s="5"/>
      <c r="Q11" s="5"/>
      <c r="R11" s="5"/>
      <c r="S11" s="2"/>
      <c r="T11" s="17" t="s">
        <v>4</v>
      </c>
      <c r="U11" s="12">
        <v>3</v>
      </c>
      <c r="V11" s="12">
        <f>CONVERT(U11,"ft","m")</f>
        <v>0.9144</v>
      </c>
      <c r="W11" s="18">
        <v>11.531129999999997</v>
      </c>
      <c r="X11" s="18">
        <v>71.31</v>
      </c>
      <c r="Y11" s="19">
        <v>17.13</v>
      </c>
      <c r="Z11" s="2"/>
      <c r="AA11" s="2"/>
      <c r="AB11" s="2"/>
      <c r="AC11" s="2"/>
    </row>
    <row r="12" spans="1:29" ht="12">
      <c r="A12" s="2" t="s">
        <v>3</v>
      </c>
      <c r="B12" s="2">
        <v>2.5</v>
      </c>
      <c r="C12" s="2">
        <f>CONVERT(B12,"ft","m")</f>
        <v>0.762</v>
      </c>
      <c r="D12" s="2">
        <v>0.000699</v>
      </c>
      <c r="E12" s="2">
        <v>0.001053</v>
      </c>
      <c r="F12" s="2">
        <v>0.001859</v>
      </c>
      <c r="G12" s="2">
        <v>0.002826</v>
      </c>
      <c r="H12" s="2">
        <v>0.007082</v>
      </c>
      <c r="I12" s="2">
        <v>0.02222</v>
      </c>
      <c r="J12" s="2">
        <v>0.03815</v>
      </c>
      <c r="K12" s="2">
        <v>0.05469</v>
      </c>
      <c r="L12" s="2">
        <v>0.08657</v>
      </c>
      <c r="M12" s="2"/>
      <c r="N12" s="5">
        <f t="shared" si="0"/>
        <v>0.0200045</v>
      </c>
      <c r="O12" s="5"/>
      <c r="P12" s="5">
        <v>7.543699999999999</v>
      </c>
      <c r="Q12" s="5">
        <v>57.48</v>
      </c>
      <c r="R12" s="5">
        <v>34.92</v>
      </c>
      <c r="S12" s="2"/>
      <c r="T12" s="17" t="s">
        <v>5</v>
      </c>
      <c r="U12" s="12">
        <v>4</v>
      </c>
      <c r="V12" s="12">
        <f>CONVERT(U12,"ft","m")</f>
        <v>1.2192</v>
      </c>
      <c r="W12" s="18">
        <v>20.382309999999997</v>
      </c>
      <c r="X12" s="18">
        <v>71.08</v>
      </c>
      <c r="Y12" s="19">
        <v>8.44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10.482419923948738</v>
      </c>
      <c r="E13" s="2">
        <v>9.891278848298459</v>
      </c>
      <c r="F13" s="2">
        <v>9.071257514404694</v>
      </c>
      <c r="G13" s="2">
        <v>8.467022818990236</v>
      </c>
      <c r="H13" s="2">
        <v>7.1416274409332585</v>
      </c>
      <c r="I13" s="2">
        <v>5.49199737304772</v>
      </c>
      <c r="J13" s="2">
        <v>4.712173132714919</v>
      </c>
      <c r="K13" s="2">
        <v>4.192579127676521</v>
      </c>
      <c r="L13" s="2">
        <v>3.5299890302920285</v>
      </c>
      <c r="M13" s="2"/>
      <c r="N13" s="5">
        <f t="shared" si="0"/>
        <v>6.891715323559806</v>
      </c>
      <c r="O13" s="5">
        <f>(F13-J13)/2</f>
        <v>2.1795421908448875</v>
      </c>
      <c r="P13" s="5"/>
      <c r="Q13" s="5"/>
      <c r="R13" s="5"/>
      <c r="S13" s="2"/>
      <c r="T13" s="17" t="s">
        <v>6</v>
      </c>
      <c r="U13" s="12">
        <v>5</v>
      </c>
      <c r="V13" s="12">
        <f>CONVERT(U13,"ft","m")</f>
        <v>1.524</v>
      </c>
      <c r="W13" s="18">
        <v>15.293819</v>
      </c>
      <c r="X13" s="18">
        <v>70.4</v>
      </c>
      <c r="Y13" s="19">
        <v>14.28</v>
      </c>
      <c r="Z13" s="2"/>
      <c r="AA13" s="2"/>
      <c r="AB13" s="2"/>
      <c r="AC13" s="2"/>
    </row>
    <row r="14" spans="1:29" ht="12">
      <c r="A14" s="2" t="s">
        <v>4</v>
      </c>
      <c r="B14" s="2">
        <v>3</v>
      </c>
      <c r="C14" s="2">
        <f>CONVERT(B14,"ft","m")</f>
        <v>0.9144</v>
      </c>
      <c r="D14" s="2">
        <v>0.001171</v>
      </c>
      <c r="E14" s="2">
        <v>0.002064</v>
      </c>
      <c r="F14" s="2">
        <v>0.003543</v>
      </c>
      <c r="G14" s="2">
        <v>0.007786</v>
      </c>
      <c r="H14" s="2">
        <v>0.0266</v>
      </c>
      <c r="I14" s="2">
        <v>0.04569</v>
      </c>
      <c r="J14" s="2">
        <v>0.05535</v>
      </c>
      <c r="K14" s="2">
        <v>0.06597</v>
      </c>
      <c r="L14" s="2">
        <v>0.08677</v>
      </c>
      <c r="M14" s="2"/>
      <c r="N14" s="5">
        <f t="shared" si="0"/>
        <v>0.0294465</v>
      </c>
      <c r="O14" s="5"/>
      <c r="P14" s="5">
        <v>11.531129999999997</v>
      </c>
      <c r="Q14" s="5">
        <v>71.31</v>
      </c>
      <c r="R14" s="5">
        <v>17.13</v>
      </c>
      <c r="S14" s="2"/>
      <c r="T14" s="17" t="s">
        <v>7</v>
      </c>
      <c r="U14" s="12">
        <v>6</v>
      </c>
      <c r="V14" s="12">
        <f>CONVERT(U14,"ft","m")</f>
        <v>1.8288</v>
      </c>
      <c r="W14" s="18">
        <v>18.21253</v>
      </c>
      <c r="X14" s="18">
        <v>71.78</v>
      </c>
      <c r="Y14" s="19">
        <v>10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9.738043208822958</v>
      </c>
      <c r="E15" s="2">
        <v>8.92034131390092</v>
      </c>
      <c r="F15" s="2">
        <v>8.14081281920586</v>
      </c>
      <c r="G15" s="2">
        <v>7.004901939976891</v>
      </c>
      <c r="H15" s="2">
        <v>5.23242994404826</v>
      </c>
      <c r="I15" s="2">
        <v>4.451977747228364</v>
      </c>
      <c r="J15" s="2">
        <v>4.175272872767897</v>
      </c>
      <c r="K15" s="2">
        <v>3.9220460848606873</v>
      </c>
      <c r="L15" s="2">
        <v>3.526659860611425</v>
      </c>
      <c r="M15" s="2"/>
      <c r="N15" s="5">
        <f t="shared" si="0"/>
        <v>6.158042845986879</v>
      </c>
      <c r="O15" s="5">
        <f>(F15-J15)/2</f>
        <v>1.982769973218982</v>
      </c>
      <c r="P15" s="5"/>
      <c r="Q15" s="5"/>
      <c r="R15" s="5"/>
      <c r="S15" s="2"/>
      <c r="T15" s="17" t="s">
        <v>8</v>
      </c>
      <c r="U15" s="12">
        <v>6.5</v>
      </c>
      <c r="V15" s="12">
        <f>CONVERT(U15,"ft","m")</f>
        <v>1.9812</v>
      </c>
      <c r="W15" s="18">
        <v>17.135431999999998</v>
      </c>
      <c r="X15" s="18">
        <v>73.23</v>
      </c>
      <c r="Y15" s="19">
        <v>9.64</v>
      </c>
      <c r="Z15" s="2"/>
      <c r="AA15" s="2"/>
      <c r="AB15" s="2"/>
      <c r="AC15" s="2"/>
    </row>
    <row r="16" spans="1:29" ht="12">
      <c r="A16" s="2" t="s">
        <v>5</v>
      </c>
      <c r="B16" s="2">
        <v>4</v>
      </c>
      <c r="C16" s="2">
        <f>CONVERT(B16,"ft","m")</f>
        <v>1.2192</v>
      </c>
      <c r="D16" s="2">
        <v>0.001918</v>
      </c>
      <c r="E16" s="2">
        <v>0.005423</v>
      </c>
      <c r="F16" s="2">
        <v>0.01317</v>
      </c>
      <c r="G16" s="2">
        <v>0.02155</v>
      </c>
      <c r="H16" s="2">
        <v>0.03912</v>
      </c>
      <c r="I16" s="2">
        <v>0.05766</v>
      </c>
      <c r="J16" s="2">
        <v>0.06812</v>
      </c>
      <c r="K16" s="2">
        <v>0.07928</v>
      </c>
      <c r="L16" s="2">
        <v>0.09781</v>
      </c>
      <c r="M16" s="2"/>
      <c r="N16" s="5">
        <f t="shared" si="0"/>
        <v>0.040645</v>
      </c>
      <c r="O16" s="5"/>
      <c r="P16" s="5">
        <v>20.382309999999997</v>
      </c>
      <c r="Q16" s="5">
        <v>71.08</v>
      </c>
      <c r="R16" s="5">
        <v>8.44</v>
      </c>
      <c r="S16" s="2"/>
      <c r="T16" s="17" t="s">
        <v>9</v>
      </c>
      <c r="U16" s="12">
        <v>7</v>
      </c>
      <c r="V16" s="12">
        <f>CONVERT(U16,"ft","m")</f>
        <v>2.1336</v>
      </c>
      <c r="W16" s="18">
        <v>17.415</v>
      </c>
      <c r="X16" s="18">
        <v>71.87</v>
      </c>
      <c r="Y16" s="19">
        <v>10.68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9.026181564306043</v>
      </c>
      <c r="E17" s="2">
        <v>7.526693114308965</v>
      </c>
      <c r="F17" s="2">
        <v>6.246600844180297</v>
      </c>
      <c r="G17" s="2">
        <v>5.536168320460352</v>
      </c>
      <c r="H17" s="2">
        <v>4.675949819484578</v>
      </c>
      <c r="I17" s="2">
        <v>4.116285352941905</v>
      </c>
      <c r="J17" s="2">
        <v>3.8757777547582695</v>
      </c>
      <c r="K17" s="2">
        <v>3.656899227250324</v>
      </c>
      <c r="L17" s="2">
        <v>3.353874217308003</v>
      </c>
      <c r="M17" s="2"/>
      <c r="N17" s="5">
        <f t="shared" si="0"/>
        <v>5.061189299469284</v>
      </c>
      <c r="O17" s="5">
        <f>(F17-J17)/2</f>
        <v>1.1854115447110138</v>
      </c>
      <c r="P17" s="5"/>
      <c r="Q17" s="5"/>
      <c r="R17" s="5"/>
      <c r="S17" s="2"/>
      <c r="T17" s="17" t="s">
        <v>10</v>
      </c>
      <c r="U17" s="12">
        <v>7.416666666666666</v>
      </c>
      <c r="V17" s="12">
        <f>CONVERT(U17,"ft","m")</f>
        <v>2.2606</v>
      </c>
      <c r="W17" s="18">
        <v>27.498769999999997</v>
      </c>
      <c r="X17" s="18">
        <v>59.59</v>
      </c>
      <c r="Y17" s="19">
        <v>12.89</v>
      </c>
      <c r="Z17" s="2"/>
      <c r="AA17" s="2"/>
      <c r="AB17" s="2"/>
      <c r="AC17" s="2"/>
    </row>
    <row r="18" spans="1:29" ht="12">
      <c r="A18" s="2" t="s">
        <v>6</v>
      </c>
      <c r="B18" s="2">
        <v>5</v>
      </c>
      <c r="C18" s="2">
        <f>CONVERT(B18,"ft","m")</f>
        <v>1.524</v>
      </c>
      <c r="D18" s="2">
        <v>0.0012649999999999998</v>
      </c>
      <c r="E18" s="2">
        <v>0.002407</v>
      </c>
      <c r="F18" s="2">
        <v>0.004724</v>
      </c>
      <c r="G18" s="2">
        <v>0.0118</v>
      </c>
      <c r="H18" s="2">
        <v>0.03109</v>
      </c>
      <c r="I18" s="2">
        <v>0.05065</v>
      </c>
      <c r="J18" s="2">
        <v>0.06144</v>
      </c>
      <c r="K18" s="2">
        <v>0.07381999999999998</v>
      </c>
      <c r="L18" s="2">
        <v>0.09766</v>
      </c>
      <c r="M18" s="2"/>
      <c r="N18" s="5">
        <f t="shared" si="0"/>
        <v>0.033082</v>
      </c>
      <c r="O18" s="5"/>
      <c r="P18" s="5">
        <v>15.293819</v>
      </c>
      <c r="Q18" s="5">
        <v>70.4</v>
      </c>
      <c r="R18" s="5">
        <v>14.28</v>
      </c>
      <c r="S18" s="2"/>
      <c r="T18" s="17" t="s">
        <v>11</v>
      </c>
      <c r="U18" s="12">
        <v>8</v>
      </c>
      <c r="V18" s="12">
        <f>CONVERT(U18,"ft","m")</f>
        <v>2.4384</v>
      </c>
      <c r="W18" s="18">
        <v>19.125999999999998</v>
      </c>
      <c r="X18" s="18">
        <v>54.89</v>
      </c>
      <c r="Y18" s="19">
        <v>25.99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9.626646899742502</v>
      </c>
      <c r="E19" s="2">
        <v>8.698548142849678</v>
      </c>
      <c r="F19" s="2">
        <v>7.725775319927018</v>
      </c>
      <c r="G19" s="2">
        <v>6.405069330187608</v>
      </c>
      <c r="H19" s="2">
        <v>5.007405573095747</v>
      </c>
      <c r="I19" s="2">
        <v>4.303293920748311</v>
      </c>
      <c r="J19" s="2">
        <v>4.024677973715655</v>
      </c>
      <c r="K19" s="2">
        <v>3.759844452191204</v>
      </c>
      <c r="L19" s="2">
        <v>3.356088411799348</v>
      </c>
      <c r="M19" s="2"/>
      <c r="N19" s="5">
        <f t="shared" si="0"/>
        <v>5.8752266468213366</v>
      </c>
      <c r="O19" s="5">
        <f>(F19-J19)/2</f>
        <v>1.8505486731056813</v>
      </c>
      <c r="P19" s="5"/>
      <c r="Q19" s="5"/>
      <c r="R19" s="5"/>
      <c r="S19" s="2"/>
      <c r="T19" s="17" t="s">
        <v>12</v>
      </c>
      <c r="U19" s="12">
        <v>9</v>
      </c>
      <c r="V19" s="12">
        <f>CONVERT(U19,"ft","m")</f>
        <v>2.7432</v>
      </c>
      <c r="W19" s="18">
        <v>24.664628</v>
      </c>
      <c r="X19" s="18">
        <v>63.1</v>
      </c>
      <c r="Y19" s="19">
        <v>12.26</v>
      </c>
      <c r="Z19" s="2"/>
      <c r="AA19" s="2"/>
      <c r="AB19" s="2"/>
      <c r="AC19" s="2"/>
    </row>
    <row r="20" spans="1:29" ht="12">
      <c r="A20" s="2" t="s">
        <v>7</v>
      </c>
      <c r="B20" s="2">
        <v>6</v>
      </c>
      <c r="C20" s="2">
        <f>CONVERT(B20,"ft","m")</f>
        <v>1.8288</v>
      </c>
      <c r="D20" s="2">
        <v>0.001659</v>
      </c>
      <c r="E20" s="2">
        <v>0.003903</v>
      </c>
      <c r="F20" s="2">
        <v>0.009573</v>
      </c>
      <c r="G20" s="2">
        <v>0.01762</v>
      </c>
      <c r="H20" s="2">
        <v>0.03487</v>
      </c>
      <c r="I20" s="2">
        <v>0.05435</v>
      </c>
      <c r="J20" s="2">
        <v>0.06605</v>
      </c>
      <c r="K20" s="2">
        <v>0.07953</v>
      </c>
      <c r="L20" s="2">
        <v>0.1034</v>
      </c>
      <c r="M20" s="2"/>
      <c r="N20" s="5">
        <f t="shared" si="0"/>
        <v>0.0378115</v>
      </c>
      <c r="O20" s="5"/>
      <c r="P20" s="5">
        <v>18.21253</v>
      </c>
      <c r="Q20" s="5">
        <v>71.78</v>
      </c>
      <c r="R20" s="5">
        <v>10</v>
      </c>
      <c r="S20" s="2"/>
      <c r="T20" s="17" t="s">
        <v>13</v>
      </c>
      <c r="U20" s="12">
        <v>9.5</v>
      </c>
      <c r="V20" s="12">
        <f>CONVERT(U20,"ft","m")</f>
        <v>2.8956</v>
      </c>
      <c r="W20" s="18">
        <v>34.362</v>
      </c>
      <c r="X20" s="18">
        <v>59.4</v>
      </c>
      <c r="Y20" s="19">
        <v>6.15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9.235470398368312</v>
      </c>
      <c r="E21" s="2">
        <v>8.001200821885224</v>
      </c>
      <c r="F21" s="2">
        <v>6.706813175323705</v>
      </c>
      <c r="G21" s="2">
        <v>5.826642265516398</v>
      </c>
      <c r="H21" s="2">
        <v>4.841869825660107</v>
      </c>
      <c r="I21" s="2">
        <v>4.20157615452214</v>
      </c>
      <c r="J21" s="2">
        <v>3.920297628302622</v>
      </c>
      <c r="K21" s="2">
        <v>3.652357018848397</v>
      </c>
      <c r="L21" s="2">
        <v>3.2736919092345147</v>
      </c>
      <c r="M21" s="2"/>
      <c r="N21" s="5">
        <f t="shared" si="0"/>
        <v>5.313555401813163</v>
      </c>
      <c r="O21" s="5">
        <f>(F21-J21)/2</f>
        <v>1.3932577735105416</v>
      </c>
      <c r="P21" s="5"/>
      <c r="Q21" s="5"/>
      <c r="R21" s="5"/>
      <c r="S21" s="2"/>
      <c r="T21" s="17" t="s">
        <v>14</v>
      </c>
      <c r="U21" s="12">
        <v>10</v>
      </c>
      <c r="V21" s="12">
        <f>CONVERT(U21,"ft","m")</f>
        <v>3.048</v>
      </c>
      <c r="W21" s="18">
        <v>8.443999999999999</v>
      </c>
      <c r="X21" s="18">
        <v>70.39</v>
      </c>
      <c r="Y21" s="19">
        <v>21.24</v>
      </c>
      <c r="Z21" s="2"/>
      <c r="AA21" s="2"/>
      <c r="AB21" s="2"/>
      <c r="AC21" s="2"/>
    </row>
    <row r="22" spans="1:29" ht="12">
      <c r="A22" s="2" t="s">
        <v>8</v>
      </c>
      <c r="B22" s="2">
        <v>6.5</v>
      </c>
      <c r="C22" s="2">
        <f>CONVERT(B22,"ft","m")</f>
        <v>1.9812</v>
      </c>
      <c r="D22" s="2">
        <v>0.001712</v>
      </c>
      <c r="E22" s="2">
        <v>0.004151</v>
      </c>
      <c r="F22" s="2">
        <v>0.009930999999999999</v>
      </c>
      <c r="G22" s="2">
        <v>0.01754</v>
      </c>
      <c r="H22" s="2">
        <v>0.03409000000000001</v>
      </c>
      <c r="I22" s="2">
        <v>0.05295</v>
      </c>
      <c r="J22" s="2">
        <v>0.06424</v>
      </c>
      <c r="K22" s="2">
        <v>0.07712</v>
      </c>
      <c r="L22" s="2">
        <v>0.1002</v>
      </c>
      <c r="M22" s="2"/>
      <c r="N22" s="5">
        <f t="shared" si="0"/>
        <v>0.0370855</v>
      </c>
      <c r="O22" s="5"/>
      <c r="P22" s="5">
        <v>17.135431999999998</v>
      </c>
      <c r="Q22" s="5">
        <v>73.23</v>
      </c>
      <c r="R22" s="5">
        <v>9.64</v>
      </c>
      <c r="S22" s="2"/>
      <c r="T22" s="17" t="s">
        <v>15</v>
      </c>
      <c r="U22" s="12">
        <v>10.5</v>
      </c>
      <c r="V22" s="12">
        <f>CONVERT(U22,"ft","m")</f>
        <v>3.2004</v>
      </c>
      <c r="W22" s="18">
        <v>34.17635</v>
      </c>
      <c r="X22" s="18">
        <v>51.17</v>
      </c>
      <c r="Y22" s="19">
        <v>14.66</v>
      </c>
      <c r="Z22" s="2"/>
      <c r="AA22" s="2"/>
      <c r="AB22" s="2"/>
      <c r="AC22" s="2"/>
    </row>
    <row r="23" spans="1:29" ht="12">
      <c r="A23" s="2"/>
      <c r="B23" s="2"/>
      <c r="C23" s="2"/>
      <c r="D23" s="2">
        <v>9.190101582923027</v>
      </c>
      <c r="E23" s="2">
        <v>7.912325352720567</v>
      </c>
      <c r="F23" s="2">
        <v>6.653845287713826</v>
      </c>
      <c r="G23" s="2">
        <v>5.833207441992079</v>
      </c>
      <c r="H23" s="2">
        <v>4.874507590296865</v>
      </c>
      <c r="I23" s="2">
        <v>4.239225505557113</v>
      </c>
      <c r="J23" s="2">
        <v>3.9603842969194973</v>
      </c>
      <c r="K23" s="2">
        <v>3.6967511382068503</v>
      </c>
      <c r="L23" s="2">
        <v>3.319045586354241</v>
      </c>
      <c r="M23" s="2"/>
      <c r="N23" s="5">
        <f t="shared" si="0"/>
        <v>5.3071147923166615</v>
      </c>
      <c r="O23" s="5">
        <f>(F23-J23)/2</f>
        <v>1.3467304953971642</v>
      </c>
      <c r="P23" s="5"/>
      <c r="Q23" s="5"/>
      <c r="R23" s="5"/>
      <c r="S23" s="2"/>
      <c r="T23" s="17" t="s">
        <v>16</v>
      </c>
      <c r="U23" s="12">
        <v>11</v>
      </c>
      <c r="V23" s="12">
        <f>CONVERT(U23,"ft","m")</f>
        <v>3.3528</v>
      </c>
      <c r="W23" s="18">
        <v>41.606615000000005</v>
      </c>
      <c r="X23" s="18">
        <v>49.14</v>
      </c>
      <c r="Y23" s="19">
        <v>9.29</v>
      </c>
      <c r="Z23" s="2"/>
      <c r="AA23" s="2"/>
      <c r="AB23" s="2"/>
      <c r="AC23" s="2"/>
    </row>
    <row r="24" spans="1:29" ht="12">
      <c r="A24" s="2" t="s">
        <v>9</v>
      </c>
      <c r="B24" s="2">
        <v>7</v>
      </c>
      <c r="C24" s="2">
        <f>CONVERT(B24,"ft","m")</f>
        <v>2.1336</v>
      </c>
      <c r="D24" s="2">
        <v>0.001595</v>
      </c>
      <c r="E24" s="2">
        <v>0.003517</v>
      </c>
      <c r="F24" s="2">
        <v>0.008282</v>
      </c>
      <c r="G24" s="2">
        <v>0.01598</v>
      </c>
      <c r="H24" s="2">
        <v>0.03257</v>
      </c>
      <c r="I24" s="2">
        <v>0.05244</v>
      </c>
      <c r="J24" s="2">
        <v>0.06501</v>
      </c>
      <c r="K24" s="2">
        <v>0.0802</v>
      </c>
      <c r="L24" s="2">
        <v>0.1079</v>
      </c>
      <c r="M24" s="2"/>
      <c r="N24" s="5">
        <f t="shared" si="0"/>
        <v>0.036646</v>
      </c>
      <c r="O24" s="5"/>
      <c r="P24" s="5">
        <v>17.415</v>
      </c>
      <c r="Q24" s="5">
        <v>71.87</v>
      </c>
      <c r="R24" s="5">
        <v>10.68</v>
      </c>
      <c r="S24" s="2"/>
      <c r="T24" s="17" t="s">
        <v>17</v>
      </c>
      <c r="U24" s="12">
        <v>12</v>
      </c>
      <c r="V24" s="12">
        <f>CONVERT(U24,"ft","m")</f>
        <v>3.6576</v>
      </c>
      <c r="W24" s="18">
        <v>36.4941</v>
      </c>
      <c r="X24" s="18">
        <v>42.12</v>
      </c>
      <c r="Y24" s="19">
        <v>21.41</v>
      </c>
      <c r="Z24" s="2"/>
      <c r="AA24" s="2"/>
      <c r="AB24" s="2"/>
      <c r="AC24" s="2"/>
    </row>
    <row r="25" spans="1:29" ht="12">
      <c r="A25" s="2"/>
      <c r="B25" s="2"/>
      <c r="C25" s="2"/>
      <c r="D25" s="2">
        <v>9.292227860671941</v>
      </c>
      <c r="E25" s="2">
        <v>8.151438949698868</v>
      </c>
      <c r="F25" s="2">
        <v>6.9158050819542956</v>
      </c>
      <c r="G25" s="2">
        <v>5.9675887815088355</v>
      </c>
      <c r="H25" s="2">
        <v>4.940312470040909</v>
      </c>
      <c r="I25" s="2">
        <v>4.253188504215057</v>
      </c>
      <c r="J25" s="2">
        <v>3.9431945356219824</v>
      </c>
      <c r="K25" s="2">
        <v>3.6402539530945295</v>
      </c>
      <c r="L25" s="2">
        <v>3.212233230061433</v>
      </c>
      <c r="M25" s="2"/>
      <c r="N25" s="5">
        <f t="shared" si="0"/>
        <v>5.4294998087881385</v>
      </c>
      <c r="O25" s="5">
        <f>(F25-J25)/2</f>
        <v>1.4863052731661566</v>
      </c>
      <c r="P25" s="5"/>
      <c r="Q25" s="5"/>
      <c r="R25" s="5"/>
      <c r="S25" s="2"/>
      <c r="T25" s="17" t="s">
        <v>18</v>
      </c>
      <c r="U25" s="12">
        <v>12.333333333333332</v>
      </c>
      <c r="V25" s="12">
        <f>CONVERT(U25,"ft","m")</f>
        <v>3.7592</v>
      </c>
      <c r="W25" s="18">
        <v>68.623</v>
      </c>
      <c r="X25" s="18">
        <v>27.66</v>
      </c>
      <c r="Y25" s="19">
        <v>3.83</v>
      </c>
      <c r="Z25" s="2"/>
      <c r="AA25" s="2"/>
      <c r="AB25" s="2"/>
      <c r="AC25" s="2"/>
    </row>
    <row r="26" spans="1:29" ht="12">
      <c r="A26" s="2" t="s">
        <v>10</v>
      </c>
      <c r="B26" s="2">
        <v>7.416666666666666</v>
      </c>
      <c r="C26" s="2">
        <f>CONVERT(B26,"ft","m")</f>
        <v>2.2606</v>
      </c>
      <c r="D26" s="2">
        <v>0.00142</v>
      </c>
      <c r="E26" s="2">
        <v>0.002781</v>
      </c>
      <c r="F26" s="2">
        <v>0.005649</v>
      </c>
      <c r="G26" s="2">
        <v>0.01447</v>
      </c>
      <c r="H26" s="2">
        <v>0.03815</v>
      </c>
      <c r="I26" s="2">
        <v>0.06613</v>
      </c>
      <c r="J26" s="2">
        <v>0.08227</v>
      </c>
      <c r="K26" s="2">
        <v>0.09843000000000002</v>
      </c>
      <c r="L26" s="2">
        <v>0.1211</v>
      </c>
      <c r="M26" s="2"/>
      <c r="N26" s="5">
        <f t="shared" si="0"/>
        <v>0.0439595</v>
      </c>
      <c r="O26" s="5"/>
      <c r="P26" s="5">
        <v>27.498769999999997</v>
      </c>
      <c r="Q26" s="5">
        <v>59.59</v>
      </c>
      <c r="R26" s="5">
        <v>12.89</v>
      </c>
      <c r="S26" s="2"/>
      <c r="T26" s="17" t="s">
        <v>19</v>
      </c>
      <c r="U26" s="12">
        <v>13</v>
      </c>
      <c r="V26" s="12">
        <f>CONVERT(U26,"ft","m")</f>
        <v>3.9624</v>
      </c>
      <c r="W26" s="18">
        <v>4.7943999999999996</v>
      </c>
      <c r="X26" s="18">
        <v>43.23</v>
      </c>
      <c r="Y26" s="19">
        <v>51.94</v>
      </c>
      <c r="Z26" s="2"/>
      <c r="AA26" s="2"/>
      <c r="AB26" s="2"/>
      <c r="AC26" s="2"/>
    </row>
    <row r="27" spans="1:29" ht="12.75" thickBot="1">
      <c r="A27" s="2"/>
      <c r="B27" s="2"/>
      <c r="C27" s="2"/>
      <c r="D27" s="2">
        <v>9.459893354932131</v>
      </c>
      <c r="E27" s="2">
        <v>8.490180539977487</v>
      </c>
      <c r="F27" s="2">
        <v>7.46778878398879</v>
      </c>
      <c r="G27" s="2">
        <v>6.110791267905087</v>
      </c>
      <c r="H27" s="2">
        <v>4.712173132714919</v>
      </c>
      <c r="I27" s="2">
        <v>3.9185512882002804</v>
      </c>
      <c r="J27" s="2">
        <v>3.6034897462665016</v>
      </c>
      <c r="K27" s="2">
        <v>3.3447580951972355</v>
      </c>
      <c r="L27" s="2">
        <v>3.045729229855121</v>
      </c>
      <c r="M27" s="2"/>
      <c r="N27" s="5">
        <f t="shared" si="0"/>
        <v>5.535639265127646</v>
      </c>
      <c r="O27" s="5">
        <f>(F27-J27)/2</f>
        <v>1.9321495188611442</v>
      </c>
      <c r="P27" s="5"/>
      <c r="Q27" s="5"/>
      <c r="R27" s="5"/>
      <c r="S27" s="2"/>
      <c r="T27" s="20" t="s">
        <v>20</v>
      </c>
      <c r="U27" s="13">
        <v>13.666666666666668</v>
      </c>
      <c r="V27" s="13">
        <f>CONVERT(U27,"ft","m")</f>
        <v>4.1656</v>
      </c>
      <c r="W27" s="21">
        <v>73.66</v>
      </c>
      <c r="X27" s="21">
        <v>26.21</v>
      </c>
      <c r="Y27" s="22">
        <v>0</v>
      </c>
      <c r="Z27" s="2"/>
      <c r="AA27" s="2"/>
      <c r="AB27" s="2"/>
      <c r="AC27" s="2"/>
    </row>
    <row r="28" spans="1:29" ht="12">
      <c r="A28" s="2" t="s">
        <v>11</v>
      </c>
      <c r="B28" s="2">
        <v>8</v>
      </c>
      <c r="C28" s="2">
        <f>CONVERT(B28,"ft","m")</f>
        <v>2.4384</v>
      </c>
      <c r="D28" s="2">
        <v>0.00079</v>
      </c>
      <c r="E28" s="2">
        <v>0.001471</v>
      </c>
      <c r="F28" s="2">
        <v>0.002461</v>
      </c>
      <c r="G28" s="2">
        <v>0.003738</v>
      </c>
      <c r="H28" s="2">
        <v>0.01506</v>
      </c>
      <c r="I28" s="2">
        <v>0.05107</v>
      </c>
      <c r="J28" s="2">
        <v>0.07034</v>
      </c>
      <c r="K28" s="2">
        <v>0.08916</v>
      </c>
      <c r="L28" s="2">
        <v>0.1125</v>
      </c>
      <c r="M28" s="2"/>
      <c r="N28" s="5">
        <f t="shared" si="0"/>
        <v>0.0364005</v>
      </c>
      <c r="O28" s="5"/>
      <c r="P28" s="5">
        <v>19.125999999999998</v>
      </c>
      <c r="Q28" s="5">
        <v>54.89</v>
      </c>
      <c r="R28" s="5">
        <v>25.99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10.30585972625971</v>
      </c>
      <c r="E29" s="2">
        <v>9.408987038069345</v>
      </c>
      <c r="F29" s="2">
        <v>8.666539626866015</v>
      </c>
      <c r="G29" s="2">
        <v>8.063517715579016</v>
      </c>
      <c r="H29" s="2">
        <v>6.053134419764884</v>
      </c>
      <c r="I29" s="2">
        <v>4.291380130724396</v>
      </c>
      <c r="J29" s="2">
        <v>3.8295108548115047</v>
      </c>
      <c r="K29" s="2">
        <v>3.4874595731770595</v>
      </c>
      <c r="L29" s="2">
        <v>3.15200309344505</v>
      </c>
      <c r="M29" s="2"/>
      <c r="N29" s="5">
        <f t="shared" si="0"/>
        <v>6.24802524083876</v>
      </c>
      <c r="O29" s="5">
        <f>(F29-J29)/2</f>
        <v>2.4185143860272555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9</v>
      </c>
      <c r="C30" s="2">
        <f>CONVERT(B30,"ft","m")</f>
        <v>2.7432</v>
      </c>
      <c r="D30" s="2">
        <v>0.001432</v>
      </c>
      <c r="E30" s="2">
        <v>0.0029089999999999997</v>
      </c>
      <c r="F30" s="2">
        <v>0.006454</v>
      </c>
      <c r="G30" s="2">
        <v>0.01656</v>
      </c>
      <c r="H30" s="2">
        <v>0.03838</v>
      </c>
      <c r="I30" s="2">
        <v>0.06205</v>
      </c>
      <c r="J30" s="2">
        <v>0.07876</v>
      </c>
      <c r="K30" s="2">
        <v>0.0994</v>
      </c>
      <c r="L30" s="2">
        <v>0.1325</v>
      </c>
      <c r="M30" s="2"/>
      <c r="N30" s="5">
        <f t="shared" si="0"/>
        <v>0.042607</v>
      </c>
      <c r="O30" s="5"/>
      <c r="P30" s="5">
        <v>24.664628</v>
      </c>
      <c r="Q30" s="5">
        <v>63.1</v>
      </c>
      <c r="R30" s="5">
        <v>12.26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9.447752792059918</v>
      </c>
      <c r="E31" s="2">
        <v>8.425260988223869</v>
      </c>
      <c r="F31" s="2">
        <v>7.2755907068372325</v>
      </c>
      <c r="G31" s="2">
        <v>5.916153516937487</v>
      </c>
      <c r="H31" s="2">
        <v>4.7035014782414315</v>
      </c>
      <c r="I31" s="2">
        <v>4.010424979419093</v>
      </c>
      <c r="J31" s="2">
        <v>3.666393078535258</v>
      </c>
      <c r="K31" s="2">
        <v>3.3306103379871637</v>
      </c>
      <c r="L31" s="2">
        <v>2.9159357352115256</v>
      </c>
      <c r="M31" s="2"/>
      <c r="N31" s="5">
        <f t="shared" si="0"/>
        <v>5.4709918926862455</v>
      </c>
      <c r="O31" s="5">
        <f>(F31-J31)/2</f>
        <v>1.8045988141509872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9.5</v>
      </c>
      <c r="C32" s="2">
        <f>CONVERT(B32,"ft","m")</f>
        <v>2.8956</v>
      </c>
      <c r="D32" s="2">
        <v>0.002956</v>
      </c>
      <c r="E32" s="2">
        <v>0.01168</v>
      </c>
      <c r="F32" s="2">
        <v>0.02054</v>
      </c>
      <c r="G32" s="2">
        <v>0.03068</v>
      </c>
      <c r="H32" s="2">
        <v>0.04997</v>
      </c>
      <c r="I32" s="2">
        <v>0.07213</v>
      </c>
      <c r="J32" s="2">
        <v>0.08538</v>
      </c>
      <c r="K32" s="2">
        <v>0.09972</v>
      </c>
      <c r="L32" s="2">
        <v>0.1205</v>
      </c>
      <c r="M32" s="2"/>
      <c r="N32" s="5">
        <f t="shared" si="0"/>
        <v>0.05296</v>
      </c>
      <c r="O32" s="5"/>
      <c r="P32" s="5">
        <v>34.362</v>
      </c>
      <c r="Q32" s="5">
        <v>59.4</v>
      </c>
      <c r="R32" s="5">
        <v>6.15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8.402138015178023</v>
      </c>
      <c r="E33" s="2">
        <v>6.419815915556795</v>
      </c>
      <c r="F33" s="2">
        <v>5.605420008118617</v>
      </c>
      <c r="G33" s="2">
        <v>5.026557706933879</v>
      </c>
      <c r="H33" s="2">
        <v>4.322793971700924</v>
      </c>
      <c r="I33" s="2">
        <v>3.7932567659620853</v>
      </c>
      <c r="J33" s="2">
        <v>3.5499580271891733</v>
      </c>
      <c r="K33" s="2">
        <v>3.325973306945311</v>
      </c>
      <c r="L33" s="2">
        <v>3.0528949484321255</v>
      </c>
      <c r="M33" s="2"/>
      <c r="N33" s="5">
        <f t="shared" si="0"/>
        <v>4.577689017653896</v>
      </c>
      <c r="O33" s="5">
        <f>(F33-J33)/2</f>
        <v>1.027730990464722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10</v>
      </c>
      <c r="C34" s="2">
        <f>CONVERT(B34,"ft","m")</f>
        <v>3.048</v>
      </c>
      <c r="D34" s="2">
        <v>0.000881</v>
      </c>
      <c r="E34" s="2">
        <v>0.001815</v>
      </c>
      <c r="F34" s="2">
        <v>0.0029169999999999995</v>
      </c>
      <c r="G34" s="2">
        <v>0.004829</v>
      </c>
      <c r="H34" s="2">
        <v>0.01549</v>
      </c>
      <c r="I34" s="2">
        <v>0.03154</v>
      </c>
      <c r="J34" s="2">
        <v>0.04171</v>
      </c>
      <c r="K34" s="2">
        <v>0.05665</v>
      </c>
      <c r="L34" s="2">
        <v>0.09556</v>
      </c>
      <c r="M34" s="2"/>
      <c r="N34" s="5">
        <f t="shared" si="0"/>
        <v>0.0223135</v>
      </c>
      <c r="O34" s="5"/>
      <c r="P34" s="5">
        <v>8.443999999999999</v>
      </c>
      <c r="Q34" s="5">
        <v>70.39</v>
      </c>
      <c r="R34" s="5">
        <v>21.24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10.148570360403761</v>
      </c>
      <c r="E35" s="2">
        <v>9.105814736441062</v>
      </c>
      <c r="F35" s="2">
        <v>8.421298898425997</v>
      </c>
      <c r="G35" s="2">
        <v>7.694059821151519</v>
      </c>
      <c r="H35" s="2">
        <v>6.0125190456472435</v>
      </c>
      <c r="I35" s="2">
        <v>4.986673529646302</v>
      </c>
      <c r="J35" s="2">
        <v>4.5834628775475865</v>
      </c>
      <c r="K35" s="2">
        <v>4.141780233728934</v>
      </c>
      <c r="L35" s="2">
        <v>3.3874493359804796</v>
      </c>
      <c r="M35" s="2"/>
      <c r="N35" s="5">
        <f t="shared" si="0"/>
        <v>6.502380887986792</v>
      </c>
      <c r="O35" s="5">
        <f>(F35-J35)/2</f>
        <v>1.9189180104392052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10.5</v>
      </c>
      <c r="C36" s="2">
        <f>CONVERT(B36,"ft","m")</f>
        <v>3.2004</v>
      </c>
      <c r="D36" s="2">
        <v>0.0012549999999999998</v>
      </c>
      <c r="E36" s="2">
        <v>0.002399</v>
      </c>
      <c r="F36" s="2">
        <v>0.004477</v>
      </c>
      <c r="G36" s="2">
        <v>0.01206</v>
      </c>
      <c r="H36" s="2">
        <v>0.04046</v>
      </c>
      <c r="I36" s="2">
        <v>0.08356999999999999</v>
      </c>
      <c r="J36" s="2">
        <v>0.1093</v>
      </c>
      <c r="K36" s="2">
        <v>0.13</v>
      </c>
      <c r="L36" s="2">
        <v>0.1556</v>
      </c>
      <c r="M36" s="2"/>
      <c r="N36" s="5">
        <f t="shared" si="0"/>
        <v>0.056888499999999995</v>
      </c>
      <c r="O36" s="5"/>
      <c r="P36" s="5">
        <v>34.17635</v>
      </c>
      <c r="Q36" s="5">
        <v>51.17</v>
      </c>
      <c r="R36" s="5">
        <v>14.66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9.63809692048604</v>
      </c>
      <c r="E37" s="2">
        <v>8.70335112703074</v>
      </c>
      <c r="F37" s="2">
        <v>7.80325196642063</v>
      </c>
      <c r="G37" s="2">
        <v>6.373626282536727</v>
      </c>
      <c r="H37" s="2">
        <v>4.6273598698785285</v>
      </c>
      <c r="I37" s="2">
        <v>3.5808710539133988</v>
      </c>
      <c r="J37" s="2">
        <v>3.193634693877545</v>
      </c>
      <c r="K37" s="2">
        <v>2.9434164716336326</v>
      </c>
      <c r="L37" s="2">
        <v>2.6840860345632573</v>
      </c>
      <c r="M37" s="2"/>
      <c r="N37" s="5">
        <f t="shared" si="0"/>
        <v>5.498443330149088</v>
      </c>
      <c r="O37" s="5">
        <f>(F37-J37)/2</f>
        <v>2.3048086362715425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11</v>
      </c>
      <c r="C38" s="2">
        <f>CONVERT(B38,"ft","m")</f>
        <v>3.3528</v>
      </c>
      <c r="D38" s="2">
        <v>0.001824</v>
      </c>
      <c r="E38" s="2">
        <v>0.004408</v>
      </c>
      <c r="F38" s="2">
        <v>0.012539999999999999</v>
      </c>
      <c r="G38" s="2">
        <v>0.02781</v>
      </c>
      <c r="H38" s="2">
        <v>0.05467</v>
      </c>
      <c r="I38" s="2">
        <v>0.08073</v>
      </c>
      <c r="J38" s="2">
        <v>0.09498</v>
      </c>
      <c r="K38" s="2">
        <v>0.1093</v>
      </c>
      <c r="L38" s="2">
        <v>0.1308</v>
      </c>
      <c r="M38" s="2"/>
      <c r="N38" s="5">
        <f t="shared" si="0"/>
        <v>0.053759999999999995</v>
      </c>
      <c r="O38" s="5"/>
      <c r="P38" s="5">
        <v>41.606615000000005</v>
      </c>
      <c r="Q38" s="5">
        <v>49.14</v>
      </c>
      <c r="R38" s="5">
        <v>9.29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9.098678555159433</v>
      </c>
      <c r="E39" s="2">
        <v>7.825660060753016</v>
      </c>
      <c r="F39" s="2">
        <v>6.317318841634773</v>
      </c>
      <c r="G39" s="2">
        <v>5.1682524450901255</v>
      </c>
      <c r="H39" s="2">
        <v>4.193106814237228</v>
      </c>
      <c r="I39" s="2">
        <v>3.6307512980752383</v>
      </c>
      <c r="J39" s="2">
        <v>3.396232433578475</v>
      </c>
      <c r="K39" s="2">
        <v>3.193634693877545</v>
      </c>
      <c r="L39" s="2">
        <v>2.934565554051367</v>
      </c>
      <c r="M39" s="2"/>
      <c r="N39" s="5">
        <f t="shared" si="0"/>
        <v>4.856775637606624</v>
      </c>
      <c r="O39" s="5">
        <f>(F39-J39)/2</f>
        <v>1.460543204028149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12</v>
      </c>
      <c r="C40" s="2">
        <f>CONVERT(B40,"ft","m")</f>
        <v>3.6576</v>
      </c>
      <c r="D40" s="2">
        <v>0.001014</v>
      </c>
      <c r="E40" s="2">
        <v>0.001764</v>
      </c>
      <c r="F40" s="2">
        <v>0.002799</v>
      </c>
      <c r="G40" s="2">
        <v>0.004855000000000001</v>
      </c>
      <c r="H40" s="2">
        <v>0.02995</v>
      </c>
      <c r="I40" s="2">
        <v>0.1309</v>
      </c>
      <c r="J40" s="2">
        <v>0.1762</v>
      </c>
      <c r="K40" s="2">
        <v>0.2024</v>
      </c>
      <c r="L40" s="2">
        <v>0.2298</v>
      </c>
      <c r="M40" s="2"/>
      <c r="N40" s="5">
        <f t="shared" si="0"/>
        <v>0.0894995</v>
      </c>
      <c r="O40" s="5"/>
      <c r="P40" s="5">
        <v>36.4941</v>
      </c>
      <c r="Q40" s="5">
        <v>42.12</v>
      </c>
      <c r="R40" s="5">
        <v>21.41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>
        <v>9.945726632320834</v>
      </c>
      <c r="E41" s="2">
        <v>9.146933723766654</v>
      </c>
      <c r="F41" s="2">
        <v>8.480872797751259</v>
      </c>
      <c r="G41" s="2">
        <v>7.68631298901762</v>
      </c>
      <c r="H41" s="2">
        <v>5.061300186760664</v>
      </c>
      <c r="I41" s="2">
        <v>2.933462997604209</v>
      </c>
      <c r="J41" s="2">
        <v>2.5047141706290357</v>
      </c>
      <c r="K41" s="2">
        <v>2.3047188048551392</v>
      </c>
      <c r="L41" s="2">
        <v>2.121549296903336</v>
      </c>
      <c r="M41" s="2"/>
      <c r="N41" s="5">
        <f t="shared" si="0"/>
        <v>5.492793484190147</v>
      </c>
      <c r="O41" s="5">
        <f>(F41-J41)/2</f>
        <v>2.9880793135611112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 t="s">
        <v>18</v>
      </c>
      <c r="B42" s="2">
        <v>12.333333333333332</v>
      </c>
      <c r="C42" s="2">
        <f>CONVERT(B42,"ft","m")</f>
        <v>3.7592</v>
      </c>
      <c r="D42" s="2">
        <v>0.007648</v>
      </c>
      <c r="E42" s="2">
        <v>0.03508</v>
      </c>
      <c r="F42" s="2">
        <v>0.04729</v>
      </c>
      <c r="G42" s="2">
        <v>0.05727</v>
      </c>
      <c r="H42" s="2">
        <v>0.07537</v>
      </c>
      <c r="I42" s="2">
        <v>0.09476</v>
      </c>
      <c r="J42" s="2">
        <v>0.1052</v>
      </c>
      <c r="K42" s="2">
        <v>0.1153</v>
      </c>
      <c r="L42" s="2">
        <v>0.1294</v>
      </c>
      <c r="M42" s="2"/>
      <c r="N42" s="5">
        <f t="shared" si="0"/>
        <v>0.07624500000000001</v>
      </c>
      <c r="O42" s="5"/>
      <c r="P42" s="5">
        <v>68.623</v>
      </c>
      <c r="Q42" s="5">
        <v>27.66</v>
      </c>
      <c r="R42" s="5">
        <v>3.83</v>
      </c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>
        <v>7.030701761343425</v>
      </c>
      <c r="E43" s="2">
        <v>4.833207441992079</v>
      </c>
      <c r="F43" s="2">
        <v>4.402321047979007</v>
      </c>
      <c r="G43" s="2">
        <v>4.126076586311718</v>
      </c>
      <c r="H43" s="2">
        <v>3.7298657970998854</v>
      </c>
      <c r="I43" s="2">
        <v>3.3995779911965807</v>
      </c>
      <c r="J43" s="2">
        <v>3.248793390257147</v>
      </c>
      <c r="K43" s="2">
        <v>3.116535581897678</v>
      </c>
      <c r="L43" s="2">
        <v>2.950090477556942</v>
      </c>
      <c r="M43" s="2"/>
      <c r="N43" s="5">
        <f t="shared" si="0"/>
        <v>3.8255572191180773</v>
      </c>
      <c r="O43" s="5">
        <f>(F43-J43)/2</f>
        <v>0.57676382886093</v>
      </c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 t="s">
        <v>19</v>
      </c>
      <c r="B44" s="2">
        <v>13</v>
      </c>
      <c r="C44" s="2">
        <f>CONVERT(B44,"ft","m")</f>
        <v>3.9624</v>
      </c>
      <c r="D44" s="2">
        <v>0.000619</v>
      </c>
      <c r="E44" s="2">
        <v>0.0008149999999999999</v>
      </c>
      <c r="F44" s="2">
        <v>0.001176</v>
      </c>
      <c r="G44" s="2">
        <v>0.002008</v>
      </c>
      <c r="H44" s="2">
        <v>0.003742</v>
      </c>
      <c r="I44" s="2">
        <v>0.007538</v>
      </c>
      <c r="J44" s="2">
        <v>0.0122</v>
      </c>
      <c r="K44" s="2">
        <v>0.01668</v>
      </c>
      <c r="L44" s="2">
        <v>0.02294</v>
      </c>
      <c r="M44" s="2"/>
      <c r="N44" s="5">
        <f t="shared" si="0"/>
        <v>0.006688</v>
      </c>
      <c r="O44" s="5"/>
      <c r="P44" s="5">
        <v>4.7943999999999996</v>
      </c>
      <c r="Q44" s="5">
        <v>43.23</v>
      </c>
      <c r="R44" s="5">
        <v>51.94</v>
      </c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>
        <v>10.65777297010991</v>
      </c>
      <c r="E45" s="2">
        <v>10.260912320205735</v>
      </c>
      <c r="F45" s="2">
        <v>9.73189622448781</v>
      </c>
      <c r="G45" s="2">
        <v>8.960025015373402</v>
      </c>
      <c r="H45" s="2">
        <v>8.06197472608339</v>
      </c>
      <c r="I45" s="2">
        <v>7.0516024896598175</v>
      </c>
      <c r="J45" s="2">
        <v>6.356975041986563</v>
      </c>
      <c r="K45" s="2">
        <v>5.9057369009921485</v>
      </c>
      <c r="L45" s="2">
        <v>5.445990798420987</v>
      </c>
      <c r="M45" s="2"/>
      <c r="N45" s="5">
        <f t="shared" si="0"/>
        <v>8.044435633237187</v>
      </c>
      <c r="O45" s="5">
        <f>(F45-J45)/2</f>
        <v>1.6874605912506238</v>
      </c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 t="s">
        <v>20</v>
      </c>
      <c r="B46" s="2">
        <v>13.666666666666668</v>
      </c>
      <c r="C46" s="2">
        <f>CONVERT(B46,"ft","m")</f>
        <v>4.1656</v>
      </c>
      <c r="D46" s="2">
        <v>0.03756</v>
      </c>
      <c r="E46" s="2">
        <v>0.04674</v>
      </c>
      <c r="F46" s="2">
        <v>0.05364</v>
      </c>
      <c r="G46" s="2">
        <v>0.0615</v>
      </c>
      <c r="H46" s="2">
        <v>0.07944</v>
      </c>
      <c r="I46" s="2">
        <v>0.1</v>
      </c>
      <c r="J46" s="2">
        <v>0.1109</v>
      </c>
      <c r="K46" s="2">
        <v>0.1215</v>
      </c>
      <c r="L46" s="2">
        <v>0.1364</v>
      </c>
      <c r="M46" s="2"/>
      <c r="N46" s="5">
        <f t="shared" si="0"/>
        <v>0.08227</v>
      </c>
      <c r="O46" s="5"/>
      <c r="P46" s="5">
        <v>73.66</v>
      </c>
      <c r="Q46" s="5">
        <v>26.21</v>
      </c>
      <c r="R46" s="5">
        <v>0</v>
      </c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>
        <v>4.734659126783037</v>
      </c>
      <c r="E47" s="2">
        <v>4.419198455653986</v>
      </c>
      <c r="F47" s="2">
        <v>4.220546952532338</v>
      </c>
      <c r="G47" s="2">
        <v>4.023269779322847</v>
      </c>
      <c r="H47" s="2">
        <v>3.6539905669084383</v>
      </c>
      <c r="I47" s="2">
        <v>3.321928094887362</v>
      </c>
      <c r="J47" s="2">
        <v>3.17266872938774</v>
      </c>
      <c r="K47" s="2">
        <v>3.040971781056306</v>
      </c>
      <c r="L47" s="2">
        <v>2.874084450525277</v>
      </c>
      <c r="M47" s="2"/>
      <c r="N47" s="5">
        <f t="shared" si="0"/>
        <v>3.6966078409600387</v>
      </c>
      <c r="O47" s="5">
        <f>(F47-J47)/2</f>
        <v>0.5239391115722991</v>
      </c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2000-08-11T20:03:00Z</dcterms:created>
  <dcterms:modified xsi:type="dcterms:W3CDTF">2001-01-22T17:13:30Z</dcterms:modified>
  <cp:category/>
  <cp:version/>
  <cp:contentType/>
  <cp:contentStatus/>
</cp:coreProperties>
</file>