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<sst xmlns="http://schemas.openxmlformats.org/spreadsheetml/2006/main" count="51" uniqueCount="33">
  <si>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167-000-002</t>
  </si>
  <si>
    <t>167-011-013</t>
  </si>
  <si>
    <t>167-023-025</t>
  </si>
  <si>
    <t>167-035-037</t>
  </si>
  <si>
    <t>167-047-049</t>
  </si>
  <si>
    <t>167-059-061</t>
  </si>
  <si>
    <t>167-071-073</t>
  </si>
  <si>
    <t>167-083-085</t>
  </si>
  <si>
    <t>167-095-097</t>
  </si>
  <si>
    <t>167-107-109</t>
  </si>
  <si>
    <t>167-119-121</t>
  </si>
  <si>
    <t>167-131-133</t>
  </si>
  <si>
    <t>167-143-145</t>
  </si>
  <si>
    <t>167-155-157</t>
  </si>
  <si>
    <t>167-167-169</t>
  </si>
  <si>
    <t>167-179-181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</si>
  <si>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</si>
  <si>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</si>
  <si>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</si>
  <si>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</si>
  <si>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</si>
  <si>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</si>
  <si>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</si>
  <si>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</si>
  <si>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</si>
  <si>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</si>
  <si>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</si>
  <si>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</si>
  <si>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</si>
  <si>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</si>
  <si>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</si>
  <si>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</si>
  <si>
    <t>BSS00_167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</si>
</sst>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Bss00-167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DATATABLE!$W$7:$W$22</c:f>
              <c:numCache>
                <c:ptCount val="16"/>
                <c:pt idx="0">
                  <c:v>83.788</c:v>
                </c:pt>
                <c:pt idx="1">
                  <c:v>71.099</c:v>
                </c:pt>
                <c:pt idx="2">
                  <c:v>0.9030999999999999</c:v>
                </c:pt>
                <c:pt idx="3">
                  <c:v>0.2321</c:v>
                </c:pt>
                <c:pt idx="4">
                  <c:v>4.4979000000000005</c:v>
                </c:pt>
                <c:pt idx="5">
                  <c:v>4.7543</c:v>
                </c:pt>
                <c:pt idx="6">
                  <c:v>8.645</c:v>
                </c:pt>
                <c:pt idx="7">
                  <c:v>9.94216</c:v>
                </c:pt>
                <c:pt idx="8">
                  <c:v>33.29064</c:v>
                </c:pt>
                <c:pt idx="9">
                  <c:v>42.319</c:v>
                </c:pt>
                <c:pt idx="10">
                  <c:v>17.33429</c:v>
                </c:pt>
                <c:pt idx="11">
                  <c:v>13.900210000000001</c:v>
                </c:pt>
                <c:pt idx="12">
                  <c:v>16.148509999999998</c:v>
                </c:pt>
                <c:pt idx="13">
                  <c:v>16.3814</c:v>
                </c:pt>
                <c:pt idx="14">
                  <c:v>11.34121</c:v>
                </c:pt>
                <c:pt idx="15">
                  <c:v>14.2231</c:v>
                </c:pt>
              </c:numCache>
            </c:numRef>
          </c:xVal>
          <c:yVal>
            <c:numRef>
              <c:f>DATATABLE!$U$7:$U$22</c:f>
              <c:numCache>
                <c:ptCount val="16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yVal>
          <c:smooth val="0"/>
        </c:ser>
        <c:axId val="64235251"/>
        <c:axId val="41246348"/>
      </c:scatterChart>
      <c:valAx>
        <c:axId val="64235251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1246348"/>
        <c:crosses val="autoZero"/>
        <c:crossBetween val="midCat"/>
        <c:dispUnits/>
        <c:majorUnit val="10"/>
        <c:minorUnit val="5"/>
      </c:valAx>
      <c:valAx>
        <c:axId val="4124634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4235251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Bss00-167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DATATABLE!$W$7:$W$22</c:f>
              <c:numCache>
                <c:ptCount val="16"/>
                <c:pt idx="0">
                  <c:v>83.788</c:v>
                </c:pt>
                <c:pt idx="1">
                  <c:v>71.099</c:v>
                </c:pt>
                <c:pt idx="2">
                  <c:v>0.9030999999999999</c:v>
                </c:pt>
                <c:pt idx="3">
                  <c:v>0.2321</c:v>
                </c:pt>
                <c:pt idx="4">
                  <c:v>4.4979000000000005</c:v>
                </c:pt>
                <c:pt idx="5">
                  <c:v>4.7543</c:v>
                </c:pt>
                <c:pt idx="6">
                  <c:v>8.645</c:v>
                </c:pt>
                <c:pt idx="7">
                  <c:v>9.94216</c:v>
                </c:pt>
                <c:pt idx="8">
                  <c:v>33.29064</c:v>
                </c:pt>
                <c:pt idx="9">
                  <c:v>42.319</c:v>
                </c:pt>
                <c:pt idx="10">
                  <c:v>17.33429</c:v>
                </c:pt>
                <c:pt idx="11">
                  <c:v>13.900210000000001</c:v>
                </c:pt>
                <c:pt idx="12">
                  <c:v>16.148509999999998</c:v>
                </c:pt>
                <c:pt idx="13">
                  <c:v>16.3814</c:v>
                </c:pt>
                <c:pt idx="14">
                  <c:v>11.34121</c:v>
                </c:pt>
                <c:pt idx="15">
                  <c:v>14.2231</c:v>
                </c:pt>
              </c:numCache>
            </c:numRef>
          </c:xVal>
          <c:yVal>
            <c:numRef>
              <c:f>DATATABLE!$V$7:$V$22</c:f>
              <c:numCache>
                <c:ptCount val="16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  <c:pt idx="15">
                  <c:v>4.572</c:v>
                </c:pt>
              </c:numCache>
            </c:numRef>
          </c:yVal>
          <c:smooth val="0"/>
        </c:ser>
        <c:axId val="35672813"/>
        <c:axId val="52619862"/>
      </c:scatterChart>
      <c:valAx>
        <c:axId val="3567281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2619862"/>
        <c:crosses val="autoZero"/>
        <c:crossBetween val="midCat"/>
        <c:dispUnits/>
        <c:majorUnit val="10"/>
        <c:minorUnit val="5"/>
      </c:valAx>
      <c:valAx>
        <c:axId val="52619862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5672813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37</xdr:row>
      <xdr:rowOff>66675</xdr:rowOff>
    </xdr:from>
    <xdr:to>
      <xdr:col>5</xdr:col>
      <xdr:colOff>152400</xdr:colOff>
      <xdr:row>51</xdr:row>
      <xdr:rowOff>142875</xdr:rowOff>
    </xdr:to>
    <xdr:graphicFrame>
      <xdr:nvGraphicFramePr>
        <xdr:cNvPr id="1" name="Chart 1"/>
        <xdr:cNvGraphicFramePr/>
      </xdr:nvGraphicFramePr>
      <xdr:xfrm>
        <a:off x="133350" y="5705475"/>
        <a:ext cx="28194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200025</xdr:colOff>
      <xdr:row>37</xdr:row>
      <xdr:rowOff>76200</xdr:rowOff>
    </xdr:from>
    <xdr:to>
      <xdr:col>15</xdr:col>
      <xdr:colOff>361950</xdr:colOff>
      <xdr:row>52</xdr:row>
      <xdr:rowOff>0</xdr:rowOff>
    </xdr:to>
    <xdr:graphicFrame>
      <xdr:nvGraphicFramePr>
        <xdr:cNvPr id="2" name="Chart 2"/>
        <xdr:cNvGraphicFramePr/>
      </xdr:nvGraphicFramePr>
      <xdr:xfrm>
        <a:off x="3324225" y="5715000"/>
        <a:ext cx="2819400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1.33203125" style="0" bestFit="1" customWidth="1"/>
    <col min="2" max="2" width="12.16015625" style="0" bestFit="1" customWidth="1"/>
    <col min="3" max="3" width="12.16015625" style="0" customWidth="1"/>
    <col min="4" max="5" width="6.66015625" style="0" bestFit="1" customWidth="1"/>
    <col min="6" max="12" width="5.66015625" style="0" bestFit="1" customWidth="1"/>
    <col min="13" max="13" width="4.16015625" style="0" bestFit="1" customWidth="1"/>
    <col min="14" max="15" width="4.16015625" style="0" customWidth="1"/>
    <col min="16" max="16" width="9.16015625" style="7" bestFit="1" customWidth="1"/>
    <col min="17" max="17" width="7.16015625" style="7" bestFit="1" customWidth="1"/>
    <col min="18" max="18" width="6.16015625" style="7" bestFit="1" customWidth="1"/>
    <col min="19" max="19" width="9" style="0" customWidth="1"/>
    <col min="20" max="20" width="11.33203125" style="0" bestFit="1" customWidth="1"/>
    <col min="21" max="21" width="12.16015625" style="0" bestFit="1" customWidth="1"/>
    <col min="22" max="22" width="12.16015625" style="0" customWidth="1"/>
    <col min="23" max="23" width="9.16015625" style="7" bestFit="1" customWidth="1"/>
    <col min="24" max="24" width="7.16015625" style="7" bestFit="1" customWidth="1"/>
    <col min="25" max="25" width="6.16015625" style="7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11" customFormat="1" ht="9.75">
      <c r="A4" s="8" t="s">
        <v>32</v>
      </c>
      <c r="B4" s="1"/>
      <c r="C4" s="1"/>
      <c r="D4" s="1"/>
      <c r="E4" s="1"/>
      <c r="F4" s="1"/>
      <c r="G4" s="9" t="s">
        <v>23</v>
      </c>
      <c r="H4" s="1"/>
      <c r="I4" s="1"/>
      <c r="J4" s="1"/>
      <c r="K4" s="1"/>
      <c r="L4" s="1"/>
      <c r="M4" s="1"/>
      <c r="N4" s="10"/>
      <c r="O4" s="10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18</v>
      </c>
      <c r="B5" s="3" t="s">
        <v>19</v>
      </c>
      <c r="C5" s="3" t="s">
        <v>24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25</v>
      </c>
      <c r="O5" s="3" t="s">
        <v>26</v>
      </c>
      <c r="P5" s="6" t="s">
        <v>20</v>
      </c>
      <c r="Q5" s="6" t="s">
        <v>21</v>
      </c>
      <c r="R5" s="6" t="s">
        <v>22</v>
      </c>
      <c r="S5" s="1"/>
      <c r="T5" s="8" t="s">
        <v>27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0.01157</v>
      </c>
      <c r="E6" s="2">
        <v>0.039729999999999994</v>
      </c>
      <c r="F6" s="2">
        <v>0.06208</v>
      </c>
      <c r="G6" s="2">
        <v>0.07677</v>
      </c>
      <c r="H6" s="2">
        <v>0.1003</v>
      </c>
      <c r="I6" s="2">
        <v>0.1261</v>
      </c>
      <c r="J6" s="2">
        <v>0.1411</v>
      </c>
      <c r="K6" s="2">
        <v>0.157</v>
      </c>
      <c r="L6" s="2">
        <v>0.1822</v>
      </c>
      <c r="M6" s="2" t="s">
        <v>16</v>
      </c>
      <c r="N6" s="5">
        <f>(F6+J6)/2</f>
        <v>0.10159</v>
      </c>
      <c r="O6" s="5"/>
      <c r="P6" s="5">
        <v>83.788</v>
      </c>
      <c r="Q6" s="5">
        <v>13.96</v>
      </c>
      <c r="R6" s="5">
        <v>2.236</v>
      </c>
      <c r="S6" s="2"/>
      <c r="T6" s="13" t="s">
        <v>28</v>
      </c>
      <c r="U6" s="14" t="s">
        <v>29</v>
      </c>
      <c r="V6" s="14" t="s">
        <v>30</v>
      </c>
      <c r="W6" s="14" t="s">
        <v>20</v>
      </c>
      <c r="X6" s="14" t="s">
        <v>31</v>
      </c>
      <c r="Y6" s="15" t="s">
        <v>22</v>
      </c>
      <c r="Z6" s="2"/>
      <c r="AA6" s="2"/>
      <c r="AB6" s="2"/>
      <c r="AC6" s="2"/>
    </row>
    <row r="7" spans="1:29" ht="12">
      <c r="A7" s="2"/>
      <c r="B7" s="2"/>
      <c r="C7" s="2"/>
      <c r="D7" s="2">
        <v>6.433467325329322</v>
      </c>
      <c r="E7" s="2">
        <v>4.653627396348713</v>
      </c>
      <c r="F7" s="2">
        <v>4.009727632249684</v>
      </c>
      <c r="G7" s="2">
        <v>3.7033135416762093</v>
      </c>
      <c r="H7" s="2">
        <v>3.317606488937269</v>
      </c>
      <c r="I7" s="2">
        <v>2.9873598192212296</v>
      </c>
      <c r="J7" s="2">
        <v>2.825210106952185</v>
      </c>
      <c r="K7" s="2">
        <v>2.67116353577046</v>
      </c>
      <c r="L7" s="2">
        <v>2.456405135747399</v>
      </c>
      <c r="M7" s="2" t="s">
        <v>17</v>
      </c>
      <c r="N7" s="5">
        <f aca="true" t="shared" si="0" ref="N7:N37">(F7+J7)/2</f>
        <v>3.4174688696009348</v>
      </c>
      <c r="O7" s="5">
        <f>(F7-J7)/2</f>
        <v>0.5922587626487497</v>
      </c>
      <c r="P7" s="5"/>
      <c r="Q7" s="5"/>
      <c r="R7" s="5"/>
      <c r="S7" s="2"/>
      <c r="T7" s="16" t="s">
        <v>0</v>
      </c>
      <c r="U7" s="12">
        <v>0.08333333333333333</v>
      </c>
      <c r="V7" s="12">
        <f>CONVERT(U7,"ft","m")</f>
        <v>0.0254</v>
      </c>
      <c r="W7" s="17">
        <v>83.788</v>
      </c>
      <c r="X7" s="17">
        <v>13.96</v>
      </c>
      <c r="Y7" s="18">
        <v>2.236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0.007304</v>
      </c>
      <c r="E8" s="2">
        <v>0.0216</v>
      </c>
      <c r="F8" s="2">
        <v>0.03345</v>
      </c>
      <c r="G8" s="2">
        <v>0.05313</v>
      </c>
      <c r="H8" s="2">
        <v>0.09836</v>
      </c>
      <c r="I8" s="2">
        <v>0.153</v>
      </c>
      <c r="J8" s="2">
        <v>0.2096</v>
      </c>
      <c r="K8" s="2">
        <v>0.3001</v>
      </c>
      <c r="L8" s="2">
        <v>0.7343</v>
      </c>
      <c r="M8" s="2"/>
      <c r="N8" s="5">
        <f t="shared" si="0"/>
        <v>0.12152500000000001</v>
      </c>
      <c r="O8" s="5"/>
      <c r="P8" s="5">
        <v>71.099</v>
      </c>
      <c r="Q8" s="5">
        <v>25.35</v>
      </c>
      <c r="R8" s="5">
        <v>3.4919999999999995</v>
      </c>
      <c r="S8" s="2"/>
      <c r="T8" s="16" t="s">
        <v>1</v>
      </c>
      <c r="U8" s="12">
        <v>1</v>
      </c>
      <c r="V8" s="12">
        <f>CONVERT(U8,"ft","m")</f>
        <v>0.3048</v>
      </c>
      <c r="W8" s="17">
        <v>71.099</v>
      </c>
      <c r="X8" s="17">
        <v>25.35</v>
      </c>
      <c r="Y8" s="18">
        <v>3.4919999999999995</v>
      </c>
      <c r="Z8" s="2"/>
      <c r="AA8" s="2"/>
      <c r="AB8" s="2"/>
      <c r="AC8" s="2"/>
    </row>
    <row r="9" spans="1:29" ht="12">
      <c r="A9" s="2"/>
      <c r="B9" s="2"/>
      <c r="C9" s="2"/>
      <c r="D9" s="2">
        <v>7.097097519339952</v>
      </c>
      <c r="E9" s="2">
        <v>5.532824877385981</v>
      </c>
      <c r="F9" s="2">
        <v>4.901849978907989</v>
      </c>
      <c r="G9" s="2">
        <v>4.234329476963741</v>
      </c>
      <c r="H9" s="2">
        <v>3.3457844548407296</v>
      </c>
      <c r="I9" s="2">
        <v>2.7083964419694353</v>
      </c>
      <c r="J9" s="2">
        <v>2.254289378011999</v>
      </c>
      <c r="K9" s="2">
        <v>1.7364847759511612</v>
      </c>
      <c r="L9" s="2">
        <v>0.4455584949145778</v>
      </c>
      <c r="M9" s="2"/>
      <c r="N9" s="5">
        <f t="shared" si="0"/>
        <v>3.578069678459994</v>
      </c>
      <c r="O9" s="5">
        <f>(F9-J9)/2</f>
        <v>1.3237803004479949</v>
      </c>
      <c r="P9" s="5"/>
      <c r="Q9" s="5"/>
      <c r="R9" s="5"/>
      <c r="S9" s="2"/>
      <c r="T9" s="16" t="s">
        <v>2</v>
      </c>
      <c r="U9" s="12">
        <v>2</v>
      </c>
      <c r="V9" s="12">
        <f>CONVERT(U9,"ft","m")</f>
        <v>0.6096</v>
      </c>
      <c r="W9" s="17">
        <v>0.9030999999999999</v>
      </c>
      <c r="X9" s="17">
        <v>58.83</v>
      </c>
      <c r="Y9" s="18">
        <v>40.34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0.000642</v>
      </c>
      <c r="E10" s="2">
        <v>0.000876</v>
      </c>
      <c r="F10" s="2">
        <v>0.001389</v>
      </c>
      <c r="G10" s="2">
        <v>0.002364</v>
      </c>
      <c r="H10" s="2">
        <v>0.00571</v>
      </c>
      <c r="I10" s="2">
        <v>0.01618</v>
      </c>
      <c r="J10" s="2">
        <v>0.02188</v>
      </c>
      <c r="K10" s="2">
        <v>0.03098</v>
      </c>
      <c r="L10" s="2">
        <v>0.039479999999999994</v>
      </c>
      <c r="M10" s="2"/>
      <c r="N10" s="5">
        <f t="shared" si="0"/>
        <v>0.0116345</v>
      </c>
      <c r="O10" s="5"/>
      <c r="P10" s="5">
        <v>0.9030999999999999</v>
      </c>
      <c r="Q10" s="5">
        <v>58.83</v>
      </c>
      <c r="R10" s="5">
        <v>40.34</v>
      </c>
      <c r="S10" s="2"/>
      <c r="T10" s="16" t="s">
        <v>3</v>
      </c>
      <c r="U10" s="12">
        <v>3</v>
      </c>
      <c r="V10" s="12">
        <f>CONVERT(U10,"ft","m")</f>
        <v>0.9144</v>
      </c>
      <c r="W10" s="17">
        <v>0.2321</v>
      </c>
      <c r="X10" s="17">
        <v>57.6</v>
      </c>
      <c r="Y10" s="18">
        <v>42.2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10.605139082201871</v>
      </c>
      <c r="E11" s="2">
        <v>10.156781509723</v>
      </c>
      <c r="F11" s="2">
        <v>9.491737685342782</v>
      </c>
      <c r="G11" s="2">
        <v>8.724554249146642</v>
      </c>
      <c r="H11" s="2">
        <v>7.4522935390739695</v>
      </c>
      <c r="I11" s="2">
        <v>5.949644582006834</v>
      </c>
      <c r="J11" s="2">
        <v>5.514243451644256</v>
      </c>
      <c r="K11" s="2">
        <v>5.0125190456472435</v>
      </c>
      <c r="L11" s="2">
        <v>4.662734199980415</v>
      </c>
      <c r="M11" s="2"/>
      <c r="N11" s="5">
        <f t="shared" si="0"/>
        <v>7.502990568493519</v>
      </c>
      <c r="O11" s="5">
        <f>(F11-J11)/2</f>
        <v>1.9887471168492632</v>
      </c>
      <c r="P11" s="5"/>
      <c r="Q11" s="5"/>
      <c r="R11" s="5"/>
      <c r="S11" s="2"/>
      <c r="T11" s="16" t="s">
        <v>4</v>
      </c>
      <c r="U11" s="12">
        <v>4</v>
      </c>
      <c r="V11" s="12">
        <f>CONVERT(U11,"ft","m")</f>
        <v>1.2192</v>
      </c>
      <c r="W11" s="17">
        <v>4.4979000000000005</v>
      </c>
      <c r="X11" s="17">
        <v>73.69</v>
      </c>
      <c r="Y11" s="18">
        <v>21.85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0.000634</v>
      </c>
      <c r="E12" s="2">
        <v>0.00086</v>
      </c>
      <c r="F12" s="2">
        <v>0.001349</v>
      </c>
      <c r="G12" s="2">
        <v>0.002281</v>
      </c>
      <c r="H12" s="2">
        <v>0.005152</v>
      </c>
      <c r="I12" s="2">
        <v>0.01518</v>
      </c>
      <c r="J12" s="2">
        <v>0.01998</v>
      </c>
      <c r="K12" s="2">
        <v>0.02891</v>
      </c>
      <c r="L12" s="2">
        <v>0.03683</v>
      </c>
      <c r="M12" s="2"/>
      <c r="N12" s="5">
        <f t="shared" si="0"/>
        <v>0.0106645</v>
      </c>
      <c r="O12" s="5"/>
      <c r="P12" s="5">
        <v>0.2321</v>
      </c>
      <c r="Q12" s="5">
        <v>57.6</v>
      </c>
      <c r="R12" s="5">
        <v>42.2</v>
      </c>
      <c r="S12" s="2"/>
      <c r="T12" s="16" t="s">
        <v>5</v>
      </c>
      <c r="U12" s="12">
        <v>5</v>
      </c>
      <c r="V12" s="12">
        <f>CONVERT(U12,"ft","m")</f>
        <v>1.524</v>
      </c>
      <c r="W12" s="17">
        <v>4.7543</v>
      </c>
      <c r="X12" s="17">
        <v>41.866</v>
      </c>
      <c r="Y12" s="18">
        <v>53.42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10.623229539184766</v>
      </c>
      <c r="E13" s="2">
        <v>10.183375719734714</v>
      </c>
      <c r="F13" s="2">
        <v>9.533893936375906</v>
      </c>
      <c r="G13" s="2">
        <v>8.776117838012038</v>
      </c>
      <c r="H13" s="2">
        <v>7.600651691209557</v>
      </c>
      <c r="I13" s="2">
        <v>6.041684399021345</v>
      </c>
      <c r="J13" s="2">
        <v>5.645299606644394</v>
      </c>
      <c r="K13" s="2">
        <v>5.112287580959762</v>
      </c>
      <c r="L13" s="2">
        <v>4.762974792537074</v>
      </c>
      <c r="M13" s="2"/>
      <c r="N13" s="5">
        <f t="shared" si="0"/>
        <v>7.58959677151015</v>
      </c>
      <c r="O13" s="5">
        <f>(F13-J13)/2</f>
        <v>1.9442971648657559</v>
      </c>
      <c r="P13" s="5"/>
      <c r="Q13" s="5"/>
      <c r="R13" s="5"/>
      <c r="S13" s="2"/>
      <c r="T13" s="16" t="s">
        <v>6</v>
      </c>
      <c r="U13" s="12">
        <v>6</v>
      </c>
      <c r="V13" s="12">
        <f>CONVERT(U13,"ft","m")</f>
        <v>1.8288</v>
      </c>
      <c r="W13" s="17">
        <v>8.645</v>
      </c>
      <c r="X13" s="17">
        <v>49.6</v>
      </c>
      <c r="Y13" s="18">
        <v>41.74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0.000834</v>
      </c>
      <c r="E14" s="2">
        <v>0.00165</v>
      </c>
      <c r="F14" s="2">
        <v>0.0027679999999999996</v>
      </c>
      <c r="G14" s="2">
        <v>0.004752</v>
      </c>
      <c r="H14" s="2">
        <v>0.01718</v>
      </c>
      <c r="I14" s="2">
        <v>0.03234000000000001</v>
      </c>
      <c r="J14" s="2">
        <v>0.03961</v>
      </c>
      <c r="K14" s="2">
        <v>0.04885</v>
      </c>
      <c r="L14" s="2">
        <v>0.0607</v>
      </c>
      <c r="M14" s="2"/>
      <c r="N14" s="5">
        <f t="shared" si="0"/>
        <v>0.021189</v>
      </c>
      <c r="O14" s="5"/>
      <c r="P14" s="5">
        <v>4.4979000000000005</v>
      </c>
      <c r="Q14" s="5">
        <v>73.69</v>
      </c>
      <c r="R14" s="5">
        <v>21.85</v>
      </c>
      <c r="S14" s="2"/>
      <c r="T14" s="16" t="s">
        <v>7</v>
      </c>
      <c r="U14" s="12">
        <v>7</v>
      </c>
      <c r="V14" s="12">
        <f>CONVERT(U14,"ft","m")</f>
        <v>2.1336</v>
      </c>
      <c r="W14" s="17">
        <v>9.94216</v>
      </c>
      <c r="X14" s="17">
        <v>67.2</v>
      </c>
      <c r="Y14" s="18">
        <v>22.88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10.227664995879511</v>
      </c>
      <c r="E15" s="2">
        <v>9.243318260190996</v>
      </c>
      <c r="F15" s="2">
        <v>8.496940341687448</v>
      </c>
      <c r="G15" s="2">
        <v>7.717249448523408</v>
      </c>
      <c r="H15" s="2">
        <v>5.863126153298348</v>
      </c>
      <c r="I15" s="2">
        <v>4.95053651096315</v>
      </c>
      <c r="J15" s="2">
        <v>4.6579914885321925</v>
      </c>
      <c r="K15" s="2">
        <v>4.355497627581064</v>
      </c>
      <c r="L15" s="2">
        <v>4.042159673293767</v>
      </c>
      <c r="M15" s="2"/>
      <c r="N15" s="5">
        <f t="shared" si="0"/>
        <v>6.577465915109821</v>
      </c>
      <c r="O15" s="5">
        <f>(F15-J15)/2</f>
        <v>1.919474426577628</v>
      </c>
      <c r="P15" s="5"/>
      <c r="Q15" s="5"/>
      <c r="R15" s="5"/>
      <c r="S15" s="2"/>
      <c r="T15" s="16" t="s">
        <v>8</v>
      </c>
      <c r="U15" s="12">
        <v>8</v>
      </c>
      <c r="V15" s="12">
        <f>CONVERT(U15,"ft","m")</f>
        <v>2.4384</v>
      </c>
      <c r="W15" s="17">
        <v>33.29064</v>
      </c>
      <c r="X15" s="17">
        <v>54.82</v>
      </c>
      <c r="Y15" s="18">
        <v>11.88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0.000586</v>
      </c>
      <c r="E16" s="2">
        <v>0.000743</v>
      </c>
      <c r="F16" s="2">
        <v>0.0010049999999999998</v>
      </c>
      <c r="G16" s="2">
        <v>0.00179</v>
      </c>
      <c r="H16" s="2">
        <v>0.003592</v>
      </c>
      <c r="I16" s="2">
        <v>0.008805</v>
      </c>
      <c r="J16" s="2">
        <v>0.0158</v>
      </c>
      <c r="K16" s="2">
        <v>0.02084</v>
      </c>
      <c r="L16" s="2">
        <v>0.0404</v>
      </c>
      <c r="M16" s="2"/>
      <c r="N16" s="5">
        <f t="shared" si="0"/>
        <v>0.0084025</v>
      </c>
      <c r="O16" s="5"/>
      <c r="P16" s="5">
        <v>4.7543</v>
      </c>
      <c r="Q16" s="5">
        <v>41.866</v>
      </c>
      <c r="R16" s="5">
        <v>53.42</v>
      </c>
      <c r="S16" s="2"/>
      <c r="T16" s="16" t="s">
        <v>9</v>
      </c>
      <c r="U16" s="12">
        <v>9</v>
      </c>
      <c r="V16" s="12">
        <f>CONVERT(U16,"ft","m")</f>
        <v>2.7432</v>
      </c>
      <c r="W16" s="17">
        <v>42.319</v>
      </c>
      <c r="X16" s="17">
        <v>52.45</v>
      </c>
      <c r="Y16" s="18">
        <v>5.2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10.736811714901927</v>
      </c>
      <c r="E17" s="2">
        <v>10.394350168785579</v>
      </c>
      <c r="F17" s="2">
        <v>9.958588783257884</v>
      </c>
      <c r="G17" s="2">
        <v>9.125824697172556</v>
      </c>
      <c r="H17" s="2">
        <v>8.120996934583028</v>
      </c>
      <c r="I17" s="2">
        <v>6.827461280605603</v>
      </c>
      <c r="J17" s="2">
        <v>5.9839316313723465</v>
      </c>
      <c r="K17" s="2">
        <v>5.584500912158304</v>
      </c>
      <c r="L17" s="2">
        <v>4.629500896797655</v>
      </c>
      <c r="M17" s="2"/>
      <c r="N17" s="5">
        <f t="shared" si="0"/>
        <v>7.971260207315115</v>
      </c>
      <c r="O17" s="5">
        <f>(F17-J17)/2</f>
        <v>1.9873285759427688</v>
      </c>
      <c r="P17" s="5"/>
      <c r="Q17" s="5"/>
      <c r="R17" s="5"/>
      <c r="S17" s="2"/>
      <c r="T17" s="16" t="s">
        <v>10</v>
      </c>
      <c r="U17" s="12">
        <v>10</v>
      </c>
      <c r="V17" s="12">
        <f>CONVERT(U17,"ft","m")</f>
        <v>3.048</v>
      </c>
      <c r="W17" s="17">
        <v>17.33429</v>
      </c>
      <c r="X17" s="17">
        <v>68.94</v>
      </c>
      <c r="Y17" s="18">
        <v>13.78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0.000635</v>
      </c>
      <c r="E18" s="2">
        <v>0.000863</v>
      </c>
      <c r="F18" s="2">
        <v>0.0013740000000000002</v>
      </c>
      <c r="G18" s="2">
        <v>0.00233</v>
      </c>
      <c r="H18" s="2">
        <v>0.005283</v>
      </c>
      <c r="I18" s="2">
        <v>0.01631</v>
      </c>
      <c r="J18" s="2">
        <v>0.02734</v>
      </c>
      <c r="K18" s="2">
        <v>0.05263</v>
      </c>
      <c r="L18" s="2">
        <v>0.1373</v>
      </c>
      <c r="M18" s="2"/>
      <c r="N18" s="5">
        <f t="shared" si="0"/>
        <v>0.014357</v>
      </c>
      <c r="O18" s="5"/>
      <c r="P18" s="5">
        <v>8.645</v>
      </c>
      <c r="Q18" s="5">
        <v>49.6</v>
      </c>
      <c r="R18" s="5">
        <v>41.74</v>
      </c>
      <c r="S18" s="2"/>
      <c r="T18" s="16" t="s">
        <v>11</v>
      </c>
      <c r="U18" s="12">
        <v>11</v>
      </c>
      <c r="V18" s="12">
        <f>CONVERT(U18,"ft","m")</f>
        <v>3.3528</v>
      </c>
      <c r="W18" s="17">
        <v>13.900210000000001</v>
      </c>
      <c r="X18" s="17">
        <v>79.26</v>
      </c>
      <c r="Y18" s="18">
        <v>6.85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10.620955787664647</v>
      </c>
      <c r="E19" s="2">
        <v>10.178351820145219</v>
      </c>
      <c r="F19" s="2">
        <v>9.507402280506074</v>
      </c>
      <c r="G19" s="2">
        <v>8.74545432978253</v>
      </c>
      <c r="H19" s="2">
        <v>7.564426874771811</v>
      </c>
      <c r="I19" s="2">
        <v>5.938099407724927</v>
      </c>
      <c r="J19" s="2">
        <v>5.192842946830752</v>
      </c>
      <c r="K19" s="2">
        <v>4.247970794944038</v>
      </c>
      <c r="L19" s="2">
        <v>2.864596469402349</v>
      </c>
      <c r="M19" s="2"/>
      <c r="N19" s="5">
        <f t="shared" si="0"/>
        <v>7.350122613668413</v>
      </c>
      <c r="O19" s="5">
        <f>(F19-J19)/2</f>
        <v>2.157279666837661</v>
      </c>
      <c r="P19" s="5"/>
      <c r="Q19" s="5"/>
      <c r="R19" s="5"/>
      <c r="S19" s="2"/>
      <c r="T19" s="16" t="s">
        <v>12</v>
      </c>
      <c r="U19" s="12">
        <v>12</v>
      </c>
      <c r="V19" s="12">
        <f>CONVERT(U19,"ft","m")</f>
        <v>3.6576</v>
      </c>
      <c r="W19" s="17">
        <v>16.148509999999998</v>
      </c>
      <c r="X19" s="17">
        <v>68.19</v>
      </c>
      <c r="Y19" s="18">
        <v>15.69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">
        <v>0.000967</v>
      </c>
      <c r="E20" s="2">
        <v>0.001577</v>
      </c>
      <c r="F20" s="2">
        <v>0.0025059999999999995</v>
      </c>
      <c r="G20" s="2">
        <v>0.004479</v>
      </c>
      <c r="H20" s="2">
        <v>0.01664</v>
      </c>
      <c r="I20" s="2">
        <v>0.0345</v>
      </c>
      <c r="J20" s="2">
        <v>0.04629</v>
      </c>
      <c r="K20" s="2">
        <v>0.06231</v>
      </c>
      <c r="L20" s="2">
        <v>0.1053</v>
      </c>
      <c r="M20" s="2"/>
      <c r="N20" s="5">
        <f t="shared" si="0"/>
        <v>0.024398</v>
      </c>
      <c r="O20" s="5"/>
      <c r="P20" s="5">
        <v>9.94216</v>
      </c>
      <c r="Q20" s="5">
        <v>67.2</v>
      </c>
      <c r="R20" s="5">
        <v>22.88</v>
      </c>
      <c r="S20" s="2"/>
      <c r="T20" s="16" t="s">
        <v>13</v>
      </c>
      <c r="U20" s="12">
        <v>13</v>
      </c>
      <c r="V20" s="12">
        <f>CONVERT(U20,"ft","m")</f>
        <v>3.9624</v>
      </c>
      <c r="W20" s="17">
        <v>16.3814</v>
      </c>
      <c r="X20" s="17">
        <v>54.55</v>
      </c>
      <c r="Y20" s="18">
        <v>29.14</v>
      </c>
      <c r="Z20" s="2"/>
      <c r="AA20" s="2"/>
      <c r="AB20" s="2"/>
      <c r="AC20" s="2"/>
    </row>
    <row r="21" spans="1:29" ht="12">
      <c r="A21" s="2"/>
      <c r="B21" s="2"/>
      <c r="C21" s="2"/>
      <c r="D21" s="2">
        <v>10.014196489847333</v>
      </c>
      <c r="E21" s="2">
        <v>9.308601624533665</v>
      </c>
      <c r="F21" s="2">
        <v>8.640397870002314</v>
      </c>
      <c r="G21" s="2">
        <v>7.802607618468477</v>
      </c>
      <c r="H21" s="2">
        <v>5.90920075629572</v>
      </c>
      <c r="I21" s="2">
        <v>4.857259827883918</v>
      </c>
      <c r="J21" s="2">
        <v>4.433155627144921</v>
      </c>
      <c r="K21" s="2">
        <v>4.004392472871008</v>
      </c>
      <c r="L21" s="2">
        <v>3.2474226585237327</v>
      </c>
      <c r="M21" s="2"/>
      <c r="N21" s="5">
        <f t="shared" si="0"/>
        <v>6.536776748573617</v>
      </c>
      <c r="O21" s="5">
        <f>(F21-J21)/2</f>
        <v>2.1036211214286964</v>
      </c>
      <c r="P21" s="5"/>
      <c r="Q21" s="5"/>
      <c r="R21" s="5"/>
      <c r="S21" s="2"/>
      <c r="T21" s="16" t="s">
        <v>14</v>
      </c>
      <c r="U21" s="12">
        <v>14</v>
      </c>
      <c r="V21" s="12">
        <f>CONVERT(U21,"ft","m")</f>
        <v>4.2672</v>
      </c>
      <c r="W21" s="17">
        <v>11.34121</v>
      </c>
      <c r="X21" s="17">
        <v>60.44</v>
      </c>
      <c r="Y21" s="18">
        <v>28.22</v>
      </c>
      <c r="Z21" s="2"/>
      <c r="AA21" s="2"/>
      <c r="AB21" s="2"/>
      <c r="AC21" s="2"/>
    </row>
    <row r="22" spans="1:29" ht="12.75" thickBot="1">
      <c r="A22" s="2" t="s">
        <v>8</v>
      </c>
      <c r="B22" s="2">
        <v>8</v>
      </c>
      <c r="C22" s="2">
        <f>CONVERT(B22,"ft","m")</f>
        <v>2.4384</v>
      </c>
      <c r="D22" s="2">
        <v>0.001435</v>
      </c>
      <c r="E22" s="2">
        <v>0.003029</v>
      </c>
      <c r="F22" s="2">
        <v>0.007034</v>
      </c>
      <c r="G22" s="2">
        <v>0.01766</v>
      </c>
      <c r="H22" s="2">
        <v>0.04401</v>
      </c>
      <c r="I22" s="2">
        <v>0.07342</v>
      </c>
      <c r="J22" s="2">
        <v>0.08849</v>
      </c>
      <c r="K22" s="2">
        <v>0.103</v>
      </c>
      <c r="L22" s="2">
        <v>0.124</v>
      </c>
      <c r="M22" s="2"/>
      <c r="N22" s="5">
        <f t="shared" si="0"/>
        <v>0.047762</v>
      </c>
      <c r="O22" s="5"/>
      <c r="P22" s="5">
        <v>33.29064</v>
      </c>
      <c r="Q22" s="5">
        <v>54.82</v>
      </c>
      <c r="R22" s="5">
        <v>11.88</v>
      </c>
      <c r="S22" s="2"/>
      <c r="T22" s="19" t="s">
        <v>15</v>
      </c>
      <c r="U22" s="20">
        <v>15</v>
      </c>
      <c r="V22" s="20">
        <f>CONVERT(U22,"ft","m")</f>
        <v>4.572</v>
      </c>
      <c r="W22" s="21">
        <v>14.2231</v>
      </c>
      <c r="X22" s="21">
        <v>69.68</v>
      </c>
      <c r="Y22" s="22">
        <v>16.08</v>
      </c>
      <c r="Z22" s="2"/>
      <c r="AA22" s="2"/>
      <c r="AB22" s="2"/>
      <c r="AC22" s="2"/>
    </row>
    <row r="23" spans="1:29" ht="12">
      <c r="A23" s="2"/>
      <c r="B23" s="2"/>
      <c r="C23" s="2"/>
      <c r="D23" s="2">
        <v>9.444733547761125</v>
      </c>
      <c r="E23" s="2">
        <v>8.366942706528803</v>
      </c>
      <c r="F23" s="2">
        <v>7.151438949698868</v>
      </c>
      <c r="G23" s="2">
        <v>5.823370846788347</v>
      </c>
      <c r="H23" s="2">
        <v>4.506024818042266</v>
      </c>
      <c r="I23" s="2">
        <v>3.7676830753372643</v>
      </c>
      <c r="J23" s="2">
        <v>3.4983417601785503</v>
      </c>
      <c r="K23" s="2">
        <v>3.279283757478869</v>
      </c>
      <c r="L23" s="2">
        <v>3.011587974275212</v>
      </c>
      <c r="M23" s="2"/>
      <c r="N23" s="5">
        <f t="shared" si="0"/>
        <v>5.324890354938709</v>
      </c>
      <c r="O23" s="5">
        <f>(F23-J23)/2</f>
        <v>1.8265485947601587</v>
      </c>
      <c r="P23" s="5"/>
      <c r="Q23" s="5"/>
      <c r="R23" s="5"/>
      <c r="S23" s="2"/>
      <c r="T23" s="2"/>
      <c r="U23" s="2"/>
      <c r="V23" s="12"/>
      <c r="W23" s="5"/>
      <c r="X23" s="5"/>
      <c r="Y23" s="5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">
        <v>0.003684</v>
      </c>
      <c r="E24" s="2">
        <v>0.01694</v>
      </c>
      <c r="F24" s="2">
        <v>0.03183</v>
      </c>
      <c r="G24" s="2">
        <v>0.041159999999999995</v>
      </c>
      <c r="H24" s="2">
        <v>0.05769</v>
      </c>
      <c r="I24" s="2">
        <v>0.07614</v>
      </c>
      <c r="J24" s="2">
        <v>0.08859</v>
      </c>
      <c r="K24" s="2">
        <v>0.1039</v>
      </c>
      <c r="L24" s="2">
        <v>0.1315</v>
      </c>
      <c r="M24" s="2"/>
      <c r="N24" s="5">
        <f t="shared" si="0"/>
        <v>0.06021</v>
      </c>
      <c r="O24" s="5"/>
      <c r="P24" s="5">
        <v>42.319</v>
      </c>
      <c r="Q24" s="5">
        <v>52.45</v>
      </c>
      <c r="R24" s="5">
        <v>5.2</v>
      </c>
      <c r="S24" s="2"/>
      <c r="T24" s="2"/>
      <c r="U24" s="2"/>
      <c r="V24" s="12"/>
      <c r="W24" s="5"/>
      <c r="X24" s="5"/>
      <c r="Y24" s="5"/>
      <c r="Z24" s="2"/>
      <c r="AA24" s="2"/>
      <c r="AB24" s="2"/>
      <c r="AC24" s="2"/>
    </row>
    <row r="25" spans="1:29" ht="12">
      <c r="A25" s="2"/>
      <c r="B25" s="2"/>
      <c r="C25" s="2"/>
      <c r="D25" s="2">
        <v>8.08451122323284</v>
      </c>
      <c r="E25" s="2">
        <v>5.883422315104613</v>
      </c>
      <c r="F25" s="2">
        <v>4.9734690328008915</v>
      </c>
      <c r="G25" s="2">
        <v>4.602613207542843</v>
      </c>
      <c r="H25" s="2">
        <v>4.115534926375759</v>
      </c>
      <c r="I25" s="2">
        <v>3.7152016198745494</v>
      </c>
      <c r="J25" s="2">
        <v>3.4967123325817013</v>
      </c>
      <c r="K25" s="2">
        <v>3.266732440645238</v>
      </c>
      <c r="L25" s="2">
        <v>2.926865295369785</v>
      </c>
      <c r="M25" s="2"/>
      <c r="N25" s="5">
        <f t="shared" si="0"/>
        <v>4.235090682691297</v>
      </c>
      <c r="O25" s="5">
        <f>(F25-J25)/2</f>
        <v>0.7383783501095951</v>
      </c>
      <c r="P25" s="5"/>
      <c r="Q25" s="5"/>
      <c r="R25" s="5"/>
      <c r="S25" s="2"/>
      <c r="T25" s="2"/>
      <c r="U25" s="2"/>
      <c r="V25" s="2"/>
      <c r="W25" s="5"/>
      <c r="X25" s="5"/>
      <c r="Y25" s="5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">
        <v>0.001324</v>
      </c>
      <c r="E26" s="2">
        <v>0.002548</v>
      </c>
      <c r="F26" s="2">
        <v>0.005021</v>
      </c>
      <c r="G26" s="2">
        <v>0.01222</v>
      </c>
      <c r="H26" s="2">
        <v>0.02723</v>
      </c>
      <c r="I26" s="2">
        <v>0.04601</v>
      </c>
      <c r="J26" s="2">
        <v>0.06864</v>
      </c>
      <c r="K26" s="2">
        <v>0.1191</v>
      </c>
      <c r="L26" s="2">
        <v>0.1791</v>
      </c>
      <c r="M26" s="2"/>
      <c r="N26" s="5">
        <f t="shared" si="0"/>
        <v>0.0368305</v>
      </c>
      <c r="O26" s="5"/>
      <c r="P26" s="5">
        <v>17.33429</v>
      </c>
      <c r="Q26" s="5">
        <v>68.94</v>
      </c>
      <c r="R26" s="5">
        <v>13.78</v>
      </c>
      <c r="S26" s="2"/>
      <c r="T26" s="2"/>
      <c r="U26" s="2"/>
      <c r="V26" s="2"/>
      <c r="W26" s="5"/>
      <c r="X26" s="5"/>
      <c r="Y26" s="5"/>
      <c r="Z26" s="2"/>
      <c r="AA26" s="2"/>
      <c r="AB26" s="2"/>
      <c r="AC26" s="2"/>
    </row>
    <row r="27" spans="1:29" ht="12">
      <c r="A27" s="2"/>
      <c r="B27" s="2"/>
      <c r="C27" s="2"/>
      <c r="D27" s="2">
        <v>9.560881162516957</v>
      </c>
      <c r="E27" s="2">
        <v>8.616419007067874</v>
      </c>
      <c r="F27" s="2">
        <v>7.6378095596563105</v>
      </c>
      <c r="G27" s="2">
        <v>6.354611904618082</v>
      </c>
      <c r="H27" s="2">
        <v>5.198659207393016</v>
      </c>
      <c r="I27" s="2">
        <v>4.441908733333567</v>
      </c>
      <c r="J27" s="2">
        <v>3.8648066369372662</v>
      </c>
      <c r="K27" s="2">
        <v>3.069754681685336</v>
      </c>
      <c r="L27" s="2">
        <v>2.4811627575634883</v>
      </c>
      <c r="M27" s="2"/>
      <c r="N27" s="5">
        <f t="shared" si="0"/>
        <v>5.751308098296788</v>
      </c>
      <c r="O27" s="5">
        <f>(F27-J27)/2</f>
        <v>1.8865014613595221</v>
      </c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">
        <v>0.002282</v>
      </c>
      <c r="E28" s="2">
        <v>0.008856</v>
      </c>
      <c r="F28" s="2">
        <v>0.01487</v>
      </c>
      <c r="G28" s="2">
        <v>0.02036</v>
      </c>
      <c r="H28" s="2">
        <v>0.0321</v>
      </c>
      <c r="I28" s="2">
        <v>0.04729</v>
      </c>
      <c r="J28" s="2">
        <v>0.05811</v>
      </c>
      <c r="K28" s="2">
        <v>0.07743000000000001</v>
      </c>
      <c r="L28" s="2">
        <v>0.1416</v>
      </c>
      <c r="M28" s="2"/>
      <c r="N28" s="5">
        <f t="shared" si="0"/>
        <v>0.03649</v>
      </c>
      <c r="O28" s="5"/>
      <c r="P28" s="5">
        <v>13.900210000000001</v>
      </c>
      <c r="Q28" s="5">
        <v>79.26</v>
      </c>
      <c r="R28" s="5">
        <v>6.85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2">
        <v>8.775485493035493</v>
      </c>
      <c r="E29" s="2">
        <v>6.819129062542622</v>
      </c>
      <c r="F29" s="2">
        <v>6.071451542384394</v>
      </c>
      <c r="G29" s="2">
        <v>5.618118628361116</v>
      </c>
      <c r="H29" s="2">
        <v>4.961282892427146</v>
      </c>
      <c r="I29" s="2">
        <v>4.402321047979007</v>
      </c>
      <c r="J29" s="2">
        <v>4.1050697351124015</v>
      </c>
      <c r="K29" s="2">
        <v>3.6909635476216858</v>
      </c>
      <c r="L29" s="2">
        <v>2.820106829466452</v>
      </c>
      <c r="M29" s="2"/>
      <c r="N29" s="5">
        <f t="shared" si="0"/>
        <v>5.088260638748398</v>
      </c>
      <c r="O29" s="5">
        <f>(F29-J29)/2</f>
        <v>0.9831909036359963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">
        <v>0.0012629999999999998</v>
      </c>
      <c r="E30" s="2">
        <v>0.0022879999999999997</v>
      </c>
      <c r="F30" s="2">
        <v>0.004011999999999999</v>
      </c>
      <c r="G30" s="2">
        <v>0.009087</v>
      </c>
      <c r="H30" s="2">
        <v>0.02686</v>
      </c>
      <c r="I30" s="2">
        <v>0.04590999999999999</v>
      </c>
      <c r="J30" s="2">
        <v>0.06296</v>
      </c>
      <c r="K30" s="2">
        <v>0.1038</v>
      </c>
      <c r="L30" s="2">
        <v>0.1605</v>
      </c>
      <c r="M30" s="2"/>
      <c r="N30" s="5">
        <f t="shared" si="0"/>
        <v>0.033486</v>
      </c>
      <c r="O30" s="5"/>
      <c r="P30" s="5">
        <v>16.148509999999998</v>
      </c>
      <c r="Q30" s="5">
        <v>68.19</v>
      </c>
      <c r="R30" s="5">
        <v>15.69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">
        <v>9.628929645536623</v>
      </c>
      <c r="E31" s="2">
        <v>8.771697232545785</v>
      </c>
      <c r="F31" s="2">
        <v>7.961462678711993</v>
      </c>
      <c r="G31" s="2">
        <v>6.7819802058076455</v>
      </c>
      <c r="H31" s="2">
        <v>5.21839688500937</v>
      </c>
      <c r="I31" s="2">
        <v>4.445047757724446</v>
      </c>
      <c r="J31" s="2">
        <v>3.9894206489293254</v>
      </c>
      <c r="K31" s="2">
        <v>3.268121651191569</v>
      </c>
      <c r="L31" s="2">
        <v>2.639354797539784</v>
      </c>
      <c r="M31" s="2"/>
      <c r="N31" s="5">
        <f t="shared" si="0"/>
        <v>5.975441663820659</v>
      </c>
      <c r="O31" s="5">
        <f>(F31-J31)/2</f>
        <v>1.986021014891334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CONVERT(B32,"ft","m")</f>
        <v>3.9624</v>
      </c>
      <c r="D32" s="2">
        <v>0.000722</v>
      </c>
      <c r="E32" s="2">
        <v>0.001166</v>
      </c>
      <c r="F32" s="2">
        <v>0.002116</v>
      </c>
      <c r="G32" s="2">
        <v>0.003278</v>
      </c>
      <c r="H32" s="2">
        <v>0.01309</v>
      </c>
      <c r="I32" s="2">
        <v>0.03624</v>
      </c>
      <c r="J32" s="2">
        <v>0.06456</v>
      </c>
      <c r="K32" s="2">
        <v>0.1175</v>
      </c>
      <c r="L32" s="2">
        <v>0.1723</v>
      </c>
      <c r="M32" s="2"/>
      <c r="N32" s="5">
        <f t="shared" si="0"/>
        <v>0.033338000000000007</v>
      </c>
      <c r="O32" s="5"/>
      <c r="P32" s="5">
        <v>16.3814</v>
      </c>
      <c r="Q32" s="5">
        <v>54.55</v>
      </c>
      <c r="R32" s="5">
        <v>29.14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">
        <v>10.435713542437004</v>
      </c>
      <c r="E33" s="2">
        <v>9.744216496123677</v>
      </c>
      <c r="F33" s="2">
        <v>8.88444465721015</v>
      </c>
      <c r="G33" s="2">
        <v>8.252968430224715</v>
      </c>
      <c r="H33" s="2">
        <v>6.255391092491571</v>
      </c>
      <c r="I33" s="2">
        <v>4.786273234390577</v>
      </c>
      <c r="J33" s="2">
        <v>3.9532156111590315</v>
      </c>
      <c r="K33" s="2">
        <v>3.089267338097087</v>
      </c>
      <c r="L33" s="2">
        <v>2.537005393324501</v>
      </c>
      <c r="M33" s="2"/>
      <c r="N33" s="5">
        <f t="shared" si="0"/>
        <v>6.41883013418459</v>
      </c>
      <c r="O33" s="5">
        <f>(F33-J33)/2</f>
        <v>2.4656145230255593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CONVERT(B34,"ft","m")</f>
        <v>4.2672</v>
      </c>
      <c r="D34" s="2">
        <v>0.000839</v>
      </c>
      <c r="E34" s="2">
        <v>0.001293</v>
      </c>
      <c r="F34" s="2">
        <v>0.001999</v>
      </c>
      <c r="G34" s="2">
        <v>0.003313</v>
      </c>
      <c r="H34" s="2">
        <v>0.0138</v>
      </c>
      <c r="I34" s="2">
        <v>0.03235</v>
      </c>
      <c r="J34" s="2">
        <v>0.04455</v>
      </c>
      <c r="K34" s="2">
        <v>0.07968000000000001</v>
      </c>
      <c r="L34" s="2">
        <v>0.1566</v>
      </c>
      <c r="M34" s="2"/>
      <c r="N34" s="5">
        <f t="shared" si="0"/>
        <v>0.0232745</v>
      </c>
      <c r="O34" s="5"/>
      <c r="P34" s="5">
        <v>11.34121</v>
      </c>
      <c r="Q34" s="5">
        <v>60.44</v>
      </c>
      <c r="R34" s="5">
        <v>28.22</v>
      </c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>
        <v>10.21904156888435</v>
      </c>
      <c r="E35" s="2">
        <v>9.595062009513919</v>
      </c>
      <c r="F35" s="2">
        <v>8.966505812579546</v>
      </c>
      <c r="G35" s="2">
        <v>8.23764608124316</v>
      </c>
      <c r="H35" s="2">
        <v>6.17918792277128</v>
      </c>
      <c r="I35" s="2">
        <v>4.950090477556942</v>
      </c>
      <c r="J35" s="2">
        <v>4.488430758027528</v>
      </c>
      <c r="K35" s="2">
        <v>3.6496385423687308</v>
      </c>
      <c r="L35" s="2">
        <v>2.674843882258409</v>
      </c>
      <c r="M35" s="2"/>
      <c r="N35" s="5">
        <f t="shared" si="0"/>
        <v>6.727468285303537</v>
      </c>
      <c r="O35" s="5">
        <f>(F35-J35)/2</f>
        <v>2.2390375272760092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 t="s">
        <v>15</v>
      </c>
      <c r="B36" s="2">
        <v>15</v>
      </c>
      <c r="C36" s="2">
        <f>CONVERT(B36,"ft","m")</f>
        <v>4.572</v>
      </c>
      <c r="D36" s="2">
        <v>0.001222</v>
      </c>
      <c r="E36" s="2">
        <v>0.00219</v>
      </c>
      <c r="F36" s="2">
        <v>0.003869</v>
      </c>
      <c r="G36" s="2">
        <v>0.009171</v>
      </c>
      <c r="H36" s="2">
        <v>0.02535</v>
      </c>
      <c r="I36" s="2">
        <v>0.04338</v>
      </c>
      <c r="J36" s="2">
        <v>0.05722</v>
      </c>
      <c r="K36" s="2">
        <v>0.09168000000000001</v>
      </c>
      <c r="L36" s="2">
        <v>0.1547</v>
      </c>
      <c r="M36" s="2"/>
      <c r="N36" s="5">
        <f t="shared" si="0"/>
        <v>0.0305445</v>
      </c>
      <c r="O36" s="5"/>
      <c r="P36" s="5">
        <v>14.2231</v>
      </c>
      <c r="Q36" s="5">
        <v>69.68</v>
      </c>
      <c r="R36" s="5">
        <v>16.08</v>
      </c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>
        <v>9.676539999505446</v>
      </c>
      <c r="E37" s="2">
        <v>8.834853414835639</v>
      </c>
      <c r="F37" s="2">
        <v>8.013823555880958</v>
      </c>
      <c r="G37" s="2">
        <v>6.768705231716048</v>
      </c>
      <c r="H37" s="2">
        <v>5.301870442546108</v>
      </c>
      <c r="I37" s="2">
        <v>4.526826136764538</v>
      </c>
      <c r="J37" s="2">
        <v>4.127336692113629</v>
      </c>
      <c r="K37" s="2">
        <v>3.447249145679907</v>
      </c>
      <c r="L37" s="2">
        <v>2.6924548981004137</v>
      </c>
      <c r="M37" s="2"/>
      <c r="N37" s="5">
        <f t="shared" si="0"/>
        <v>6.070580123997294</v>
      </c>
      <c r="O37" s="5">
        <f>(F37-J37)/2</f>
        <v>1.9432434318836642</v>
      </c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5"/>
      <c r="Q38" s="5"/>
      <c r="R38" s="5"/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2000-10-18T21:09:09Z</dcterms:created>
  <dcterms:modified xsi:type="dcterms:W3CDTF">2001-01-24T15:06:00Z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