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<sst xmlns="http://schemas.openxmlformats.org/spreadsheetml/2006/main" count="59" uniqueCount="37">
  <si>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179-000-002</t>
  </si>
  <si>
    <t>179-011-013</t>
  </si>
  <si>
    <t>179-023-025</t>
  </si>
  <si>
    <t>179-035-037</t>
  </si>
  <si>
    <t>179-047-049</t>
  </si>
  <si>
    <t>179-059-061</t>
  </si>
  <si>
    <t>179-071-073</t>
  </si>
  <si>
    <t>179-083-085</t>
  </si>
  <si>
    <t>179-095-097</t>
  </si>
  <si>
    <t>179-107-109</t>
  </si>
  <si>
    <t>179-116-118</t>
  </si>
  <si>
    <t>179-119-121</t>
  </si>
  <si>
    <t>179-126-128</t>
  </si>
  <si>
    <t>179-131-133</t>
  </si>
  <si>
    <t>179-143-145</t>
  </si>
  <si>
    <t>179-155-157</t>
  </si>
  <si>
    <t>179-167-169</t>
  </si>
  <si>
    <t>179-179-181</t>
  </si>
  <si>
    <t>179-191-193</t>
  </si>
  <si>
    <t>179-203-205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</si>
  <si>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</si>
  <si>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</si>
  <si>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</si>
  <si>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</si>
  <si>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</si>
  <si>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</si>
  <si>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</si>
  <si>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</si>
  <si>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</si>
  <si>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</si>
  <si>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</si>
  <si>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</si>
  <si>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</si>
  <si>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</si>
  <si>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</si>
  <si>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</si>
  <si>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BSS00_179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</si>
</sst>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5.5"/>
      <name val="Times New Roman"/>
      <family val="1"/>
    </font>
    <font>
      <sz val="4"/>
      <name val="Times New Roman"/>
      <family val="0"/>
    </font>
    <font>
      <sz val="5.5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Bss00-179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DATATABLE!$W$7:$W$26</c:f>
              <c:numCache>
                <c:ptCount val="20"/>
                <c:pt idx="0">
                  <c:v>15.519000000000002</c:v>
                </c:pt>
                <c:pt idx="1">
                  <c:v>12.352</c:v>
                </c:pt>
                <c:pt idx="2">
                  <c:v>8.895</c:v>
                </c:pt>
                <c:pt idx="3">
                  <c:v>9.716000000000001</c:v>
                </c:pt>
                <c:pt idx="4">
                  <c:v>11.481</c:v>
                </c:pt>
                <c:pt idx="5">
                  <c:v>9.45</c:v>
                </c:pt>
                <c:pt idx="6">
                  <c:v>11.5992</c:v>
                </c:pt>
                <c:pt idx="7">
                  <c:v>10.8797</c:v>
                </c:pt>
                <c:pt idx="8">
                  <c:v>0</c:v>
                </c:pt>
                <c:pt idx="9">
                  <c:v>35.852141</c:v>
                </c:pt>
                <c:pt idx="10">
                  <c:v>91.05</c:v>
                </c:pt>
                <c:pt idx="11">
                  <c:v>56.3134</c:v>
                </c:pt>
                <c:pt idx="12">
                  <c:v>85.96</c:v>
                </c:pt>
                <c:pt idx="13">
                  <c:v>66.38988</c:v>
                </c:pt>
                <c:pt idx="14">
                  <c:v>25.213430000000002</c:v>
                </c:pt>
                <c:pt idx="15">
                  <c:v>13.244</c:v>
                </c:pt>
                <c:pt idx="16">
                  <c:v>27.327016</c:v>
                </c:pt>
                <c:pt idx="17">
                  <c:v>15.26438</c:v>
                </c:pt>
                <c:pt idx="18">
                  <c:v>2.07</c:v>
                </c:pt>
                <c:pt idx="19">
                  <c:v>2.6725999999999996</c:v>
                </c:pt>
              </c:numCache>
            </c:numRef>
          </c:xVal>
          <c:yVal>
            <c:numRef>
              <c:f>DATATABLE!$U$7:$U$26</c:f>
              <c:numCache>
                <c:ptCount val="20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9.75</c:v>
                </c:pt>
                <c:pt idx="11">
                  <c:v>10</c:v>
                </c:pt>
                <c:pt idx="12">
                  <c:v>10.583333333333332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13.916666666666666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</c:numCache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148432"/>
        <c:crosses val="autoZero"/>
        <c:crossBetween val="midCat"/>
        <c:dispUnits/>
        <c:majorUnit val="10"/>
        <c:minorUnit val="5"/>
      </c:valAx>
      <c:valAx>
        <c:axId val="4514843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975573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/>
              <a:t>Bss00-179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DATATABLE!$W$7:$W$26</c:f>
              <c:numCache>
                <c:ptCount val="20"/>
                <c:pt idx="0">
                  <c:v>15.519000000000002</c:v>
                </c:pt>
                <c:pt idx="1">
                  <c:v>12.352</c:v>
                </c:pt>
                <c:pt idx="2">
                  <c:v>8.895</c:v>
                </c:pt>
                <c:pt idx="3">
                  <c:v>9.716000000000001</c:v>
                </c:pt>
                <c:pt idx="4">
                  <c:v>11.481</c:v>
                </c:pt>
                <c:pt idx="5">
                  <c:v>9.45</c:v>
                </c:pt>
                <c:pt idx="6">
                  <c:v>11.5992</c:v>
                </c:pt>
                <c:pt idx="7">
                  <c:v>10.8797</c:v>
                </c:pt>
                <c:pt idx="8">
                  <c:v>0</c:v>
                </c:pt>
                <c:pt idx="9">
                  <c:v>35.852141</c:v>
                </c:pt>
                <c:pt idx="10">
                  <c:v>91.05</c:v>
                </c:pt>
                <c:pt idx="11">
                  <c:v>56.3134</c:v>
                </c:pt>
                <c:pt idx="12">
                  <c:v>85.96</c:v>
                </c:pt>
                <c:pt idx="13">
                  <c:v>66.38988</c:v>
                </c:pt>
                <c:pt idx="14">
                  <c:v>25.213430000000002</c:v>
                </c:pt>
                <c:pt idx="15">
                  <c:v>13.244</c:v>
                </c:pt>
                <c:pt idx="16">
                  <c:v>27.327016</c:v>
                </c:pt>
                <c:pt idx="17">
                  <c:v>15.26438</c:v>
                </c:pt>
                <c:pt idx="18">
                  <c:v>2.07</c:v>
                </c:pt>
                <c:pt idx="19">
                  <c:v>2.6725999999999996</c:v>
                </c:pt>
              </c:numCache>
            </c:numRef>
          </c:xVal>
          <c:yVal>
            <c:numRef>
              <c:f>DATATABLE!$V$7:$V$26</c:f>
              <c:numCache>
                <c:ptCount val="20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2.9718</c:v>
                </c:pt>
                <c:pt idx="11">
                  <c:v>3.048</c:v>
                </c:pt>
                <c:pt idx="12">
                  <c:v>3.2257999999999996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4.2418</c:v>
                </c:pt>
                <c:pt idx="17">
                  <c:v>4.572</c:v>
                </c:pt>
                <c:pt idx="18">
                  <c:v>4.8768</c:v>
                </c:pt>
                <c:pt idx="19">
                  <c:v>5.1816</c:v>
                </c:pt>
              </c:numCache>
            </c:numRef>
          </c:yVal>
          <c:smooth val="0"/>
        </c:ser>
        <c:axId val="3682705"/>
        <c:axId val="33144346"/>
      </c:scatterChart>
      <c:valAx>
        <c:axId val="368270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33144346"/>
        <c:crosses val="autoZero"/>
        <c:crossBetween val="midCat"/>
        <c:dispUnits/>
        <c:majorUnit val="10"/>
        <c:minorUnit val="5"/>
      </c:valAx>
      <c:valAx>
        <c:axId val="331443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50" b="0" i="0" u="none" baseline="0"/>
            </a:pPr>
          </a:p>
        </c:txPr>
        <c:crossAx val="368270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45</xdr:row>
      <xdr:rowOff>104775</xdr:rowOff>
    </xdr:from>
    <xdr:to>
      <xdr:col>9</xdr:col>
      <xdr:colOff>190500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447675" y="6962775"/>
        <a:ext cx="3524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44</xdr:row>
      <xdr:rowOff>142875</xdr:rowOff>
    </xdr:from>
    <xdr:to>
      <xdr:col>19</xdr:col>
      <xdr:colOff>552450</xdr:colOff>
      <xdr:row>64</xdr:row>
      <xdr:rowOff>47625</xdr:rowOff>
    </xdr:to>
    <xdr:graphicFrame>
      <xdr:nvGraphicFramePr>
        <xdr:cNvPr id="2" name="Chart 2"/>
        <xdr:cNvGraphicFramePr/>
      </xdr:nvGraphicFramePr>
      <xdr:xfrm>
        <a:off x="4410075" y="6848475"/>
        <a:ext cx="40386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6" width="5.7109375" style="0" bestFit="1" customWidth="1"/>
    <col min="7" max="12" width="4.8515625" style="0" bestFit="1" customWidth="1"/>
    <col min="13" max="13" width="3.421875" style="0" bestFit="1" customWidth="1"/>
    <col min="14" max="14" width="9.140625" style="8" customWidth="1"/>
    <col min="15" max="15" width="4.7109375" style="8" customWidth="1"/>
    <col min="16" max="16" width="8.7109375" style="7" bestFit="1" customWidth="1"/>
    <col min="17" max="17" width="7.0039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8" customFormat="1" ht="9.75">
      <c r="A4" s="12" t="s">
        <v>36</v>
      </c>
      <c r="B4" s="1"/>
      <c r="C4" s="1"/>
      <c r="D4" s="1"/>
      <c r="E4" s="1"/>
      <c r="F4" s="1"/>
      <c r="G4" s="13" t="s">
        <v>30</v>
      </c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22</v>
      </c>
      <c r="B5" s="3" t="s">
        <v>23</v>
      </c>
      <c r="C5" s="3" t="s">
        <v>27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24</v>
      </c>
      <c r="Q5" s="6" t="s">
        <v>25</v>
      </c>
      <c r="R5" s="6" t="s">
        <v>26</v>
      </c>
      <c r="S5" s="1"/>
      <c r="T5" s="12" t="s">
        <v>31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0.000744</v>
      </c>
      <c r="E6" s="2">
        <v>0.001298</v>
      </c>
      <c r="F6" s="2">
        <v>0.002363</v>
      </c>
      <c r="G6" s="2">
        <v>0.003579</v>
      </c>
      <c r="H6" s="2">
        <v>0.01299</v>
      </c>
      <c r="I6" s="2">
        <v>0.0395</v>
      </c>
      <c r="J6" s="2">
        <v>0.06115</v>
      </c>
      <c r="K6" s="2">
        <v>0.09381</v>
      </c>
      <c r="L6" s="2">
        <v>0.1551</v>
      </c>
      <c r="M6" s="2" t="s">
        <v>20</v>
      </c>
      <c r="N6" s="5">
        <f>(F6+J6)/2</f>
        <v>0.0317565</v>
      </c>
      <c r="O6" s="5"/>
      <c r="P6" s="5">
        <v>15.519000000000002</v>
      </c>
      <c r="Q6" s="5">
        <v>57.33</v>
      </c>
      <c r="R6" s="5">
        <v>27.13</v>
      </c>
      <c r="S6" s="2"/>
      <c r="T6" s="14" t="s">
        <v>32</v>
      </c>
      <c r="U6" s="15" t="s">
        <v>33</v>
      </c>
      <c r="V6" s="15" t="s">
        <v>34</v>
      </c>
      <c r="W6" s="15" t="s">
        <v>24</v>
      </c>
      <c r="X6" s="15" t="s">
        <v>35</v>
      </c>
      <c r="Y6" s="16" t="s">
        <v>26</v>
      </c>
      <c r="Z6" s="2"/>
      <c r="AA6" s="2"/>
      <c r="AB6" s="2"/>
      <c r="AC6" s="2"/>
    </row>
    <row r="7" spans="1:29" ht="12">
      <c r="A7" s="2"/>
      <c r="B7" s="2"/>
      <c r="C7" s="2"/>
      <c r="D7" s="2">
        <v>10.392409758216143</v>
      </c>
      <c r="E7" s="2">
        <v>9.589493901325035</v>
      </c>
      <c r="F7" s="2">
        <v>8.725164655350326</v>
      </c>
      <c r="G7" s="2">
        <v>8.12622774090779</v>
      </c>
      <c r="H7" s="2">
        <v>6.266454758988931</v>
      </c>
      <c r="I7" s="2">
        <v>4.662003536484984</v>
      </c>
      <c r="J7" s="2">
        <v>4.0315036910220625</v>
      </c>
      <c r="K7" s="2">
        <v>3.414114469790615</v>
      </c>
      <c r="L7" s="2">
        <v>2.688729408513359</v>
      </c>
      <c r="M7" s="2" t="s">
        <v>21</v>
      </c>
      <c r="N7" s="5">
        <f aca="true" t="shared" si="0" ref="N7:N45">(F7+J7)/2</f>
        <v>6.378334173186195</v>
      </c>
      <c r="O7" s="5">
        <f>(F7-J7)/2</f>
        <v>2.346830482164132</v>
      </c>
      <c r="P7" s="5"/>
      <c r="Q7" s="5"/>
      <c r="R7" s="5"/>
      <c r="S7" s="2"/>
      <c r="T7" s="17" t="s">
        <v>0</v>
      </c>
      <c r="U7" s="10">
        <v>0.08333333333333333</v>
      </c>
      <c r="V7" s="10">
        <f>CONVERT(U7,"ft","m")</f>
        <v>0.0254</v>
      </c>
      <c r="W7" s="18">
        <v>15.519000000000002</v>
      </c>
      <c r="X7" s="18">
        <v>57.33</v>
      </c>
      <c r="Y7" s="19">
        <v>27.13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0.000606</v>
      </c>
      <c r="E8" s="2">
        <v>0.000787</v>
      </c>
      <c r="F8" s="2">
        <v>0.0011220000000000002</v>
      </c>
      <c r="G8" s="2">
        <v>0.002069</v>
      </c>
      <c r="H8" s="2">
        <v>0.004244</v>
      </c>
      <c r="I8" s="2">
        <v>0.01689</v>
      </c>
      <c r="J8" s="2">
        <v>0.04158</v>
      </c>
      <c r="K8" s="2">
        <v>0.08865</v>
      </c>
      <c r="L8" s="2">
        <v>0.1695</v>
      </c>
      <c r="M8" s="2"/>
      <c r="N8" s="5">
        <f t="shared" si="0"/>
        <v>0.021351</v>
      </c>
      <c r="O8" s="5"/>
      <c r="P8" s="5">
        <v>12.352</v>
      </c>
      <c r="Q8" s="5">
        <v>40.55</v>
      </c>
      <c r="R8" s="5">
        <v>47.1</v>
      </c>
      <c r="S8" s="2"/>
      <c r="T8" s="17" t="s">
        <v>1</v>
      </c>
      <c r="U8" s="10">
        <v>1</v>
      </c>
      <c r="V8" s="10">
        <f>CONVERT(U8,"ft","m")</f>
        <v>0.3048</v>
      </c>
      <c r="W8" s="18">
        <v>12.352</v>
      </c>
      <c r="X8" s="18">
        <v>40.55</v>
      </c>
      <c r="Y8" s="19">
        <v>47.1</v>
      </c>
      <c r="Z8" s="2"/>
      <c r="AA8" s="2"/>
      <c r="AB8" s="2"/>
      <c r="AC8" s="2"/>
    </row>
    <row r="9" spans="1:29" ht="12">
      <c r="A9" s="2"/>
      <c r="B9" s="2"/>
      <c r="C9" s="2"/>
      <c r="D9" s="2">
        <v>10.688394585851222</v>
      </c>
      <c r="E9" s="2">
        <v>10.311348743816687</v>
      </c>
      <c r="F9" s="2">
        <v>9.79971160871538</v>
      </c>
      <c r="G9" s="2">
        <v>8.916850639464165</v>
      </c>
      <c r="H9" s="2">
        <v>7.880359628409409</v>
      </c>
      <c r="I9" s="2">
        <v>5.887686861635426</v>
      </c>
      <c r="J9" s="2">
        <v>4.587966431578442</v>
      </c>
      <c r="K9" s="2">
        <v>3.4957355586507606</v>
      </c>
      <c r="L9" s="2">
        <v>2.560642821525743</v>
      </c>
      <c r="M9" s="2"/>
      <c r="N9" s="5">
        <f t="shared" si="0"/>
        <v>7.193839020146911</v>
      </c>
      <c r="O9" s="5">
        <f>(F9-J9)/2</f>
        <v>2.6058725885684693</v>
      </c>
      <c r="P9" s="5"/>
      <c r="Q9" s="5"/>
      <c r="R9" s="5"/>
      <c r="S9" s="2"/>
      <c r="T9" s="17" t="s">
        <v>2</v>
      </c>
      <c r="U9" s="10">
        <v>2</v>
      </c>
      <c r="V9" s="10">
        <f>CONVERT(U9,"ft","m")</f>
        <v>0.6096</v>
      </c>
      <c r="W9" s="18">
        <v>8.895</v>
      </c>
      <c r="X9" s="18">
        <v>43.34</v>
      </c>
      <c r="Y9" s="19">
        <v>47.78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0.000669</v>
      </c>
      <c r="E10" s="2">
        <v>0.000907</v>
      </c>
      <c r="F10" s="2">
        <v>0.001266</v>
      </c>
      <c r="G10" s="2">
        <v>0.001941</v>
      </c>
      <c r="H10" s="2">
        <v>0.004158</v>
      </c>
      <c r="I10" s="2">
        <v>0.013</v>
      </c>
      <c r="J10" s="2">
        <v>0.02158</v>
      </c>
      <c r="K10" s="2">
        <v>0.05055</v>
      </c>
      <c r="L10" s="2">
        <v>0.1541</v>
      </c>
      <c r="M10" s="2"/>
      <c r="N10" s="5">
        <f t="shared" si="0"/>
        <v>0.011422999999999999</v>
      </c>
      <c r="O10" s="5"/>
      <c r="P10" s="5">
        <v>8.895</v>
      </c>
      <c r="Q10" s="5">
        <v>43.34</v>
      </c>
      <c r="R10" s="5">
        <v>47.78</v>
      </c>
      <c r="S10" s="2"/>
      <c r="T10" s="17" t="s">
        <v>3</v>
      </c>
      <c r="U10" s="10">
        <v>3</v>
      </c>
      <c r="V10" s="10">
        <f>CONVERT(U10,"ft","m")</f>
        <v>0.9144</v>
      </c>
      <c r="W10" s="18">
        <v>9.716000000000001</v>
      </c>
      <c r="X10" s="18">
        <v>38.335</v>
      </c>
      <c r="Y10" s="19">
        <v>51.98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10.545706168682713</v>
      </c>
      <c r="E11" s="2">
        <v>10.106609828795651</v>
      </c>
      <c r="F11" s="2">
        <v>9.625506879895832</v>
      </c>
      <c r="G11" s="2">
        <v>9.00898416661051</v>
      </c>
      <c r="H11" s="2">
        <v>7.909894526465805</v>
      </c>
      <c r="I11" s="2">
        <v>6.265344566520995</v>
      </c>
      <c r="J11" s="2">
        <v>5.534161324948795</v>
      </c>
      <c r="K11" s="2">
        <v>4.306145097646435</v>
      </c>
      <c r="L11" s="2">
        <v>2.6980612330346645</v>
      </c>
      <c r="M11" s="2"/>
      <c r="N11" s="5">
        <f t="shared" si="0"/>
        <v>7.579834102422314</v>
      </c>
      <c r="O11" s="5">
        <f>(F11-J11)/2</f>
        <v>2.0456727774735186</v>
      </c>
      <c r="P11" s="5"/>
      <c r="Q11" s="5"/>
      <c r="R11" s="5"/>
      <c r="S11" s="2"/>
      <c r="T11" s="17" t="s">
        <v>4</v>
      </c>
      <c r="U11" s="10">
        <v>4</v>
      </c>
      <c r="V11" s="10">
        <f>CONVERT(U11,"ft","m")</f>
        <v>1.2192</v>
      </c>
      <c r="W11" s="18">
        <v>11.481</v>
      </c>
      <c r="X11" s="18">
        <v>37.2889</v>
      </c>
      <c r="Y11" s="19">
        <v>51.21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0.000588</v>
      </c>
      <c r="E12" s="2">
        <v>0.000747</v>
      </c>
      <c r="F12" s="2">
        <v>0.001006</v>
      </c>
      <c r="G12" s="2">
        <v>0.001819</v>
      </c>
      <c r="H12" s="2">
        <v>0.003723</v>
      </c>
      <c r="I12" s="2">
        <v>0.01084</v>
      </c>
      <c r="J12" s="2">
        <v>0.01784</v>
      </c>
      <c r="K12" s="2">
        <v>0.03947</v>
      </c>
      <c r="L12" s="2">
        <v>0.161</v>
      </c>
      <c r="M12" s="2"/>
      <c r="N12" s="5">
        <f t="shared" si="0"/>
        <v>0.009423</v>
      </c>
      <c r="O12" s="5"/>
      <c r="P12" s="5">
        <v>9.716000000000001</v>
      </c>
      <c r="Q12" s="5">
        <v>38.335</v>
      </c>
      <c r="R12" s="5">
        <v>51.98</v>
      </c>
      <c r="S12" s="2"/>
      <c r="T12" s="17" t="s">
        <v>5</v>
      </c>
      <c r="U12" s="10">
        <v>5</v>
      </c>
      <c r="V12" s="10">
        <f>CONVERT(U12,"ft","m")</f>
        <v>1.524</v>
      </c>
      <c r="W12" s="18">
        <v>9.45</v>
      </c>
      <c r="X12" s="18">
        <v>30.22</v>
      </c>
      <c r="Y12" s="19">
        <v>60.39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10.731896224487809</v>
      </c>
      <c r="E13" s="2">
        <v>10.386604136534938</v>
      </c>
      <c r="F13" s="2">
        <v>9.957153979518647</v>
      </c>
      <c r="G13" s="2">
        <v>9.102638741672688</v>
      </c>
      <c r="H13" s="2">
        <v>8.069318668472661</v>
      </c>
      <c r="I13" s="2">
        <v>6.5274914330829406</v>
      </c>
      <c r="J13" s="2">
        <v>5.808740574516507</v>
      </c>
      <c r="K13" s="2">
        <v>4.663099670543708</v>
      </c>
      <c r="L13" s="2">
        <v>2.63486740654747</v>
      </c>
      <c r="M13" s="2"/>
      <c r="N13" s="5">
        <f t="shared" si="0"/>
        <v>7.882947277017577</v>
      </c>
      <c r="O13" s="5">
        <f>(F13-J13)/2</f>
        <v>2.0742067025010704</v>
      </c>
      <c r="P13" s="5"/>
      <c r="Q13" s="5"/>
      <c r="R13" s="5"/>
      <c r="S13" s="2"/>
      <c r="T13" s="17" t="s">
        <v>6</v>
      </c>
      <c r="U13" s="10">
        <v>6</v>
      </c>
      <c r="V13" s="10">
        <f>CONVERT(U13,"ft","m")</f>
        <v>1.8288</v>
      </c>
      <c r="W13" s="18">
        <v>11.5992</v>
      </c>
      <c r="X13" s="18">
        <v>38.71</v>
      </c>
      <c r="Y13" s="19">
        <v>49.7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0.000594</v>
      </c>
      <c r="E14" s="2">
        <v>0.000758</v>
      </c>
      <c r="F14" s="2">
        <v>0.001034</v>
      </c>
      <c r="G14" s="2">
        <v>0.001867</v>
      </c>
      <c r="H14" s="2">
        <v>0.003786</v>
      </c>
      <c r="I14" s="2">
        <v>0.01203</v>
      </c>
      <c r="J14" s="2">
        <v>0.01868</v>
      </c>
      <c r="K14" s="2">
        <v>0.104</v>
      </c>
      <c r="L14" s="2">
        <v>0.1813</v>
      </c>
      <c r="M14" s="2"/>
      <c r="N14" s="5">
        <f t="shared" si="0"/>
        <v>0.009857</v>
      </c>
      <c r="O14" s="5"/>
      <c r="P14" s="5">
        <v>11.481</v>
      </c>
      <c r="Q14" s="5">
        <v>37.2889</v>
      </c>
      <c r="R14" s="5">
        <v>51.21</v>
      </c>
      <c r="S14" s="2"/>
      <c r="T14" s="17" t="s">
        <v>7</v>
      </c>
      <c r="U14" s="10">
        <v>7</v>
      </c>
      <c r="V14" s="10">
        <f>CONVERT(U14,"ft","m")</f>
        <v>2.1336</v>
      </c>
      <c r="W14" s="18">
        <v>10.8797</v>
      </c>
      <c r="X14" s="18">
        <v>38.36</v>
      </c>
      <c r="Y14" s="19">
        <v>50.82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10.71724944852341</v>
      </c>
      <c r="E15" s="2">
        <v>10.365514531153083</v>
      </c>
      <c r="F15" s="2">
        <v>9.91754809900924</v>
      </c>
      <c r="G15" s="2">
        <v>9.065062357097972</v>
      </c>
      <c r="H15" s="2">
        <v>8.04510987362047</v>
      </c>
      <c r="I15" s="2">
        <v>6.377219547260735</v>
      </c>
      <c r="J15" s="2">
        <v>5.74236173472715</v>
      </c>
      <c r="K15" s="2">
        <v>3.265344566520995</v>
      </c>
      <c r="L15" s="2">
        <v>2.4635491698052916</v>
      </c>
      <c r="M15" s="2"/>
      <c r="N15" s="5">
        <f t="shared" si="0"/>
        <v>7.829954916868195</v>
      </c>
      <c r="O15" s="5">
        <f>(F15-J15)/2</f>
        <v>2.087593182141045</v>
      </c>
      <c r="P15" s="5"/>
      <c r="Q15" s="5"/>
      <c r="R15" s="5"/>
      <c r="S15" s="2"/>
      <c r="T15" s="17" t="s">
        <v>8</v>
      </c>
      <c r="U15" s="10">
        <v>8</v>
      </c>
      <c r="V15" s="10">
        <f>CONVERT(U15,"ft","m")</f>
        <v>2.4384</v>
      </c>
      <c r="W15" s="18">
        <v>0</v>
      </c>
      <c r="X15" s="18">
        <v>45.68</v>
      </c>
      <c r="Y15" s="19">
        <v>54.36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0.000574</v>
      </c>
      <c r="E16" s="2">
        <v>0.000714</v>
      </c>
      <c r="F16" s="2">
        <v>0.000926</v>
      </c>
      <c r="G16" s="2">
        <v>0.001553</v>
      </c>
      <c r="H16" s="2">
        <v>0.003181</v>
      </c>
      <c r="I16" s="2">
        <v>0.006275</v>
      </c>
      <c r="J16" s="2">
        <v>0.0135</v>
      </c>
      <c r="K16" s="2">
        <v>0.018760000000000002</v>
      </c>
      <c r="L16" s="2">
        <v>0.1762</v>
      </c>
      <c r="M16" s="2"/>
      <c r="N16" s="5">
        <f t="shared" si="0"/>
        <v>0.007213</v>
      </c>
      <c r="O16" s="5"/>
      <c r="P16" s="5">
        <v>9.45</v>
      </c>
      <c r="Q16" s="5">
        <v>30.22</v>
      </c>
      <c r="R16" s="5">
        <v>60.39</v>
      </c>
      <c r="S16" s="2"/>
      <c r="T16" s="17" t="s">
        <v>9</v>
      </c>
      <c r="U16" s="10">
        <v>9</v>
      </c>
      <c r="V16" s="10">
        <f>CONVERT(U16,"ft","m")</f>
        <v>2.7432</v>
      </c>
      <c r="W16" s="18">
        <v>35.852141</v>
      </c>
      <c r="X16" s="18">
        <v>38.03</v>
      </c>
      <c r="Y16" s="19">
        <v>26.12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10.766661642648486</v>
      </c>
      <c r="E17" s="2">
        <v>10.451788305295075</v>
      </c>
      <c r="F17" s="2">
        <v>10.076700186063938</v>
      </c>
      <c r="G17" s="2">
        <v>9.330726454936872</v>
      </c>
      <c r="H17" s="2">
        <v>8.296303912784662</v>
      </c>
      <c r="I17" s="2">
        <v>7.316168825598677</v>
      </c>
      <c r="J17" s="2">
        <v>6.210896782498619</v>
      </c>
      <c r="K17" s="2">
        <v>5.736196361921435</v>
      </c>
      <c r="L17" s="2">
        <v>2.5047141706290357</v>
      </c>
      <c r="M17" s="2"/>
      <c r="N17" s="5">
        <f t="shared" si="0"/>
        <v>8.143798484281279</v>
      </c>
      <c r="O17" s="5">
        <f>(F17-J17)/2</f>
        <v>1.9329017017826597</v>
      </c>
      <c r="P17" s="5"/>
      <c r="Q17" s="5"/>
      <c r="R17" s="5"/>
      <c r="S17" s="2"/>
      <c r="T17" s="17" t="s">
        <v>10</v>
      </c>
      <c r="U17" s="10">
        <v>9.75</v>
      </c>
      <c r="V17" s="10">
        <f>CONVERT(U17,"ft","m")</f>
        <v>2.9718</v>
      </c>
      <c r="W17" s="18">
        <v>91.05</v>
      </c>
      <c r="X17" s="18">
        <v>7.54</v>
      </c>
      <c r="Y17" s="19">
        <v>1.549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0.000603</v>
      </c>
      <c r="E18" s="2">
        <v>0.00078</v>
      </c>
      <c r="F18" s="2">
        <v>0.001099</v>
      </c>
      <c r="G18" s="2">
        <v>0.001978</v>
      </c>
      <c r="H18" s="2">
        <v>0.003939</v>
      </c>
      <c r="I18" s="2">
        <v>0.01319</v>
      </c>
      <c r="J18" s="2">
        <v>0.021079999999999998</v>
      </c>
      <c r="K18" s="2">
        <v>0.08197</v>
      </c>
      <c r="L18" s="2">
        <v>0.1356</v>
      </c>
      <c r="M18" s="2"/>
      <c r="N18" s="5">
        <f t="shared" si="0"/>
        <v>0.011089499999999999</v>
      </c>
      <c r="O18" s="5"/>
      <c r="P18" s="5">
        <v>11.5992</v>
      </c>
      <c r="Q18" s="5">
        <v>38.71</v>
      </c>
      <c r="R18" s="5">
        <v>49.7</v>
      </c>
      <c r="S18" s="2"/>
      <c r="T18" s="17" t="s">
        <v>11</v>
      </c>
      <c r="U18" s="10">
        <v>10</v>
      </c>
      <c r="V18" s="10">
        <f>CONVERT(U18,"ft","m")</f>
        <v>3.048</v>
      </c>
      <c r="W18" s="18">
        <v>56.3134</v>
      </c>
      <c r="X18" s="18">
        <v>24.96</v>
      </c>
      <c r="Y18" s="19">
        <v>18.78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10.69555437742409</v>
      </c>
      <c r="E19" s="2">
        <v>10.324238255574564</v>
      </c>
      <c r="F19" s="2">
        <v>9.829592898374942</v>
      </c>
      <c r="G19" s="2">
        <v>8.981741858565064</v>
      </c>
      <c r="H19" s="2">
        <v>7.9879548677101315</v>
      </c>
      <c r="I19" s="2">
        <v>6.2444116251852675</v>
      </c>
      <c r="J19" s="2">
        <v>5.567981322799597</v>
      </c>
      <c r="K19" s="2">
        <v>3.608760191877993</v>
      </c>
      <c r="L19" s="2">
        <v>2.8825709164131053</v>
      </c>
      <c r="M19" s="2"/>
      <c r="N19" s="5">
        <f t="shared" si="0"/>
        <v>7.69878711058727</v>
      </c>
      <c r="O19" s="5">
        <f>(F19-J19)/2</f>
        <v>2.1308057877876725</v>
      </c>
      <c r="P19" s="5"/>
      <c r="Q19" s="5"/>
      <c r="R19" s="5"/>
      <c r="S19" s="2"/>
      <c r="T19" s="17" t="s">
        <v>12</v>
      </c>
      <c r="U19" s="10">
        <v>10.583333333333332</v>
      </c>
      <c r="V19" s="10">
        <f>CONVERT(U19,"ft","m")</f>
        <v>3.2257999999999996</v>
      </c>
      <c r="W19" s="18">
        <v>85.96</v>
      </c>
      <c r="X19" s="18">
        <v>8.68</v>
      </c>
      <c r="Y19" s="19">
        <v>5.44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0.000602</v>
      </c>
      <c r="E20" s="2">
        <v>0.000778</v>
      </c>
      <c r="F20" s="2">
        <v>0.001093</v>
      </c>
      <c r="G20" s="2">
        <v>0.001956</v>
      </c>
      <c r="H20" s="2">
        <v>0.00383</v>
      </c>
      <c r="I20" s="2">
        <v>0.009956</v>
      </c>
      <c r="J20" s="2">
        <v>0.01669</v>
      </c>
      <c r="K20" s="2">
        <v>0.09668000000000002</v>
      </c>
      <c r="L20" s="2">
        <v>0.181</v>
      </c>
      <c r="M20" s="2"/>
      <c r="N20" s="5">
        <f t="shared" si="0"/>
        <v>0.0088915</v>
      </c>
      <c r="O20" s="5"/>
      <c r="P20" s="5">
        <v>10.8797</v>
      </c>
      <c r="Q20" s="5">
        <v>38.36</v>
      </c>
      <c r="R20" s="5">
        <v>50.82</v>
      </c>
      <c r="S20" s="2"/>
      <c r="T20" s="17" t="s">
        <v>13</v>
      </c>
      <c r="U20" s="10">
        <v>11</v>
      </c>
      <c r="V20" s="10">
        <f>CONVERT(U20,"ft","m")</f>
        <v>3.3528</v>
      </c>
      <c r="W20" s="18">
        <v>66.38988</v>
      </c>
      <c r="X20" s="18">
        <v>26.03</v>
      </c>
      <c r="Y20" s="19">
        <v>7.6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10.697948892564472</v>
      </c>
      <c r="E21" s="2">
        <v>10.327942224337983</v>
      </c>
      <c r="F21" s="2">
        <v>9.83749088365227</v>
      </c>
      <c r="G21" s="2">
        <v>8.99787791437194</v>
      </c>
      <c r="H21" s="2">
        <v>8.028439892511855</v>
      </c>
      <c r="I21" s="2">
        <v>6.650218054343139</v>
      </c>
      <c r="J21" s="2">
        <v>5.904872235074213</v>
      </c>
      <c r="K21" s="2">
        <v>3.3706387166712286</v>
      </c>
      <c r="L21" s="2">
        <v>2.465938397578882</v>
      </c>
      <c r="M21" s="2"/>
      <c r="N21" s="5">
        <f t="shared" si="0"/>
        <v>7.871181559363242</v>
      </c>
      <c r="O21" s="5">
        <f>(F21-J21)/2</f>
        <v>1.9663093242890288</v>
      </c>
      <c r="P21" s="5"/>
      <c r="Q21" s="5"/>
      <c r="R21" s="5"/>
      <c r="S21" s="2"/>
      <c r="T21" s="17" t="s">
        <v>14</v>
      </c>
      <c r="U21" s="10">
        <v>12</v>
      </c>
      <c r="V21" s="10">
        <f>CONVERT(U21,"ft","m")</f>
        <v>3.6576</v>
      </c>
      <c r="W21" s="18">
        <v>25.213430000000002</v>
      </c>
      <c r="X21" s="18">
        <v>62.9</v>
      </c>
      <c r="Y21" s="19">
        <v>11.9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0.000598</v>
      </c>
      <c r="E22" s="2">
        <v>0.000769</v>
      </c>
      <c r="F22" s="2">
        <v>0.001065</v>
      </c>
      <c r="G22" s="2">
        <v>0.001875</v>
      </c>
      <c r="H22" s="2">
        <v>0.003559</v>
      </c>
      <c r="I22" s="2">
        <v>0.007193</v>
      </c>
      <c r="J22" s="2">
        <v>0.01092</v>
      </c>
      <c r="K22" s="2">
        <v>0.01474</v>
      </c>
      <c r="L22" s="2">
        <v>0.01756</v>
      </c>
      <c r="M22" s="2"/>
      <c r="N22" s="5">
        <f t="shared" si="0"/>
        <v>0.0059924999999999996</v>
      </c>
      <c r="O22" s="5"/>
      <c r="P22" s="5">
        <v>0</v>
      </c>
      <c r="Q22" s="5">
        <v>45.68</v>
      </c>
      <c r="R22" s="5">
        <v>54.36</v>
      </c>
      <c r="S22" s="2"/>
      <c r="T22" s="17" t="s">
        <v>15</v>
      </c>
      <c r="U22" s="10">
        <v>13</v>
      </c>
      <c r="V22" s="10">
        <f>CONVERT(U22,"ft","m")</f>
        <v>3.9624</v>
      </c>
      <c r="W22" s="18">
        <v>13.244</v>
      </c>
      <c r="X22" s="18">
        <v>58.65</v>
      </c>
      <c r="Y22" s="19">
        <v>28.14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10.70756689512607</v>
      </c>
      <c r="E23" s="2">
        <v>10.344728781362347</v>
      </c>
      <c r="F23" s="2">
        <v>9.874930854210973</v>
      </c>
      <c r="G23" s="2">
        <v>9.05889368905357</v>
      </c>
      <c r="H23" s="2">
        <v>8.134312351814389</v>
      </c>
      <c r="I23" s="2">
        <v>7.119190680557282</v>
      </c>
      <c r="J23" s="2">
        <v>6.51688333351696</v>
      </c>
      <c r="K23" s="2">
        <v>6.084119665341743</v>
      </c>
      <c r="L23" s="2">
        <v>5.831563344901453</v>
      </c>
      <c r="M23" s="2"/>
      <c r="N23" s="5">
        <f t="shared" si="0"/>
        <v>8.195907093863966</v>
      </c>
      <c r="O23" s="5">
        <f>(F23-J23)/2</f>
        <v>1.6790237603470066</v>
      </c>
      <c r="P23" s="5"/>
      <c r="Q23" s="5"/>
      <c r="R23" s="5"/>
      <c r="S23" s="2"/>
      <c r="T23" s="17" t="s">
        <v>16</v>
      </c>
      <c r="U23" s="10">
        <v>13.916666666666666</v>
      </c>
      <c r="V23" s="10">
        <f>CONVERT(U23,"ft","m")</f>
        <v>4.2418</v>
      </c>
      <c r="W23" s="18">
        <v>27.327016</v>
      </c>
      <c r="X23" s="18">
        <v>62.52</v>
      </c>
      <c r="Y23" s="19">
        <v>10.2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0.000877</v>
      </c>
      <c r="E24" s="2">
        <v>0.001439</v>
      </c>
      <c r="F24" s="2">
        <v>0.002273</v>
      </c>
      <c r="G24" s="2">
        <v>0.003689</v>
      </c>
      <c r="H24" s="2">
        <v>0.01695</v>
      </c>
      <c r="I24" s="2">
        <v>0.09795999999999999</v>
      </c>
      <c r="J24" s="2">
        <v>0.1202</v>
      </c>
      <c r="K24" s="2">
        <v>0.1403</v>
      </c>
      <c r="L24" s="2">
        <v>0.1728</v>
      </c>
      <c r="M24" s="2"/>
      <c r="N24" s="5">
        <f t="shared" si="0"/>
        <v>0.0612365</v>
      </c>
      <c r="O24" s="5"/>
      <c r="P24" s="5">
        <v>35.852141</v>
      </c>
      <c r="Q24" s="5">
        <v>38.03</v>
      </c>
      <c r="R24" s="5">
        <v>26.12</v>
      </c>
      <c r="S24" s="2"/>
      <c r="T24" s="17" t="s">
        <v>17</v>
      </c>
      <c r="U24" s="10">
        <v>15</v>
      </c>
      <c r="V24" s="10">
        <f>CONVERT(U24,"ft","m")</f>
        <v>4.572</v>
      </c>
      <c r="W24" s="18">
        <v>15.26438</v>
      </c>
      <c r="X24" s="18">
        <v>73.64</v>
      </c>
      <c r="Y24" s="19">
        <v>11.17</v>
      </c>
      <c r="Z24" s="2"/>
      <c r="AA24" s="2"/>
      <c r="AB24" s="2"/>
      <c r="AC24" s="2"/>
    </row>
    <row r="25" spans="1:29" ht="12">
      <c r="A25" s="2"/>
      <c r="B25" s="2"/>
      <c r="C25" s="2"/>
      <c r="D25" s="2">
        <v>10.155135536879442</v>
      </c>
      <c r="E25" s="2">
        <v>9.440717692583878</v>
      </c>
      <c r="F25" s="2">
        <v>8.781186600506327</v>
      </c>
      <c r="G25" s="2">
        <v>8.082554495629356</v>
      </c>
      <c r="H25" s="2">
        <v>5.882570916413107</v>
      </c>
      <c r="I25" s="2">
        <v>3.351663415872834</v>
      </c>
      <c r="J25" s="2">
        <v>3.056491198838264</v>
      </c>
      <c r="K25" s="2">
        <v>2.8334130859295503</v>
      </c>
      <c r="L25" s="2">
        <v>2.5328248773859805</v>
      </c>
      <c r="M25" s="2"/>
      <c r="N25" s="5">
        <f t="shared" si="0"/>
        <v>5.918838899672296</v>
      </c>
      <c r="O25" s="5">
        <f>(F25-J25)/2</f>
        <v>2.8623477008340314</v>
      </c>
      <c r="P25" s="5"/>
      <c r="Q25" s="5"/>
      <c r="R25" s="5"/>
      <c r="S25" s="2"/>
      <c r="T25" s="17" t="s">
        <v>18</v>
      </c>
      <c r="U25" s="10">
        <v>16</v>
      </c>
      <c r="V25" s="10">
        <f>CONVERT(U25,"ft","m")</f>
        <v>4.8768</v>
      </c>
      <c r="W25" s="18">
        <v>2.07</v>
      </c>
      <c r="X25" s="18">
        <v>58.92</v>
      </c>
      <c r="Y25" s="19">
        <v>39.04</v>
      </c>
      <c r="Z25" s="2"/>
      <c r="AA25" s="2"/>
      <c r="AB25" s="2"/>
      <c r="AC25" s="2"/>
    </row>
    <row r="26" spans="1:29" ht="12.75" thickBot="1">
      <c r="A26" s="2" t="s">
        <v>10</v>
      </c>
      <c r="B26" s="2">
        <v>9.75</v>
      </c>
      <c r="C26" s="2">
        <f>CONVERT(B26,"ft","m")</f>
        <v>2.9718</v>
      </c>
      <c r="D26" s="2">
        <v>0.03685</v>
      </c>
      <c r="E26" s="2">
        <v>0.065</v>
      </c>
      <c r="F26" s="2">
        <v>0.07645999999999999</v>
      </c>
      <c r="G26" s="2">
        <v>0.08676</v>
      </c>
      <c r="H26" s="2">
        <v>0.1085</v>
      </c>
      <c r="I26" s="2">
        <v>0.1335</v>
      </c>
      <c r="J26" s="2">
        <v>0.1481</v>
      </c>
      <c r="K26" s="2">
        <v>0.163</v>
      </c>
      <c r="L26" s="2">
        <v>0.186</v>
      </c>
      <c r="M26" s="2"/>
      <c r="N26" s="5">
        <f t="shared" si="0"/>
        <v>0.11227999999999999</v>
      </c>
      <c r="O26" s="5"/>
      <c r="P26" s="5">
        <v>91.05</v>
      </c>
      <c r="Q26" s="5">
        <v>7.54</v>
      </c>
      <c r="R26" s="5">
        <v>1.549</v>
      </c>
      <c r="S26" s="2"/>
      <c r="T26" s="20" t="s">
        <v>19</v>
      </c>
      <c r="U26" s="11">
        <v>17</v>
      </c>
      <c r="V26" s="11">
        <f>CONVERT(U26,"ft","m")</f>
        <v>5.1816</v>
      </c>
      <c r="W26" s="21">
        <v>2.6725999999999996</v>
      </c>
      <c r="X26" s="21">
        <v>77.09</v>
      </c>
      <c r="Y26" s="22">
        <v>20.23</v>
      </c>
      <c r="Z26" s="2"/>
      <c r="AA26" s="2"/>
      <c r="AB26" s="2"/>
      <c r="AC26" s="2"/>
    </row>
    <row r="27" spans="1:29" ht="12">
      <c r="A27" s="2"/>
      <c r="B27" s="2"/>
      <c r="C27" s="2"/>
      <c r="D27" s="2">
        <v>4.762191570454379</v>
      </c>
      <c r="E27" s="2">
        <v>3.9434164716336326</v>
      </c>
      <c r="F27" s="2">
        <v>3.7091509896021635</v>
      </c>
      <c r="G27" s="2">
        <v>3.526826136764538</v>
      </c>
      <c r="H27" s="2">
        <v>3.204233052217608</v>
      </c>
      <c r="I27" s="2">
        <v>2.905088352974533</v>
      </c>
      <c r="J27" s="2">
        <v>2.7553564542606015</v>
      </c>
      <c r="K27" s="2">
        <v>2.6170561304310094</v>
      </c>
      <c r="L27" s="2">
        <v>2.4266254735540556</v>
      </c>
      <c r="M27" s="2"/>
      <c r="N27" s="5">
        <f t="shared" si="0"/>
        <v>3.2322537219313823</v>
      </c>
      <c r="O27" s="5">
        <f>(F27-J27)/2</f>
        <v>0.476897267670781</v>
      </c>
      <c r="P27" s="5"/>
      <c r="Q27" s="5"/>
      <c r="R27" s="5"/>
      <c r="S27" s="2"/>
      <c r="T27" s="2"/>
      <c r="U27" s="2"/>
      <c r="W27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">
        <v>0.0010189999999999997</v>
      </c>
      <c r="E28" s="2">
        <v>0.001832</v>
      </c>
      <c r="F28" s="2">
        <v>0.003129</v>
      </c>
      <c r="G28" s="2">
        <v>0.007266</v>
      </c>
      <c r="H28" s="2">
        <v>0.08083</v>
      </c>
      <c r="I28" s="2">
        <v>0.1189</v>
      </c>
      <c r="J28" s="2">
        <v>0.1348</v>
      </c>
      <c r="K28" s="2">
        <v>0.1504</v>
      </c>
      <c r="L28" s="2">
        <v>0.174</v>
      </c>
      <c r="M28" s="2"/>
      <c r="N28" s="5">
        <f t="shared" si="0"/>
        <v>0.0689645</v>
      </c>
      <c r="O28" s="5"/>
      <c r="P28" s="5">
        <v>56.3134</v>
      </c>
      <c r="Q28" s="5">
        <v>24.96</v>
      </c>
      <c r="R28" s="5">
        <v>18.78</v>
      </c>
      <c r="S28" s="2"/>
      <c r="T28" s="2"/>
      <c r="U28" s="2"/>
      <c r="W28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9.938630233158362</v>
      </c>
      <c r="E29" s="2">
        <v>9.09236478122723</v>
      </c>
      <c r="F29" s="2">
        <v>8.320082626083252</v>
      </c>
      <c r="G29" s="2">
        <v>7.10462291890869</v>
      </c>
      <c r="H29" s="2">
        <v>3.6289653421144443</v>
      </c>
      <c r="I29" s="2">
        <v>3.072179379803794</v>
      </c>
      <c r="J29" s="2">
        <v>2.891107598367591</v>
      </c>
      <c r="K29" s="2">
        <v>2.733123527871812</v>
      </c>
      <c r="L29" s="2">
        <v>2.522840788813359</v>
      </c>
      <c r="M29" s="2"/>
      <c r="N29" s="5">
        <f t="shared" si="0"/>
        <v>5.605595112225421</v>
      </c>
      <c r="O29" s="5">
        <f>(F29-J29)/2</f>
        <v>2.7144875138578306</v>
      </c>
      <c r="P29" s="5"/>
      <c r="Q29" s="5"/>
      <c r="R29" s="5"/>
      <c r="S29" s="2"/>
      <c r="T29" s="2"/>
      <c r="U29" s="2"/>
      <c r="W29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10.583333333333332</v>
      </c>
      <c r="C30" s="2">
        <f>CONVERT(B30,"ft","m")</f>
        <v>3.2257999999999996</v>
      </c>
      <c r="D30" s="2">
        <v>0.003493</v>
      </c>
      <c r="E30" s="2">
        <v>0.03305</v>
      </c>
      <c r="F30" s="2">
        <v>0.06965</v>
      </c>
      <c r="G30" s="2">
        <v>0.08678</v>
      </c>
      <c r="H30" s="2">
        <v>0.1125</v>
      </c>
      <c r="I30" s="2">
        <v>0.1398</v>
      </c>
      <c r="J30" s="2">
        <v>0.1554</v>
      </c>
      <c r="K30" s="2">
        <v>0.1721</v>
      </c>
      <c r="L30" s="2">
        <v>0.2001</v>
      </c>
      <c r="M30" s="2"/>
      <c r="N30" s="5">
        <f t="shared" si="0"/>
        <v>0.11252500000000001</v>
      </c>
      <c r="O30" s="5"/>
      <c r="P30" s="5">
        <v>85.96</v>
      </c>
      <c r="Q30" s="5">
        <v>8.68</v>
      </c>
      <c r="R30" s="5">
        <v>5.44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8.16131764192931</v>
      </c>
      <c r="E31" s="2">
        <v>4.919205918041758</v>
      </c>
      <c r="F31" s="2">
        <v>3.8437328369481967</v>
      </c>
      <c r="G31" s="2">
        <v>3.5264936036200694</v>
      </c>
      <c r="H31" s="2">
        <v>3.15200309344505</v>
      </c>
      <c r="I31" s="2">
        <v>2.838563734174013</v>
      </c>
      <c r="J31" s="2">
        <v>2.6859415911417392</v>
      </c>
      <c r="K31" s="2">
        <v>2.5386809975092457</v>
      </c>
      <c r="L31" s="2">
        <v>2.321206927643708</v>
      </c>
      <c r="M31" s="2"/>
      <c r="N31" s="5">
        <f t="shared" si="0"/>
        <v>3.264837214044968</v>
      </c>
      <c r="O31" s="5">
        <f>(F31-J31)/2</f>
        <v>0.5788956229032287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CONVERT(B32,"ft","m")</f>
        <v>3.3528</v>
      </c>
      <c r="D32" s="2">
        <v>0.002312</v>
      </c>
      <c r="E32" s="2">
        <v>0.006531</v>
      </c>
      <c r="F32" s="2">
        <v>0.01871</v>
      </c>
      <c r="G32" s="2">
        <v>0.03961</v>
      </c>
      <c r="H32" s="2">
        <v>0.08992</v>
      </c>
      <c r="I32" s="2">
        <v>0.1256</v>
      </c>
      <c r="J32" s="2">
        <v>0.1443</v>
      </c>
      <c r="K32" s="2">
        <v>0.1649</v>
      </c>
      <c r="L32" s="2">
        <v>0.2053</v>
      </c>
      <c r="M32" s="2"/>
      <c r="N32" s="5">
        <f t="shared" si="0"/>
        <v>0.08150500000000001</v>
      </c>
      <c r="O32" s="5"/>
      <c r="P32" s="5">
        <v>66.38988</v>
      </c>
      <c r="Q32" s="5">
        <v>26.03</v>
      </c>
      <c r="R32" s="5">
        <v>7.6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8.756642886823496</v>
      </c>
      <c r="E33" s="2">
        <v>7.258480376414812</v>
      </c>
      <c r="F33" s="2">
        <v>5.740046631196028</v>
      </c>
      <c r="G33" s="2">
        <v>4.6579914885321925</v>
      </c>
      <c r="H33" s="2">
        <v>3.475214154215886</v>
      </c>
      <c r="I33" s="2">
        <v>2.9930916306578226</v>
      </c>
      <c r="J33" s="2">
        <v>2.7928567950582512</v>
      </c>
      <c r="K33" s="2">
        <v>2.6003366961119827</v>
      </c>
      <c r="L33" s="2">
        <v>2.2841944674408476</v>
      </c>
      <c r="M33" s="2"/>
      <c r="N33" s="5">
        <f t="shared" si="0"/>
        <v>4.2664517131271396</v>
      </c>
      <c r="O33" s="5">
        <f>(F33-J33)/2</f>
        <v>1.4735949180688885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CONVERT(B34,"ft","m")</f>
        <v>3.6576</v>
      </c>
      <c r="D34" s="2">
        <v>0.001609</v>
      </c>
      <c r="E34" s="2">
        <v>0.0031429999999999995</v>
      </c>
      <c r="F34" s="2">
        <v>0.0062380000000000005</v>
      </c>
      <c r="G34" s="2">
        <v>0.01494</v>
      </c>
      <c r="H34" s="2">
        <v>0.03807</v>
      </c>
      <c r="I34" s="2">
        <v>0.06276</v>
      </c>
      <c r="J34" s="2">
        <v>0.07817</v>
      </c>
      <c r="K34" s="2">
        <v>0.09915</v>
      </c>
      <c r="L34" s="2">
        <v>0.1481</v>
      </c>
      <c r="M34" s="2"/>
      <c r="N34" s="5">
        <f t="shared" si="0"/>
        <v>0.042204000000000005</v>
      </c>
      <c r="O34" s="5"/>
      <c r="P34" s="5">
        <v>25.213430000000002</v>
      </c>
      <c r="Q34" s="5">
        <v>62.9</v>
      </c>
      <c r="R34" s="5">
        <v>11.9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9.279619958600728</v>
      </c>
      <c r="E35" s="2">
        <v>8.313642012525424</v>
      </c>
      <c r="F35" s="2">
        <v>7.324700731950023</v>
      </c>
      <c r="G35" s="2">
        <v>6.064676041647575</v>
      </c>
      <c r="H35" s="2">
        <v>4.715201619874549</v>
      </c>
      <c r="I35" s="2">
        <v>3.9940108374687147</v>
      </c>
      <c r="J35" s="2">
        <v>3.6772411520030195</v>
      </c>
      <c r="K35" s="2">
        <v>3.334243417320602</v>
      </c>
      <c r="L35" s="2">
        <v>2.7553564542606015</v>
      </c>
      <c r="M35" s="2"/>
      <c r="N35" s="5">
        <f t="shared" si="0"/>
        <v>5.500970941976521</v>
      </c>
      <c r="O35" s="5">
        <f>(F35-J35)/2</f>
        <v>1.8237297899735019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CONVERT(B36,"ft","m")</f>
        <v>3.9624</v>
      </c>
      <c r="D36" s="2">
        <v>0.000742</v>
      </c>
      <c r="E36" s="2">
        <v>0.001236</v>
      </c>
      <c r="F36" s="2">
        <v>0.00221</v>
      </c>
      <c r="G36" s="2">
        <v>0.003414</v>
      </c>
      <c r="H36" s="2">
        <v>0.01234</v>
      </c>
      <c r="I36" s="2">
        <v>0.03229</v>
      </c>
      <c r="J36" s="2">
        <v>0.05214</v>
      </c>
      <c r="K36" s="2">
        <v>0.1019</v>
      </c>
      <c r="L36" s="2">
        <v>0.1883</v>
      </c>
      <c r="M36" s="2"/>
      <c r="N36" s="5">
        <f t="shared" si="0"/>
        <v>0.027174999999999998</v>
      </c>
      <c r="O36" s="5"/>
      <c r="P36" s="5">
        <v>13.244</v>
      </c>
      <c r="Q36" s="5">
        <v>58.65</v>
      </c>
      <c r="R36" s="5">
        <v>28.14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10.39629319270337</v>
      </c>
      <c r="E37" s="2">
        <v>9.6601055414198</v>
      </c>
      <c r="F37" s="2">
        <v>8.82173791504538</v>
      </c>
      <c r="G37" s="2">
        <v>8.194321226296436</v>
      </c>
      <c r="H37" s="2">
        <v>6.340513795287394</v>
      </c>
      <c r="I37" s="2">
        <v>4.952768748822831</v>
      </c>
      <c r="J37" s="2">
        <v>4.261465606901256</v>
      </c>
      <c r="K37" s="2">
        <v>3.294774043383635</v>
      </c>
      <c r="L37" s="2">
        <v>2.4088950949352212</v>
      </c>
      <c r="M37" s="2"/>
      <c r="N37" s="5">
        <f t="shared" si="0"/>
        <v>6.541601760973318</v>
      </c>
      <c r="O37" s="5">
        <f>(F37-J37)/2</f>
        <v>2.2801361540720624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13.916666666666666</v>
      </c>
      <c r="C38" s="2">
        <f>CONVERT(B38,"ft","m")</f>
        <v>4.2418</v>
      </c>
      <c r="D38" s="2">
        <v>0.001731</v>
      </c>
      <c r="E38" s="2">
        <v>0.003783</v>
      </c>
      <c r="F38" s="2">
        <v>0.009279</v>
      </c>
      <c r="G38" s="2">
        <v>0.021079999999999998</v>
      </c>
      <c r="H38" s="2">
        <v>0.04490999999999999</v>
      </c>
      <c r="I38" s="2">
        <v>0.06475</v>
      </c>
      <c r="J38" s="2">
        <v>0.07552</v>
      </c>
      <c r="K38" s="2">
        <v>0.08756</v>
      </c>
      <c r="L38" s="2">
        <v>0.1101</v>
      </c>
      <c r="M38" s="2"/>
      <c r="N38" s="5">
        <f t="shared" si="0"/>
        <v>0.0423995</v>
      </c>
      <c r="O38" s="5"/>
      <c r="P38" s="5">
        <v>27.327016</v>
      </c>
      <c r="Q38" s="5">
        <v>62.52</v>
      </c>
      <c r="R38" s="5">
        <v>10.2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9.174178559957536</v>
      </c>
      <c r="E39" s="2">
        <v>8.046253508274798</v>
      </c>
      <c r="F39" s="2">
        <v>6.751814950513753</v>
      </c>
      <c r="G39" s="2">
        <v>5.567981322799597</v>
      </c>
      <c r="H39" s="2">
        <v>4.476819467657239</v>
      </c>
      <c r="I39" s="2">
        <v>3.948975996975533</v>
      </c>
      <c r="J39" s="2">
        <v>3.7269974250749702</v>
      </c>
      <c r="K39" s="2">
        <v>3.5135842352558657</v>
      </c>
      <c r="L39" s="2">
        <v>3.1831136259850807</v>
      </c>
      <c r="M39" s="2"/>
      <c r="N39" s="5">
        <f t="shared" si="0"/>
        <v>5.239406187794361</v>
      </c>
      <c r="O39" s="5">
        <f>(F39-J39)/2</f>
        <v>1.5124087627193912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15</v>
      </c>
      <c r="C40" s="2">
        <f>CONVERT(B40,"ft","m")</f>
        <v>4.572</v>
      </c>
      <c r="D40" s="2">
        <v>0.001516</v>
      </c>
      <c r="E40" s="2">
        <v>0.003285</v>
      </c>
      <c r="F40" s="2">
        <v>0.008478</v>
      </c>
      <c r="G40" s="2">
        <v>0.01907</v>
      </c>
      <c r="H40" s="2">
        <v>0.03457</v>
      </c>
      <c r="I40" s="2">
        <v>0.05082</v>
      </c>
      <c r="J40" s="2">
        <v>0.06138</v>
      </c>
      <c r="K40" s="2">
        <v>0.07551</v>
      </c>
      <c r="L40" s="2">
        <v>0.1169</v>
      </c>
      <c r="M40" s="2"/>
      <c r="N40" s="5">
        <f t="shared" si="0"/>
        <v>0.034929</v>
      </c>
      <c r="O40" s="5"/>
      <c r="P40" s="5">
        <v>15.26438</v>
      </c>
      <c r="Q40" s="5">
        <v>73.64</v>
      </c>
      <c r="R40" s="5">
        <v>11.17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9.365514531153083</v>
      </c>
      <c r="E41" s="2">
        <v>8.249890914114482</v>
      </c>
      <c r="F41" s="2">
        <v>6.882060318269079</v>
      </c>
      <c r="G41" s="2">
        <v>5.712551346124056</v>
      </c>
      <c r="H41" s="2">
        <v>4.854335586174414</v>
      </c>
      <c r="I41" s="2">
        <v>4.298459814383457</v>
      </c>
      <c r="J41" s="2">
        <v>4.026087543970327</v>
      </c>
      <c r="K41" s="2">
        <v>3.7271884725546762</v>
      </c>
      <c r="L41" s="2">
        <v>3.096653165017793</v>
      </c>
      <c r="M41" s="2"/>
      <c r="N41" s="5">
        <f t="shared" si="0"/>
        <v>5.454073931119703</v>
      </c>
      <c r="O41" s="5">
        <f>(F41-J41)/2</f>
        <v>1.4279863871493759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 t="s">
        <v>18</v>
      </c>
      <c r="B42" s="2">
        <v>16</v>
      </c>
      <c r="C42" s="2">
        <f>CONVERT(B42,"ft","m")</f>
        <v>4.8768</v>
      </c>
      <c r="D42" s="2">
        <v>0.00065</v>
      </c>
      <c r="E42" s="2">
        <v>0.000901</v>
      </c>
      <c r="F42" s="2">
        <v>0.001476</v>
      </c>
      <c r="G42" s="2">
        <v>0.002475</v>
      </c>
      <c r="H42" s="2">
        <v>0.006276</v>
      </c>
      <c r="I42" s="2">
        <v>0.0207</v>
      </c>
      <c r="J42" s="2">
        <v>0.03532</v>
      </c>
      <c r="K42" s="2">
        <v>0.04522999999999999</v>
      </c>
      <c r="L42" s="2">
        <v>0.05534</v>
      </c>
      <c r="M42" s="2"/>
      <c r="N42" s="5">
        <f t="shared" si="0"/>
        <v>0.018397999999999998</v>
      </c>
      <c r="O42" s="5"/>
      <c r="P42" s="5">
        <v>2.07</v>
      </c>
      <c r="Q42" s="5">
        <v>58.92</v>
      </c>
      <c r="R42" s="5">
        <v>39.04</v>
      </c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>
        <v>10.587272661408358</v>
      </c>
      <c r="E43" s="2">
        <v>10.116185273510636</v>
      </c>
      <c r="F43" s="2">
        <v>9.404091563263778</v>
      </c>
      <c r="G43" s="2">
        <v>8.65835575946984</v>
      </c>
      <c r="H43" s="2">
        <v>7.315938932356076</v>
      </c>
      <c r="I43" s="2">
        <v>5.594225422050124</v>
      </c>
      <c r="J43" s="2">
        <v>4.823370846788346</v>
      </c>
      <c r="K43" s="2">
        <v>4.466576193805401</v>
      </c>
      <c r="L43" s="2">
        <v>4.175533545826857</v>
      </c>
      <c r="M43" s="2"/>
      <c r="N43" s="5">
        <f t="shared" si="0"/>
        <v>7.1137312050260615</v>
      </c>
      <c r="O43" s="5">
        <f>(F43-J43)/2</f>
        <v>2.290360358237716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 t="s">
        <v>19</v>
      </c>
      <c r="B44" s="2">
        <v>17</v>
      </c>
      <c r="C44" s="2">
        <f>CONVERT(B44,"ft","m")</f>
        <v>5.1816</v>
      </c>
      <c r="D44" s="2">
        <v>0.000852</v>
      </c>
      <c r="E44" s="2">
        <v>0.001721</v>
      </c>
      <c r="F44" s="2">
        <v>0.002963</v>
      </c>
      <c r="G44" s="2">
        <v>0.005486</v>
      </c>
      <c r="H44" s="2">
        <v>0.01603</v>
      </c>
      <c r="I44" s="2">
        <v>0.02869</v>
      </c>
      <c r="J44" s="2">
        <v>0.03494</v>
      </c>
      <c r="K44" s="2">
        <v>0.04168</v>
      </c>
      <c r="L44" s="2">
        <v>0.05342</v>
      </c>
      <c r="M44" s="2"/>
      <c r="N44" s="5">
        <f t="shared" si="0"/>
        <v>0.0189515</v>
      </c>
      <c r="O44" s="5"/>
      <c r="P44" s="5">
        <v>2.6725999999999996</v>
      </c>
      <c r="Q44" s="5">
        <v>77.09</v>
      </c>
      <c r="R44" s="5">
        <v>20.23</v>
      </c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>
        <v>10.196858949098337</v>
      </c>
      <c r="E45" s="2">
        <v>9.18253718728397</v>
      </c>
      <c r="F45" s="2">
        <v>8.398725658362892</v>
      </c>
      <c r="G45" s="2">
        <v>7.510029662475897</v>
      </c>
      <c r="H45" s="2">
        <v>5.963081764282263</v>
      </c>
      <c r="I45" s="2">
        <v>5.123308221668148</v>
      </c>
      <c r="J45" s="2">
        <v>4.838976581520052</v>
      </c>
      <c r="K45" s="2">
        <v>4.584500912158304</v>
      </c>
      <c r="L45" s="2">
        <v>4.226476213801702</v>
      </c>
      <c r="M45" s="2"/>
      <c r="N45" s="5">
        <f t="shared" si="0"/>
        <v>6.618851119941472</v>
      </c>
      <c r="O45" s="5">
        <f>(F45-J45)/2</f>
        <v>1.7798745384214198</v>
      </c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2000-08-11T01:23:04Z</dcterms:created>
  <dcterms:modified xsi:type="dcterms:W3CDTF">2001-01-20T20:22:40Z</dcterms:modified>
  <cp:category/>
  <cp:version/>
  <cp:contentType/>
  <cp:contentStatus/>
</cp:coreProperties>
</file>