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<sst xmlns="http://schemas.openxmlformats.org/spreadsheetml/2006/main" count="41" uniqueCount="28">
  <si>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189-000-002</t>
  </si>
  <si>
    <t>189-011-013</t>
  </si>
  <si>
    <t>189-023-025</t>
  </si>
  <si>
    <t>189-035-037</t>
  </si>
  <si>
    <t>189-047-049</t>
  </si>
  <si>
    <t>189-059-061</t>
  </si>
  <si>
    <t>189-071-073</t>
  </si>
  <si>
    <t>189-083-085</t>
  </si>
  <si>
    <t>189-095-097</t>
  </si>
  <si>
    <t>189-107-109</t>
  </si>
  <si>
    <t>189-119-121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</si>
  <si>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</si>
  <si>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</si>
  <si>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</si>
  <si>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</si>
  <si>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</si>
  <si>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</si>
  <si>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</si>
  <si>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</si>
  <si>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</si>
  <si>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BSS00_189 grain size table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</si>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</sst>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7.6581</c:v>
                </c:pt>
                <c:pt idx="1">
                  <c:v>10.005</c:v>
                </c:pt>
                <c:pt idx="2">
                  <c:v>1.6520000000000001</c:v>
                </c:pt>
                <c:pt idx="3">
                  <c:v>5.9993</c:v>
                </c:pt>
                <c:pt idx="4">
                  <c:v>7.750100000000001</c:v>
                </c:pt>
                <c:pt idx="5">
                  <c:v>16.1631</c:v>
                </c:pt>
                <c:pt idx="6">
                  <c:v>9.835930000000001</c:v>
                </c:pt>
                <c:pt idx="7">
                  <c:v>6.6512</c:v>
                </c:pt>
                <c:pt idx="8">
                  <c:v>0</c:v>
                </c:pt>
                <c:pt idx="9">
                  <c:v>9.356300000000001</c:v>
                </c:pt>
                <c:pt idx="10">
                  <c:v>6.62262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4319537"/>
        <c:axId val="38875834"/>
      </c:scatterChart>
      <c:valAx>
        <c:axId val="431953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8875834"/>
        <c:crosses val="autoZero"/>
        <c:crossBetween val="midCat"/>
        <c:dispUnits/>
        <c:majorUnit val="10"/>
        <c:minorUnit val="5"/>
      </c:valAx>
      <c:valAx>
        <c:axId val="3887583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1953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7.6581</c:v>
                </c:pt>
                <c:pt idx="1">
                  <c:v>10.005</c:v>
                </c:pt>
                <c:pt idx="2">
                  <c:v>1.6520000000000001</c:v>
                </c:pt>
                <c:pt idx="3">
                  <c:v>5.9993</c:v>
                </c:pt>
                <c:pt idx="4">
                  <c:v>7.750100000000001</c:v>
                </c:pt>
                <c:pt idx="5">
                  <c:v>16.1631</c:v>
                </c:pt>
                <c:pt idx="6">
                  <c:v>9.835930000000001</c:v>
                </c:pt>
                <c:pt idx="7">
                  <c:v>6.6512</c:v>
                </c:pt>
                <c:pt idx="8">
                  <c:v>0</c:v>
                </c:pt>
                <c:pt idx="9">
                  <c:v>9.356300000000001</c:v>
                </c:pt>
                <c:pt idx="10">
                  <c:v>6.62262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14338187"/>
        <c:axId val="61934820"/>
      </c:scatterChart>
      <c:valAx>
        <c:axId val="1433818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934820"/>
        <c:crosses val="autoZero"/>
        <c:crossBetween val="midCat"/>
        <c:dispUnits/>
        <c:majorUnit val="10"/>
        <c:minorUnit val="5"/>
      </c:valAx>
      <c:valAx>
        <c:axId val="619348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33818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28</xdr:row>
      <xdr:rowOff>0</xdr:rowOff>
    </xdr:from>
    <xdr:to>
      <xdr:col>12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95275" y="4267200"/>
        <a:ext cx="4867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27</xdr:row>
      <xdr:rowOff>66675</xdr:rowOff>
    </xdr:from>
    <xdr:to>
      <xdr:col>22</xdr:col>
      <xdr:colOff>371475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5257800" y="4181475"/>
        <a:ext cx="4762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16015625" style="0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4.16015625" style="0" customWidth="1"/>
    <col min="16" max="16" width="8.33203125" style="0" bestFit="1" customWidth="1"/>
    <col min="17" max="18" width="6.33203125" style="0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8.33203125" style="0" bestFit="1" customWidth="1"/>
    <col min="24" max="25" width="6.332031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5" customFormat="1" ht="9.75">
      <c r="A4" s="2" t="s">
        <v>20</v>
      </c>
      <c r="B4" s="1"/>
      <c r="C4" s="1"/>
      <c r="D4" s="1"/>
      <c r="E4" s="1"/>
      <c r="F4" s="1"/>
      <c r="G4" s="3" t="s">
        <v>19</v>
      </c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6" t="s">
        <v>13</v>
      </c>
      <c r="B5" s="6" t="s">
        <v>14</v>
      </c>
      <c r="C5" s="6" t="s">
        <v>18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26</v>
      </c>
      <c r="O5" s="6" t="s">
        <v>27</v>
      </c>
      <c r="P5" s="6" t="s">
        <v>15</v>
      </c>
      <c r="Q5" s="6" t="s">
        <v>16</v>
      </c>
      <c r="R5" s="6" t="s">
        <v>17</v>
      </c>
      <c r="S5" s="1"/>
      <c r="T5" s="2" t="s">
        <v>21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8" t="s">
        <v>0</v>
      </c>
      <c r="B6" s="8">
        <v>0.08333333333333333</v>
      </c>
      <c r="C6" s="8">
        <f>CONVERT(B6,"ft","m")</f>
        <v>0.0254</v>
      </c>
      <c r="D6" s="8">
        <v>0.000605</v>
      </c>
      <c r="E6" s="8">
        <v>0.000782</v>
      </c>
      <c r="F6" s="8">
        <v>0.00109</v>
      </c>
      <c r="G6" s="8">
        <v>0.001918</v>
      </c>
      <c r="H6" s="8">
        <v>0.003598</v>
      </c>
      <c r="I6" s="8">
        <v>0.007662</v>
      </c>
      <c r="J6" s="8">
        <v>0.01428</v>
      </c>
      <c r="K6" s="8">
        <v>0.01896</v>
      </c>
      <c r="L6" s="8">
        <v>0.1129</v>
      </c>
      <c r="M6" s="8" t="s">
        <v>11</v>
      </c>
      <c r="N6" s="9">
        <f>(F6+J6)/2</f>
        <v>0.007685</v>
      </c>
      <c r="O6" s="9"/>
      <c r="P6" s="9">
        <v>7.6581</v>
      </c>
      <c r="Q6" s="9">
        <v>38.44</v>
      </c>
      <c r="R6" s="9">
        <v>53.87</v>
      </c>
      <c r="S6" s="8"/>
      <c r="T6" s="10" t="s">
        <v>22</v>
      </c>
      <c r="U6" s="11" t="s">
        <v>23</v>
      </c>
      <c r="V6" s="11" t="s">
        <v>24</v>
      </c>
      <c r="W6" s="11" t="s">
        <v>15</v>
      </c>
      <c r="X6" s="11" t="s">
        <v>25</v>
      </c>
      <c r="Y6" s="12" t="s">
        <v>17</v>
      </c>
      <c r="Z6" s="8"/>
      <c r="AA6" s="8"/>
      <c r="AB6" s="8"/>
      <c r="AC6" s="8"/>
    </row>
    <row r="7" spans="1:29" ht="12">
      <c r="A7" s="8"/>
      <c r="B7" s="8"/>
      <c r="C7" s="8">
        <f>CONVERT(B7,"ft","m")</f>
        <v>0</v>
      </c>
      <c r="D7" s="8">
        <v>10.690777237162218</v>
      </c>
      <c r="E7" s="8">
        <v>10.320543772016823</v>
      </c>
      <c r="F7" s="8">
        <v>9.841456149659885</v>
      </c>
      <c r="G7" s="8">
        <v>9.026181564306043</v>
      </c>
      <c r="H7" s="8">
        <v>8.118589098072691</v>
      </c>
      <c r="I7" s="8">
        <v>7.0280632589002945</v>
      </c>
      <c r="J7" s="8">
        <v>6.1298602104077125</v>
      </c>
      <c r="K7" s="8">
        <v>5.720897225538553</v>
      </c>
      <c r="L7" s="8">
        <v>3.1468826087764485</v>
      </c>
      <c r="M7" s="8" t="s">
        <v>12</v>
      </c>
      <c r="N7" s="9">
        <f aca="true" t="shared" si="0" ref="N7:N27">(F7+J7)/2</f>
        <v>7.9856581800337985</v>
      </c>
      <c r="O7" s="9">
        <f>(F7-J7)/2</f>
        <v>1.8557979696260865</v>
      </c>
      <c r="P7" s="9"/>
      <c r="Q7" s="9"/>
      <c r="R7" s="9"/>
      <c r="S7" s="8"/>
      <c r="T7" s="13" t="s">
        <v>0</v>
      </c>
      <c r="U7" s="14">
        <v>0.08333333333333333</v>
      </c>
      <c r="V7" s="14">
        <f>CONVERT(U7,"ft","m")</f>
        <v>0.0254</v>
      </c>
      <c r="W7" s="15">
        <v>7.6581</v>
      </c>
      <c r="X7" s="15">
        <v>38.44</v>
      </c>
      <c r="Y7" s="16">
        <v>53.87</v>
      </c>
      <c r="Z7" s="8"/>
      <c r="AA7" s="8"/>
      <c r="AB7" s="8"/>
      <c r="AC7" s="8"/>
    </row>
    <row r="8" spans="1:29" ht="12">
      <c r="A8" s="8" t="s">
        <v>1</v>
      </c>
      <c r="B8" s="8">
        <v>1</v>
      </c>
      <c r="C8" s="8">
        <f>CONVERT(B8,"ft","m")</f>
        <v>0.3048</v>
      </c>
      <c r="D8" s="8">
        <v>0.00071</v>
      </c>
      <c r="E8" s="8">
        <v>0.001111</v>
      </c>
      <c r="F8" s="8">
        <v>0.002044</v>
      </c>
      <c r="G8" s="8">
        <v>0.003165</v>
      </c>
      <c r="H8" s="8">
        <v>0.01252</v>
      </c>
      <c r="I8" s="8">
        <v>0.03309000000000001</v>
      </c>
      <c r="J8" s="8">
        <v>0.04592</v>
      </c>
      <c r="K8" s="8">
        <v>0.06253</v>
      </c>
      <c r="L8" s="8">
        <v>0.1127</v>
      </c>
      <c r="M8" s="8"/>
      <c r="N8" s="9">
        <f t="shared" si="0"/>
        <v>0.023982</v>
      </c>
      <c r="O8" s="9"/>
      <c r="P8" s="9">
        <v>10.005</v>
      </c>
      <c r="Q8" s="9">
        <v>59.77</v>
      </c>
      <c r="R8" s="9">
        <v>30.25</v>
      </c>
      <c r="S8" s="8"/>
      <c r="T8" s="13" t="s">
        <v>1</v>
      </c>
      <c r="U8" s="14">
        <v>1</v>
      </c>
      <c r="V8" s="14">
        <f>CONVERT(U8,"ft","m")</f>
        <v>0.3048</v>
      </c>
      <c r="W8" s="15">
        <v>10.005</v>
      </c>
      <c r="X8" s="15">
        <v>59.77</v>
      </c>
      <c r="Y8" s="16">
        <v>30.25</v>
      </c>
      <c r="Z8" s="8"/>
      <c r="AA8" s="8"/>
      <c r="AB8" s="8"/>
      <c r="AC8" s="8"/>
    </row>
    <row r="9" spans="1:29" ht="12">
      <c r="A9" s="8"/>
      <c r="B9" s="8"/>
      <c r="C9" s="8">
        <f>CONVERT(B9,"ft","m")</f>
        <v>0</v>
      </c>
      <c r="D9" s="8">
        <v>10.459893354932131</v>
      </c>
      <c r="E9" s="8">
        <v>9.813925467935082</v>
      </c>
      <c r="F9" s="8">
        <v>8.934389088386553</v>
      </c>
      <c r="G9" s="8">
        <v>8.30357878500847</v>
      </c>
      <c r="H9" s="8">
        <v>6.319621627504194</v>
      </c>
      <c r="I9" s="8">
        <v>4.917460898124273</v>
      </c>
      <c r="J9" s="8">
        <v>4.444733547761124</v>
      </c>
      <c r="K9" s="8">
        <v>3.9993076725256778</v>
      </c>
      <c r="L9" s="8">
        <v>3.1494405793772287</v>
      </c>
      <c r="M9" s="8"/>
      <c r="N9" s="9">
        <f t="shared" si="0"/>
        <v>6.689561318073839</v>
      </c>
      <c r="O9" s="9">
        <f>(F9-J9)/2</f>
        <v>2.2448277703127144</v>
      </c>
      <c r="P9" s="9"/>
      <c r="Q9" s="9"/>
      <c r="R9" s="9"/>
      <c r="S9" s="8"/>
      <c r="T9" s="13" t="s">
        <v>2</v>
      </c>
      <c r="U9" s="14">
        <v>2</v>
      </c>
      <c r="V9" s="14">
        <f>CONVERT(U9,"ft","m")</f>
        <v>0.6096</v>
      </c>
      <c r="W9" s="15">
        <v>1.6520000000000001</v>
      </c>
      <c r="X9" s="15">
        <v>47.24</v>
      </c>
      <c r="Y9" s="16">
        <v>51.06</v>
      </c>
      <c r="Z9" s="8"/>
      <c r="AA9" s="8"/>
      <c r="AB9" s="8"/>
      <c r="AC9" s="8"/>
    </row>
    <row r="10" spans="1:29" ht="12">
      <c r="A10" s="8" t="s">
        <v>2</v>
      </c>
      <c r="B10" s="8">
        <v>2</v>
      </c>
      <c r="C10" s="8">
        <f>CONVERT(B10,"ft","m")</f>
        <v>0.6096</v>
      </c>
      <c r="D10" s="8">
        <v>0.000628</v>
      </c>
      <c r="E10" s="8">
        <v>0.000841</v>
      </c>
      <c r="F10" s="8">
        <v>0.001262</v>
      </c>
      <c r="G10" s="8">
        <v>0.00209</v>
      </c>
      <c r="H10" s="8">
        <v>0.003807</v>
      </c>
      <c r="I10" s="8">
        <v>0.007559</v>
      </c>
      <c r="J10" s="8">
        <v>0.01111</v>
      </c>
      <c r="K10" s="8">
        <v>0.01479</v>
      </c>
      <c r="L10" s="8">
        <v>0.01805</v>
      </c>
      <c r="M10" s="8"/>
      <c r="N10" s="9">
        <f t="shared" si="0"/>
        <v>0.0061860000000000005</v>
      </c>
      <c r="O10" s="9"/>
      <c r="P10" s="9">
        <v>1.6520000000000001</v>
      </c>
      <c r="Q10" s="9">
        <v>47.24</v>
      </c>
      <c r="R10" s="9">
        <v>51.06</v>
      </c>
      <c r="S10" s="8"/>
      <c r="T10" s="13" t="s">
        <v>3</v>
      </c>
      <c r="U10" s="14">
        <v>3</v>
      </c>
      <c r="V10" s="14">
        <f>CONVERT(U10,"ft","m")</f>
        <v>0.9144</v>
      </c>
      <c r="W10" s="15">
        <v>5.9993</v>
      </c>
      <c r="X10" s="15">
        <v>50.87</v>
      </c>
      <c r="Y10" s="16">
        <v>43.02</v>
      </c>
      <c r="Z10" s="8"/>
      <c r="AA10" s="8"/>
      <c r="AB10" s="8"/>
      <c r="AC10" s="8"/>
    </row>
    <row r="11" spans="1:29" ht="12">
      <c r="A11" s="8"/>
      <c r="B11" s="8"/>
      <c r="C11" s="8">
        <f>CONVERT(B11,"ft","m")</f>
        <v>0</v>
      </c>
      <c r="D11" s="8">
        <v>10.636947820432548</v>
      </c>
      <c r="E11" s="8">
        <v>10.21560657906903</v>
      </c>
      <c r="F11" s="8">
        <v>9.630072374341625</v>
      </c>
      <c r="G11" s="8">
        <v>8.902281342355929</v>
      </c>
      <c r="H11" s="8">
        <v>8.037129714761912</v>
      </c>
      <c r="I11" s="8">
        <v>7.047588895515428</v>
      </c>
      <c r="J11" s="8">
        <v>6.491997373047719</v>
      </c>
      <c r="K11" s="8">
        <v>6.079234137337744</v>
      </c>
      <c r="L11" s="8">
        <v>5.791857352662278</v>
      </c>
      <c r="M11" s="8"/>
      <c r="N11" s="9">
        <f t="shared" si="0"/>
        <v>8.061034873694672</v>
      </c>
      <c r="O11" s="9">
        <f>(F11-J11)/2</f>
        <v>1.5690375006469526</v>
      </c>
      <c r="P11" s="9"/>
      <c r="Q11" s="9"/>
      <c r="R11" s="9"/>
      <c r="S11" s="8"/>
      <c r="T11" s="13" t="s">
        <v>4</v>
      </c>
      <c r="U11" s="14">
        <v>4</v>
      </c>
      <c r="V11" s="14">
        <f>CONVERT(U11,"ft","m")</f>
        <v>1.2192</v>
      </c>
      <c r="W11" s="15">
        <v>7.750100000000001</v>
      </c>
      <c r="X11" s="15">
        <v>42.93</v>
      </c>
      <c r="Y11" s="16">
        <v>49.32</v>
      </c>
      <c r="Z11" s="8"/>
      <c r="AA11" s="8"/>
      <c r="AB11" s="8"/>
      <c r="AC11" s="8"/>
    </row>
    <row r="12" spans="1:29" ht="12">
      <c r="A12" s="8" t="s">
        <v>3</v>
      </c>
      <c r="B12" s="8">
        <v>3</v>
      </c>
      <c r="C12" s="8">
        <f>CONVERT(B12,"ft","m")</f>
        <v>0.9144</v>
      </c>
      <c r="D12" s="8">
        <v>0.000655</v>
      </c>
      <c r="E12" s="8">
        <v>0.000916</v>
      </c>
      <c r="F12" s="8">
        <v>0.001506</v>
      </c>
      <c r="G12" s="8">
        <v>0.0023929999999999997</v>
      </c>
      <c r="H12" s="8">
        <v>0.004727</v>
      </c>
      <c r="I12" s="8">
        <v>0.011619999999999998</v>
      </c>
      <c r="J12" s="8">
        <v>0.016079999999999997</v>
      </c>
      <c r="K12" s="8">
        <v>0.02065</v>
      </c>
      <c r="L12" s="8">
        <v>0.1021</v>
      </c>
      <c r="M12" s="8"/>
      <c r="N12" s="9">
        <f t="shared" si="0"/>
        <v>0.008792999999999999</v>
      </c>
      <c r="O12" s="9"/>
      <c r="P12" s="9">
        <v>5.9993</v>
      </c>
      <c r="Q12" s="9">
        <v>50.87</v>
      </c>
      <c r="R12" s="9">
        <v>43.02</v>
      </c>
      <c r="S12" s="8"/>
      <c r="T12" s="13" t="s">
        <v>5</v>
      </c>
      <c r="U12" s="14">
        <v>5</v>
      </c>
      <c r="V12" s="14">
        <f>CONVERT(U12,"ft","m")</f>
        <v>1.524</v>
      </c>
      <c r="W12" s="15">
        <v>16.1631</v>
      </c>
      <c r="X12" s="15">
        <v>70.82</v>
      </c>
      <c r="Y12" s="16">
        <v>13.06</v>
      </c>
      <c r="Z12" s="8"/>
      <c r="AA12" s="8"/>
      <c r="AB12" s="8"/>
      <c r="AC12" s="8"/>
    </row>
    <row r="13" spans="1:29" ht="12">
      <c r="A13" s="8"/>
      <c r="B13" s="8"/>
      <c r="C13" s="8">
        <f>CONVERT(B13,"ft","m")</f>
        <v>0</v>
      </c>
      <c r="D13" s="8">
        <v>10.576217472899362</v>
      </c>
      <c r="E13" s="8">
        <v>10.09236478122723</v>
      </c>
      <c r="F13" s="8">
        <v>9.375062514652248</v>
      </c>
      <c r="G13" s="8">
        <v>8.706963887785676</v>
      </c>
      <c r="H13" s="8">
        <v>7.724859419965524</v>
      </c>
      <c r="I13" s="8">
        <v>6.427246121032284</v>
      </c>
      <c r="J13" s="8">
        <v>5.958588783257883</v>
      </c>
      <c r="K13" s="8">
        <v>5.597714408130004</v>
      </c>
      <c r="L13" s="8">
        <v>3.2919452286716484</v>
      </c>
      <c r="M13" s="8"/>
      <c r="N13" s="9">
        <f t="shared" si="0"/>
        <v>7.666825648955065</v>
      </c>
      <c r="O13" s="9">
        <f>(F13-J13)/2</f>
        <v>1.7082368656971822</v>
      </c>
      <c r="P13" s="9"/>
      <c r="Q13" s="9"/>
      <c r="R13" s="9"/>
      <c r="S13" s="8"/>
      <c r="T13" s="13" t="s">
        <v>6</v>
      </c>
      <c r="U13" s="14">
        <v>6</v>
      </c>
      <c r="V13" s="14">
        <f>CONVERT(U13,"ft","m")</f>
        <v>1.8288</v>
      </c>
      <c r="W13" s="15">
        <v>9.835930000000001</v>
      </c>
      <c r="X13" s="15">
        <v>69.63</v>
      </c>
      <c r="Y13" s="16">
        <v>20.56</v>
      </c>
      <c r="Z13" s="8"/>
      <c r="AA13" s="8"/>
      <c r="AB13" s="8"/>
      <c r="AC13" s="8"/>
    </row>
    <row r="14" spans="1:29" ht="12">
      <c r="A14" s="8" t="s">
        <v>4</v>
      </c>
      <c r="B14" s="8">
        <v>4</v>
      </c>
      <c r="C14" s="8">
        <f>CONVERT(B14,"ft","m")</f>
        <v>1.2192</v>
      </c>
      <c r="D14" s="8">
        <v>0.000633</v>
      </c>
      <c r="E14" s="8">
        <v>0.000854</v>
      </c>
      <c r="F14" s="8">
        <v>0.001312</v>
      </c>
      <c r="G14" s="8">
        <v>0.00216</v>
      </c>
      <c r="H14" s="8">
        <v>0.00397</v>
      </c>
      <c r="I14" s="8">
        <v>0.008319000000000002</v>
      </c>
      <c r="J14" s="8">
        <v>0.01412</v>
      </c>
      <c r="K14" s="8">
        <v>0.01879</v>
      </c>
      <c r="L14" s="8">
        <v>0.1273</v>
      </c>
      <c r="M14" s="8"/>
      <c r="N14" s="9">
        <f t="shared" si="0"/>
        <v>0.007716000000000001</v>
      </c>
      <c r="O14" s="9"/>
      <c r="P14" s="9">
        <v>7.750100000000001</v>
      </c>
      <c r="Q14" s="9">
        <v>42.93</v>
      </c>
      <c r="R14" s="9">
        <v>49.32</v>
      </c>
      <c r="S14" s="8"/>
      <c r="T14" s="13" t="s">
        <v>7</v>
      </c>
      <c r="U14" s="14">
        <v>7</v>
      </c>
      <c r="V14" s="14">
        <f>CONVERT(U14,"ft","m")</f>
        <v>2.1336</v>
      </c>
      <c r="W14" s="15">
        <v>6.6512</v>
      </c>
      <c r="X14" s="15">
        <v>60.24</v>
      </c>
      <c r="Y14" s="16">
        <v>33.1</v>
      </c>
      <c r="Z14" s="8"/>
      <c r="AA14" s="8"/>
      <c r="AB14" s="8"/>
      <c r="AC14" s="8"/>
    </row>
    <row r="15" spans="1:29" ht="12">
      <c r="A15" s="8"/>
      <c r="B15" s="8"/>
      <c r="C15" s="8">
        <f>CONVERT(B15,"ft","m")</f>
        <v>0</v>
      </c>
      <c r="D15" s="8">
        <v>10.625506879895832</v>
      </c>
      <c r="E15" s="8">
        <v>10.193476309703684</v>
      </c>
      <c r="F15" s="8">
        <v>9.57401656470609</v>
      </c>
      <c r="G15" s="8">
        <v>8.854752972273344</v>
      </c>
      <c r="H15" s="8">
        <v>7.976645277293854</v>
      </c>
      <c r="I15" s="8">
        <v>6.90937416756354</v>
      </c>
      <c r="J15" s="8">
        <v>6.1461161011656325</v>
      </c>
      <c r="K15" s="8">
        <v>5.733891123016756</v>
      </c>
      <c r="L15" s="8">
        <v>2.9736956756480915</v>
      </c>
      <c r="M15" s="8"/>
      <c r="N15" s="9">
        <f t="shared" si="0"/>
        <v>7.860066332935862</v>
      </c>
      <c r="O15" s="9">
        <f>(F15-J15)/2</f>
        <v>1.7139502317702289</v>
      </c>
      <c r="P15" s="9"/>
      <c r="Q15" s="9"/>
      <c r="R15" s="9"/>
      <c r="S15" s="8"/>
      <c r="T15" s="13" t="s">
        <v>8</v>
      </c>
      <c r="U15" s="14">
        <v>8</v>
      </c>
      <c r="V15" s="14">
        <f>CONVERT(U15,"ft","m")</f>
        <v>2.4384</v>
      </c>
      <c r="W15" s="15">
        <v>0</v>
      </c>
      <c r="X15" s="15">
        <v>57.83</v>
      </c>
      <c r="Y15" s="16">
        <v>42.22</v>
      </c>
      <c r="Z15" s="8"/>
      <c r="AA15" s="8"/>
      <c r="AB15" s="8"/>
      <c r="AC15" s="8"/>
    </row>
    <row r="16" spans="1:29" ht="12">
      <c r="A16" s="8" t="s">
        <v>5</v>
      </c>
      <c r="B16" s="8">
        <v>5</v>
      </c>
      <c r="C16" s="8">
        <f>CONVERT(B16,"ft","m")</f>
        <v>1.524</v>
      </c>
      <c r="D16" s="8">
        <v>0.001454</v>
      </c>
      <c r="E16" s="8">
        <v>0.002787</v>
      </c>
      <c r="F16" s="8">
        <v>0.005369</v>
      </c>
      <c r="G16" s="8">
        <v>0.01271</v>
      </c>
      <c r="H16" s="8">
        <v>0.03091</v>
      </c>
      <c r="I16" s="8">
        <v>0.04983</v>
      </c>
      <c r="J16" s="8">
        <v>0.06279</v>
      </c>
      <c r="K16" s="8">
        <v>0.0876</v>
      </c>
      <c r="L16" s="8">
        <v>0.1525</v>
      </c>
      <c r="M16" s="8"/>
      <c r="N16" s="9">
        <f t="shared" si="0"/>
        <v>0.0340795</v>
      </c>
      <c r="O16" s="9"/>
      <c r="P16" s="9">
        <v>16.1631</v>
      </c>
      <c r="Q16" s="9">
        <v>70.82</v>
      </c>
      <c r="R16" s="9">
        <v>13.06</v>
      </c>
      <c r="S16" s="8"/>
      <c r="T16" s="13" t="s">
        <v>9</v>
      </c>
      <c r="U16" s="14">
        <v>9</v>
      </c>
      <c r="V16" s="14">
        <f>CONVERT(U16,"ft","m")</f>
        <v>2.7432</v>
      </c>
      <c r="W16" s="15">
        <v>9.356300000000001</v>
      </c>
      <c r="X16" s="15">
        <v>64.67</v>
      </c>
      <c r="Y16" s="16">
        <v>25.96</v>
      </c>
      <c r="Z16" s="8"/>
      <c r="AA16" s="8"/>
      <c r="AB16" s="8"/>
      <c r="AC16" s="8"/>
    </row>
    <row r="17" spans="1:29" ht="12.75" thickBot="1">
      <c r="A17" s="8"/>
      <c r="B17" s="8"/>
      <c r="C17" s="8">
        <f>CONVERT(B17,"ft","m")</f>
        <v>0</v>
      </c>
      <c r="D17" s="8">
        <v>9.42575701540458</v>
      </c>
      <c r="E17" s="8">
        <v>8.487071282220366</v>
      </c>
      <c r="F17" s="8">
        <v>7.541130879763638</v>
      </c>
      <c r="G17" s="8">
        <v>6.297892159431853</v>
      </c>
      <c r="H17" s="8">
        <v>5.015782535578588</v>
      </c>
      <c r="I17" s="8">
        <v>4.326841615753279</v>
      </c>
      <c r="J17" s="8">
        <v>3.9933213774599468</v>
      </c>
      <c r="K17" s="8">
        <v>3.5129253199482764</v>
      </c>
      <c r="L17" s="8">
        <v>2.7131188522118386</v>
      </c>
      <c r="M17" s="8"/>
      <c r="N17" s="9">
        <f t="shared" si="0"/>
        <v>5.767226128611792</v>
      </c>
      <c r="O17" s="9">
        <f>(F17-J17)/2</f>
        <v>1.7739047511518455</v>
      </c>
      <c r="P17" s="9"/>
      <c r="Q17" s="9"/>
      <c r="R17" s="9"/>
      <c r="S17" s="8"/>
      <c r="T17" s="17" t="s">
        <v>10</v>
      </c>
      <c r="U17" s="18">
        <v>10</v>
      </c>
      <c r="V17" s="18">
        <f>CONVERT(U17,"ft","m")</f>
        <v>3.048</v>
      </c>
      <c r="W17" s="19">
        <v>6.62262</v>
      </c>
      <c r="X17" s="19">
        <v>40.83</v>
      </c>
      <c r="Y17" s="20">
        <v>52.58</v>
      </c>
      <c r="Z17" s="8"/>
      <c r="AA17" s="8"/>
      <c r="AB17" s="8"/>
      <c r="AC17" s="8"/>
    </row>
    <row r="18" spans="1:29" ht="12">
      <c r="A18" s="8" t="s">
        <v>6</v>
      </c>
      <c r="B18" s="8">
        <v>6</v>
      </c>
      <c r="C18" s="8">
        <f>CONVERT(B18,"ft","m")</f>
        <v>1.8288</v>
      </c>
      <c r="D18" s="8">
        <v>0.00105</v>
      </c>
      <c r="E18" s="8">
        <v>0.001781</v>
      </c>
      <c r="F18" s="8">
        <v>0.002866</v>
      </c>
      <c r="G18" s="8">
        <v>0.005256</v>
      </c>
      <c r="H18" s="8">
        <v>0.022989999999999997</v>
      </c>
      <c r="I18" s="8">
        <v>0.04312</v>
      </c>
      <c r="J18" s="8">
        <v>0.0522</v>
      </c>
      <c r="K18" s="8">
        <v>0.06218</v>
      </c>
      <c r="L18" s="8">
        <v>0.0832</v>
      </c>
      <c r="M18" s="8"/>
      <c r="N18" s="9">
        <f t="shared" si="0"/>
        <v>0.027533000000000002</v>
      </c>
      <c r="O18" s="9"/>
      <c r="P18" s="9">
        <v>9.835930000000001</v>
      </c>
      <c r="Q18" s="9">
        <v>69.63</v>
      </c>
      <c r="R18" s="9">
        <v>20.56</v>
      </c>
      <c r="S18" s="8"/>
      <c r="T18" s="8"/>
      <c r="U18" s="8"/>
      <c r="V18" s="14"/>
      <c r="W18" s="8"/>
      <c r="X18" s="8"/>
      <c r="Y18" s="8"/>
      <c r="Z18" s="8"/>
      <c r="AA18" s="8"/>
      <c r="AB18" s="8"/>
      <c r="AC18" s="8"/>
    </row>
    <row r="19" spans="1:29" ht="12">
      <c r="A19" s="8"/>
      <c r="B19" s="8"/>
      <c r="C19" s="8">
        <f>CONVERT(B19,"ft","m")</f>
        <v>0</v>
      </c>
      <c r="D19" s="8">
        <v>9.89539495677069</v>
      </c>
      <c r="E19" s="8">
        <v>9.133096768222556</v>
      </c>
      <c r="F19" s="8">
        <v>8.44674567506203</v>
      </c>
      <c r="G19" s="8">
        <v>7.571819009001844</v>
      </c>
      <c r="H19" s="8">
        <v>5.442849723718632</v>
      </c>
      <c r="I19" s="8">
        <v>4.535499011684307</v>
      </c>
      <c r="J19" s="8">
        <v>4.259806382979565</v>
      </c>
      <c r="K19" s="8">
        <v>4.007405573095748</v>
      </c>
      <c r="L19" s="8">
        <v>3.587272661408357</v>
      </c>
      <c r="M19" s="8"/>
      <c r="N19" s="9">
        <f t="shared" si="0"/>
        <v>6.3532760290207975</v>
      </c>
      <c r="O19" s="9">
        <f>(F19-J19)/2</f>
        <v>2.0934696460412323</v>
      </c>
      <c r="P19" s="9"/>
      <c r="Q19" s="9"/>
      <c r="R19" s="9"/>
      <c r="S19" s="8"/>
      <c r="T19" s="8"/>
      <c r="U19" s="8"/>
      <c r="V19" s="14"/>
      <c r="W19" s="8"/>
      <c r="X19" s="8"/>
      <c r="Y19" s="8"/>
      <c r="Z19" s="8"/>
      <c r="AA19" s="8"/>
      <c r="AB19" s="8"/>
      <c r="AC19" s="8"/>
    </row>
    <row r="20" spans="1:29" ht="12">
      <c r="A20" s="8" t="s">
        <v>7</v>
      </c>
      <c r="B20" s="8">
        <v>7</v>
      </c>
      <c r="C20" s="8">
        <f>CONVERT(B20,"ft","m")</f>
        <v>2.1336</v>
      </c>
      <c r="D20" s="8">
        <v>0.000699</v>
      </c>
      <c r="E20" s="8">
        <v>0.001054</v>
      </c>
      <c r="F20" s="8">
        <v>0.001858</v>
      </c>
      <c r="G20" s="8">
        <v>0.0029</v>
      </c>
      <c r="H20" s="8">
        <v>0.008034</v>
      </c>
      <c r="I20" s="8">
        <v>0.01757</v>
      </c>
      <c r="J20" s="8">
        <v>0.02571</v>
      </c>
      <c r="K20" s="8">
        <v>0.03608</v>
      </c>
      <c r="L20" s="8">
        <v>0.1014</v>
      </c>
      <c r="M20" s="8"/>
      <c r="N20" s="9">
        <f t="shared" si="0"/>
        <v>0.013784</v>
      </c>
      <c r="O20" s="9"/>
      <c r="P20" s="9">
        <v>6.6512</v>
      </c>
      <c r="Q20" s="9">
        <v>60.24</v>
      </c>
      <c r="R20" s="9">
        <v>33.1</v>
      </c>
      <c r="S20" s="8"/>
      <c r="T20" s="8"/>
      <c r="U20" s="8"/>
      <c r="V20" s="14"/>
      <c r="W20" s="8"/>
      <c r="X20" s="8"/>
      <c r="Y20" s="8"/>
      <c r="Z20" s="8"/>
      <c r="AA20" s="8"/>
      <c r="AB20" s="8"/>
      <c r="AC20" s="8"/>
    </row>
    <row r="21" spans="1:29" ht="12">
      <c r="A21" s="8"/>
      <c r="B21" s="8"/>
      <c r="C21" s="8">
        <f>CONVERT(B21,"ft","m")</f>
        <v>0</v>
      </c>
      <c r="D21" s="8">
        <v>10.482419923948738</v>
      </c>
      <c r="E21" s="8">
        <v>9.88990941768696</v>
      </c>
      <c r="F21" s="8">
        <v>9.07203378294152</v>
      </c>
      <c r="G21" s="8">
        <v>8.429731384421878</v>
      </c>
      <c r="H21" s="8">
        <v>6.9596658232787085</v>
      </c>
      <c r="I21" s="8">
        <v>5.8307419984284365</v>
      </c>
      <c r="J21" s="8">
        <v>5.281526579603156</v>
      </c>
      <c r="K21" s="8">
        <v>4.792656851181431</v>
      </c>
      <c r="L21" s="8">
        <v>3.301870442546109</v>
      </c>
      <c r="M21" s="8"/>
      <c r="N21" s="9">
        <f t="shared" si="0"/>
        <v>7.176780181272338</v>
      </c>
      <c r="O21" s="9">
        <f>(F21-J21)/2</f>
        <v>1.8952536016691823</v>
      </c>
      <c r="P21" s="9"/>
      <c r="Q21" s="9"/>
      <c r="R21" s="9"/>
      <c r="S21" s="8"/>
      <c r="T21" s="8"/>
      <c r="U21" s="8"/>
      <c r="V21" s="14"/>
      <c r="W21" s="8"/>
      <c r="X21" s="8"/>
      <c r="Y21" s="8"/>
      <c r="Z21" s="8"/>
      <c r="AA21" s="8"/>
      <c r="AB21" s="8"/>
      <c r="AC21" s="8"/>
    </row>
    <row r="22" spans="1:29" ht="12">
      <c r="A22" s="8" t="s">
        <v>8</v>
      </c>
      <c r="B22" s="8">
        <v>8</v>
      </c>
      <c r="C22" s="8">
        <f>CONVERT(B22,"ft","m")</f>
        <v>2.4384</v>
      </c>
      <c r="D22" s="8">
        <v>0.000633</v>
      </c>
      <c r="E22" s="8">
        <v>0.000852</v>
      </c>
      <c r="F22" s="8">
        <v>0.001314</v>
      </c>
      <c r="G22" s="8">
        <v>0.002295</v>
      </c>
      <c r="H22" s="8">
        <v>0.005151</v>
      </c>
      <c r="I22" s="8">
        <v>0.01415</v>
      </c>
      <c r="J22" s="8">
        <v>0.01756</v>
      </c>
      <c r="K22" s="8">
        <v>0.02146</v>
      </c>
      <c r="L22" s="8">
        <v>0.02965</v>
      </c>
      <c r="M22" s="8"/>
      <c r="N22" s="9">
        <f t="shared" si="0"/>
        <v>0.009437</v>
      </c>
      <c r="O22" s="9"/>
      <c r="P22" s="9">
        <v>0</v>
      </c>
      <c r="Q22" s="9">
        <v>57.83</v>
      </c>
      <c r="R22" s="9">
        <v>42.22</v>
      </c>
      <c r="S22" s="8"/>
      <c r="T22" s="8"/>
      <c r="U22" s="8"/>
      <c r="V22" s="14"/>
      <c r="W22" s="8"/>
      <c r="X22" s="8"/>
      <c r="Y22" s="8"/>
      <c r="Z22" s="8"/>
      <c r="AA22" s="8"/>
      <c r="AB22" s="8"/>
      <c r="AC22" s="8"/>
    </row>
    <row r="23" spans="1:29" ht="12">
      <c r="A23" s="8"/>
      <c r="B23" s="8"/>
      <c r="C23" s="8">
        <f>CONVERT(B23,"ft","m")</f>
        <v>0</v>
      </c>
      <c r="D23" s="8">
        <v>10.625506879895832</v>
      </c>
      <c r="E23" s="8">
        <v>10.196858949098337</v>
      </c>
      <c r="F23" s="8">
        <v>9.571819009001844</v>
      </c>
      <c r="G23" s="8">
        <v>8.767290131023005</v>
      </c>
      <c r="H23" s="8">
        <v>7.600931744600883</v>
      </c>
      <c r="I23" s="8">
        <v>6.143054136717567</v>
      </c>
      <c r="J23" s="8">
        <v>5.831563344901453</v>
      </c>
      <c r="K23" s="8">
        <v>5.54220611368029</v>
      </c>
      <c r="L23" s="8">
        <v>5.075824085003446</v>
      </c>
      <c r="M23" s="8"/>
      <c r="N23" s="9">
        <f t="shared" si="0"/>
        <v>7.701691176951648</v>
      </c>
      <c r="O23" s="9">
        <f>(F23-J23)/2</f>
        <v>1.8701278320501955</v>
      </c>
      <c r="P23" s="9"/>
      <c r="Q23" s="9"/>
      <c r="R23" s="9"/>
      <c r="S23" s="8"/>
      <c r="T23" s="8"/>
      <c r="U23" s="8"/>
      <c r="V23" s="14"/>
      <c r="W23" s="8"/>
      <c r="X23" s="8"/>
      <c r="Y23" s="8"/>
      <c r="Z23" s="8"/>
      <c r="AA23" s="8"/>
      <c r="AB23" s="8"/>
      <c r="AC23" s="8"/>
    </row>
    <row r="24" spans="1:29" ht="12">
      <c r="A24" s="8" t="s">
        <v>9</v>
      </c>
      <c r="B24" s="8">
        <v>9</v>
      </c>
      <c r="C24" s="8">
        <f>CONVERT(B24,"ft","m")</f>
        <v>2.7432</v>
      </c>
      <c r="D24" s="8">
        <v>0.000797</v>
      </c>
      <c r="E24" s="8">
        <v>0.001447</v>
      </c>
      <c r="F24" s="8">
        <v>0.002423</v>
      </c>
      <c r="G24" s="8">
        <v>0.003737</v>
      </c>
      <c r="H24" s="8">
        <v>0.012869999999999998</v>
      </c>
      <c r="I24" s="8">
        <v>0.02962</v>
      </c>
      <c r="J24" s="8">
        <v>0.0409</v>
      </c>
      <c r="K24" s="8">
        <v>0.05963</v>
      </c>
      <c r="L24" s="8">
        <v>0.1127</v>
      </c>
      <c r="M24" s="8"/>
      <c r="N24" s="9">
        <f t="shared" si="0"/>
        <v>0.0216615</v>
      </c>
      <c r="O24" s="9"/>
      <c r="P24" s="9">
        <v>9.356300000000001</v>
      </c>
      <c r="Q24" s="9">
        <v>64.67</v>
      </c>
      <c r="R24" s="9">
        <v>25.96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2">
      <c r="A25" s="8"/>
      <c r="B25" s="8"/>
      <c r="C25" s="8">
        <f>CONVERT(B25,"ft","m")</f>
        <v>0</v>
      </c>
      <c r="D25" s="8">
        <v>10.293132655333704</v>
      </c>
      <c r="E25" s="8">
        <v>9.43271936279245</v>
      </c>
      <c r="F25" s="8">
        <v>8.688989879872828</v>
      </c>
      <c r="G25" s="8">
        <v>8.06390372094343</v>
      </c>
      <c r="H25" s="8">
        <v>6.27984413621611</v>
      </c>
      <c r="I25" s="8">
        <v>5.077284549147964</v>
      </c>
      <c r="J25" s="8">
        <v>4.6117553466077</v>
      </c>
      <c r="K25" s="8">
        <v>4.067817853012642</v>
      </c>
      <c r="L25" s="8">
        <v>3.1494405793772287</v>
      </c>
      <c r="M25" s="8"/>
      <c r="N25" s="9">
        <f t="shared" si="0"/>
        <v>6.650372613240265</v>
      </c>
      <c r="O25" s="9">
        <f>(F25-J25)/2</f>
        <v>2.038617266632564</v>
      </c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2">
      <c r="A26" s="8" t="s">
        <v>10</v>
      </c>
      <c r="B26" s="8">
        <v>10</v>
      </c>
      <c r="C26" s="8">
        <f>CONVERT(B26,"ft","m")</f>
        <v>3.048</v>
      </c>
      <c r="D26" s="8">
        <v>0.000605</v>
      </c>
      <c r="E26" s="8">
        <v>0.00078</v>
      </c>
      <c r="F26" s="8">
        <v>0.00108</v>
      </c>
      <c r="G26" s="8">
        <v>0.001865</v>
      </c>
      <c r="H26" s="8">
        <v>0.00368</v>
      </c>
      <c r="I26" s="8">
        <v>0.008226</v>
      </c>
      <c r="J26" s="8">
        <v>0.01385</v>
      </c>
      <c r="K26" s="8">
        <v>0.01797</v>
      </c>
      <c r="L26" s="8">
        <v>0.1098</v>
      </c>
      <c r="M26" s="8"/>
      <c r="N26" s="9">
        <f t="shared" si="0"/>
        <v>0.007464999999999999</v>
      </c>
      <c r="O26" s="9"/>
      <c r="P26" s="9">
        <v>6.62262</v>
      </c>
      <c r="Q26" s="9">
        <v>40.83</v>
      </c>
      <c r="R26" s="9">
        <v>52.58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>
      <c r="A27" s="8"/>
      <c r="B27" s="8"/>
      <c r="C27" s="8"/>
      <c r="D27" s="8">
        <v>10.690777237162218</v>
      </c>
      <c r="E27" s="8">
        <v>10.324238255574564</v>
      </c>
      <c r="F27" s="8">
        <v>9.854752972273344</v>
      </c>
      <c r="G27" s="8">
        <v>9.066608654181573</v>
      </c>
      <c r="H27" s="8">
        <v>8.086078518379798</v>
      </c>
      <c r="I27" s="8">
        <v>6.9255932128237925</v>
      </c>
      <c r="J27" s="8">
        <v>6.173970213500262</v>
      </c>
      <c r="K27" s="8">
        <v>5.79826578092687</v>
      </c>
      <c r="L27" s="8">
        <v>3.187050040544251</v>
      </c>
      <c r="M27" s="8"/>
      <c r="N27" s="9">
        <f t="shared" si="0"/>
        <v>8.014361592886804</v>
      </c>
      <c r="O27" s="9">
        <f>(F27-J27)/2</f>
        <v>1.8403913793865412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2000-12-04T17:06:18Z</dcterms:created>
  <dcterms:modified xsi:type="dcterms:W3CDTF">2000-12-04T17:07:22Z</dcterms:modified>
  <cp:category/>
  <cp:version/>
  <cp:contentType/>
  <cp:contentStatus/>
</cp:coreProperties>
</file>