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<sst xmlns="http://schemas.openxmlformats.org/spreadsheetml/2006/main" count="55" uniqueCount="35">
  <si>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58-000-002</t>
  </si>
  <si>
    <t>58-011-013</t>
  </si>
  <si>
    <t>58-023-025</t>
  </si>
  <si>
    <t>58-035-037</t>
  </si>
  <si>
    <t>58-047-049</t>
  </si>
  <si>
    <t>58-059-061</t>
  </si>
  <si>
    <t>58-071-073</t>
  </si>
  <si>
    <t>58-083-085</t>
  </si>
  <si>
    <t>58-095-097</t>
  </si>
  <si>
    <t>58-107-109</t>
  </si>
  <si>
    <t>58-119-121</t>
  </si>
  <si>
    <t>58-131-133</t>
  </si>
  <si>
    <t>58-143-145</t>
  </si>
  <si>
    <t>58-155-157</t>
  </si>
  <si>
    <t>58-167-169</t>
  </si>
  <si>
    <t>58-179-181</t>
  </si>
  <si>
    <t>58-191-193</t>
  </si>
  <si>
    <t>58-203-205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</si>
  <si>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</si>
  <si>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</si>
  <si>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</si>
  <si>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</si>
  <si>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</si>
  <si>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</si>
  <si>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</si>
  <si>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</si>
  <si>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BSS00_58 grain size table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</si>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</sst>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10.4001</c:v>
                </c:pt>
                <c:pt idx="1">
                  <c:v>30.2273</c:v>
                </c:pt>
                <c:pt idx="2">
                  <c:v>48.920965</c:v>
                </c:pt>
                <c:pt idx="3">
                  <c:v>31.81</c:v>
                </c:pt>
                <c:pt idx="4">
                  <c:v>48.653099999999995</c:v>
                </c:pt>
                <c:pt idx="5">
                  <c:v>48.42243</c:v>
                </c:pt>
                <c:pt idx="6">
                  <c:v>24.902</c:v>
                </c:pt>
                <c:pt idx="7">
                  <c:v>98.1113</c:v>
                </c:pt>
                <c:pt idx="8">
                  <c:v>33.583130000000004</c:v>
                </c:pt>
                <c:pt idx="9">
                  <c:v>27.30116</c:v>
                </c:pt>
                <c:pt idx="10">
                  <c:v>56.1055</c:v>
                </c:pt>
                <c:pt idx="11">
                  <c:v>46.67415</c:v>
                </c:pt>
                <c:pt idx="12">
                  <c:v>23.37377</c:v>
                </c:pt>
                <c:pt idx="13">
                  <c:v>45.65111999999999</c:v>
                </c:pt>
                <c:pt idx="14">
                  <c:v>25.7551</c:v>
                </c:pt>
                <c:pt idx="15">
                  <c:v>7.321149999999999</c:v>
                </c:pt>
                <c:pt idx="16">
                  <c:v>0.11</c:v>
                </c:pt>
                <c:pt idx="17">
                  <c:v>0.088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57500714"/>
        <c:axId val="47744379"/>
      </c:scatterChart>
      <c:valAx>
        <c:axId val="57500714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47744379"/>
        <c:crosses val="autoZero"/>
        <c:crossBetween val="midCat"/>
        <c:dispUnits/>
        <c:majorUnit val="10"/>
        <c:minorUnit val="5"/>
      </c:valAx>
      <c:valAx>
        <c:axId val="4774437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500714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10.4001</c:v>
                </c:pt>
                <c:pt idx="1">
                  <c:v>30.2273</c:v>
                </c:pt>
                <c:pt idx="2">
                  <c:v>48.920965</c:v>
                </c:pt>
                <c:pt idx="3">
                  <c:v>31.81</c:v>
                </c:pt>
                <c:pt idx="4">
                  <c:v>48.653099999999995</c:v>
                </c:pt>
                <c:pt idx="5">
                  <c:v>48.42243</c:v>
                </c:pt>
                <c:pt idx="6">
                  <c:v>24.902</c:v>
                </c:pt>
                <c:pt idx="7">
                  <c:v>98.1113</c:v>
                </c:pt>
                <c:pt idx="8">
                  <c:v>33.583130000000004</c:v>
                </c:pt>
                <c:pt idx="9">
                  <c:v>27.30116</c:v>
                </c:pt>
                <c:pt idx="10">
                  <c:v>56.1055</c:v>
                </c:pt>
                <c:pt idx="11">
                  <c:v>46.67415</c:v>
                </c:pt>
                <c:pt idx="12">
                  <c:v>23.37377</c:v>
                </c:pt>
                <c:pt idx="13">
                  <c:v>45.65111999999999</c:v>
                </c:pt>
                <c:pt idx="14">
                  <c:v>25.7551</c:v>
                </c:pt>
                <c:pt idx="15">
                  <c:v>7.321149999999999</c:v>
                </c:pt>
                <c:pt idx="16">
                  <c:v>0.11</c:v>
                </c:pt>
                <c:pt idx="17">
                  <c:v>0.088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27046228"/>
        <c:axId val="42089461"/>
      </c:scatterChart>
      <c:valAx>
        <c:axId val="27046228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089461"/>
        <c:crosses val="autoZero"/>
        <c:crossBetween val="midCat"/>
        <c:dispUnits/>
        <c:majorUnit val="10"/>
        <c:minorUnit val="5"/>
      </c:valAx>
      <c:valAx>
        <c:axId val="420894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046228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41</xdr:row>
      <xdr:rowOff>76200</xdr:rowOff>
    </xdr:from>
    <xdr:to>
      <xdr:col>10</xdr:col>
      <xdr:colOff>285750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180975" y="6362700"/>
        <a:ext cx="47148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41</xdr:row>
      <xdr:rowOff>142875</xdr:rowOff>
    </xdr:from>
    <xdr:to>
      <xdr:col>21</xdr:col>
      <xdr:colOff>419100</xdr:colOff>
      <xdr:row>60</xdr:row>
      <xdr:rowOff>38100</xdr:rowOff>
    </xdr:to>
    <xdr:graphicFrame>
      <xdr:nvGraphicFramePr>
        <xdr:cNvPr id="2" name="Chart 2"/>
        <xdr:cNvGraphicFramePr/>
      </xdr:nvGraphicFramePr>
      <xdr:xfrm>
        <a:off x="5153025" y="6429375"/>
        <a:ext cx="45624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33203125" style="0" bestFit="1" customWidth="1"/>
    <col min="3" max="3" width="12.33203125" style="0" customWidth="1"/>
    <col min="4" max="5" width="7" style="0" bestFit="1" customWidth="1"/>
    <col min="6" max="12" width="6.33203125" style="0" bestFit="1" customWidth="1"/>
    <col min="13" max="13" width="4.16015625" style="0" bestFit="1" customWidth="1"/>
    <col min="14" max="14" width="5.33203125" style="11" customWidth="1"/>
    <col min="15" max="15" width="4.16015625" style="0" customWidth="1"/>
    <col min="16" max="16" width="10.33203125" style="6" bestFit="1" customWidth="1"/>
    <col min="17" max="17" width="6.33203125" style="6" bestFit="1" customWidth="1"/>
    <col min="18" max="18" width="7.33203125" style="6" bestFit="1" customWidth="1"/>
    <col min="19" max="19" width="9" style="0" customWidth="1"/>
    <col min="20" max="20" width="10.33203125" style="0" bestFit="1" customWidth="1"/>
    <col min="21" max="21" width="12.33203125" style="0" bestFit="1" customWidth="1"/>
    <col min="22" max="22" width="12.33203125" style="0" customWidth="1"/>
    <col min="23" max="23" width="10.33203125" style="6" bestFit="1" customWidth="1"/>
    <col min="24" max="24" width="6.33203125" style="6" bestFit="1" customWidth="1"/>
    <col min="25" max="25" width="7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ht="12">
      <c r="A4" s="8" t="s">
        <v>26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34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10" t="s">
        <v>27</v>
      </c>
      <c r="O5" s="3" t="s">
        <v>28</v>
      </c>
      <c r="P5" s="7" t="s">
        <v>22</v>
      </c>
      <c r="Q5" s="7" t="s">
        <v>23</v>
      </c>
      <c r="R5" s="7" t="s">
        <v>24</v>
      </c>
      <c r="S5" s="1"/>
      <c r="T5" s="8" t="s">
        <v>30</v>
      </c>
      <c r="U5" s="1"/>
      <c r="V5" s="1"/>
      <c r="W5" s="5"/>
      <c r="X5" s="5"/>
      <c r="Y5" s="5"/>
      <c r="Z5" s="1"/>
      <c r="AA5" s="1"/>
      <c r="AB5" s="1"/>
      <c r="AC5" s="1"/>
    </row>
    <row r="6" spans="1:29" ht="13.5" thickBot="1" thickTop="1">
      <c r="A6" s="2" t="s">
        <v>0</v>
      </c>
      <c r="B6" s="2">
        <v>0.08333333333333333</v>
      </c>
      <c r="C6" s="2">
        <f>CONVERT(B6,"ft","m")</f>
        <v>0.0254</v>
      </c>
      <c r="D6" s="22">
        <v>0.00115</v>
      </c>
      <c r="E6" s="22">
        <v>0.001946</v>
      </c>
      <c r="F6" s="22">
        <v>0.002916</v>
      </c>
      <c r="G6" s="22">
        <v>0.004613000000000001</v>
      </c>
      <c r="H6" s="22">
        <v>0.01436</v>
      </c>
      <c r="I6" s="22">
        <v>0.03374</v>
      </c>
      <c r="J6" s="22">
        <v>0.047409999999999994</v>
      </c>
      <c r="K6" s="22">
        <v>0.064</v>
      </c>
      <c r="L6" s="22">
        <v>0.09866</v>
      </c>
      <c r="M6" s="2" t="s">
        <v>18</v>
      </c>
      <c r="N6" s="2">
        <f>(F6+J6)/2</f>
        <v>0.025162999999999998</v>
      </c>
      <c r="O6" s="5"/>
      <c r="P6" s="5">
        <v>10.4001</v>
      </c>
      <c r="Q6" s="5">
        <v>68.04</v>
      </c>
      <c r="R6" s="5">
        <v>21.53</v>
      </c>
      <c r="S6" s="2"/>
      <c r="T6" s="18" t="s">
        <v>31</v>
      </c>
      <c r="U6" s="19" t="s">
        <v>32</v>
      </c>
      <c r="V6" s="19" t="s">
        <v>29</v>
      </c>
      <c r="W6" s="20" t="s">
        <v>22</v>
      </c>
      <c r="X6" s="20" t="s">
        <v>33</v>
      </c>
      <c r="Y6" s="21" t="s">
        <v>24</v>
      </c>
      <c r="Z6" s="2"/>
      <c r="AA6" s="2"/>
      <c r="AB6" s="2"/>
      <c r="AC6" s="2"/>
    </row>
    <row r="7" spans="1:29" ht="12">
      <c r="A7" s="2"/>
      <c r="B7" s="2"/>
      <c r="C7" s="2"/>
      <c r="D7" s="22">
        <v>9.764150423492437</v>
      </c>
      <c r="E7" s="22">
        <v>9.005272574543062</v>
      </c>
      <c r="F7" s="22">
        <v>8.421793564997238</v>
      </c>
      <c r="G7" s="22">
        <v>7.760078992258518</v>
      </c>
      <c r="H7" s="22">
        <v>6.121800440613761</v>
      </c>
      <c r="I7" s="22">
        <v>4.889396216149247</v>
      </c>
      <c r="J7" s="22">
        <v>4.398664796710417</v>
      </c>
      <c r="K7" s="22">
        <v>3.9657842846620874</v>
      </c>
      <c r="L7" s="22">
        <v>3.341390902442319</v>
      </c>
      <c r="M7" s="2" t="s">
        <v>19</v>
      </c>
      <c r="N7" s="2">
        <f aca="true" t="shared" si="0" ref="N7:N41">(F7+J7)/2</f>
        <v>6.410229180853827</v>
      </c>
      <c r="O7" s="5">
        <f>(F7-J7)/2</f>
        <v>2.0115643841434103</v>
      </c>
      <c r="P7" s="5"/>
      <c r="Q7" s="5"/>
      <c r="R7" s="5"/>
      <c r="S7" s="2"/>
      <c r="T7" s="14" t="s">
        <v>0</v>
      </c>
      <c r="U7" s="12">
        <v>0.08333333333333333</v>
      </c>
      <c r="V7" s="12">
        <f>CONVERT(U7,"ft","m")</f>
        <v>0.0254</v>
      </c>
      <c r="W7" s="15">
        <v>10.4001</v>
      </c>
      <c r="X7" s="15">
        <v>68.04</v>
      </c>
      <c r="Y7" s="23">
        <v>21.53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2">
        <v>0.001393</v>
      </c>
      <c r="E8" s="22">
        <v>0.002556</v>
      </c>
      <c r="F8" s="22">
        <v>0.003968</v>
      </c>
      <c r="G8" s="22">
        <v>0.006886</v>
      </c>
      <c r="H8" s="22">
        <v>0.024670000000000004</v>
      </c>
      <c r="I8" s="22">
        <v>0.08222</v>
      </c>
      <c r="J8" s="22">
        <v>0.1325</v>
      </c>
      <c r="K8" s="22">
        <v>0.1977</v>
      </c>
      <c r="L8" s="22">
        <v>0.3231</v>
      </c>
      <c r="M8" s="2"/>
      <c r="N8" s="2">
        <f t="shared" si="0"/>
        <v>0.068234</v>
      </c>
      <c r="O8" s="5"/>
      <c r="P8" s="5">
        <v>30.2273</v>
      </c>
      <c r="Q8" s="5">
        <v>54.06</v>
      </c>
      <c r="R8" s="5">
        <v>15.74</v>
      </c>
      <c r="S8" s="2"/>
      <c r="T8" s="14" t="s">
        <v>1</v>
      </c>
      <c r="U8" s="12">
        <v>1</v>
      </c>
      <c r="V8" s="12">
        <f>CONVERT(U8,"ft","m")</f>
        <v>0.3048</v>
      </c>
      <c r="W8" s="15">
        <v>30.2273</v>
      </c>
      <c r="X8" s="15">
        <v>54.06</v>
      </c>
      <c r="Y8" s="23">
        <v>15.74</v>
      </c>
      <c r="Z8" s="2"/>
      <c r="AA8" s="2"/>
      <c r="AB8" s="2"/>
      <c r="AC8" s="2"/>
    </row>
    <row r="9" spans="1:29" ht="12">
      <c r="A9" s="2"/>
      <c r="B9" s="2"/>
      <c r="C9" s="2"/>
      <c r="D9" s="22">
        <v>9.487589026722922</v>
      </c>
      <c r="E9" s="22">
        <v>8.611896448377179</v>
      </c>
      <c r="F9" s="22">
        <v>7.977372258937299</v>
      </c>
      <c r="G9" s="22">
        <v>7.182118103754259</v>
      </c>
      <c r="H9" s="22">
        <v>5.341098474136689</v>
      </c>
      <c r="I9" s="22">
        <v>3.604366817872874</v>
      </c>
      <c r="J9" s="22">
        <v>2.9159357352115256</v>
      </c>
      <c r="K9" s="22">
        <v>2.338615223820242</v>
      </c>
      <c r="L9" s="22">
        <v>1.629947344284086</v>
      </c>
      <c r="M9" s="2"/>
      <c r="N9" s="2">
        <f t="shared" si="0"/>
        <v>5.446653997074412</v>
      </c>
      <c r="O9" s="5">
        <f>(F9-J9)/2</f>
        <v>2.5307182618628867</v>
      </c>
      <c r="P9" s="5"/>
      <c r="Q9" s="5"/>
      <c r="R9" s="5"/>
      <c r="S9" s="2"/>
      <c r="T9" s="14" t="s">
        <v>2</v>
      </c>
      <c r="U9" s="12">
        <v>2</v>
      </c>
      <c r="V9" s="12">
        <f>CONVERT(U9,"ft","m")</f>
        <v>0.6096</v>
      </c>
      <c r="W9" s="15">
        <v>48.920965</v>
      </c>
      <c r="X9" s="15">
        <v>45.87</v>
      </c>
      <c r="Y9" s="23">
        <v>5.24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2">
        <v>0.003653</v>
      </c>
      <c r="E10" s="22">
        <v>0.01345</v>
      </c>
      <c r="F10" s="22">
        <v>0.02577</v>
      </c>
      <c r="G10" s="22">
        <v>0.03799</v>
      </c>
      <c r="H10" s="22">
        <v>0.06151</v>
      </c>
      <c r="I10" s="22">
        <v>0.08913</v>
      </c>
      <c r="J10" s="22">
        <v>0.1035</v>
      </c>
      <c r="K10" s="22">
        <v>0.1171</v>
      </c>
      <c r="L10" s="22">
        <v>0.1353</v>
      </c>
      <c r="M10" s="2"/>
      <c r="N10" s="2">
        <f t="shared" si="0"/>
        <v>0.064635</v>
      </c>
      <c r="O10" s="5"/>
      <c r="P10" s="5">
        <v>48.920965</v>
      </c>
      <c r="Q10" s="5">
        <v>45.87</v>
      </c>
      <c r="R10" s="5">
        <v>5.24</v>
      </c>
      <c r="S10" s="2"/>
      <c r="T10" s="14" t="s">
        <v>3</v>
      </c>
      <c r="U10" s="12">
        <v>3</v>
      </c>
      <c r="V10" s="12">
        <f>CONVERT(U10,"ft","m")</f>
        <v>0.9144</v>
      </c>
      <c r="W10" s="15">
        <v>31.81</v>
      </c>
      <c r="X10" s="15">
        <v>54.43</v>
      </c>
      <c r="Y10" s="23">
        <v>13.76</v>
      </c>
      <c r="Z10" s="2"/>
      <c r="AA10" s="2"/>
      <c r="AB10" s="2"/>
      <c r="AC10" s="2"/>
    </row>
    <row r="11" spans="1:29" ht="12">
      <c r="A11" s="2"/>
      <c r="B11" s="2"/>
      <c r="C11" s="2"/>
      <c r="D11" s="22">
        <v>8.096702530962157</v>
      </c>
      <c r="E11" s="22">
        <v>6.216250016992825</v>
      </c>
      <c r="F11" s="22">
        <v>5.278163652577192</v>
      </c>
      <c r="G11" s="22">
        <v>4.718236477771789</v>
      </c>
      <c r="H11" s="22">
        <v>4.023035213833201</v>
      </c>
      <c r="I11" s="22">
        <v>3.4879450838802413</v>
      </c>
      <c r="J11" s="22">
        <v>3.2722973271627622</v>
      </c>
      <c r="K11" s="22">
        <v>3.094187019048235</v>
      </c>
      <c r="L11" s="22">
        <v>2.885766255572912</v>
      </c>
      <c r="M11" s="2"/>
      <c r="N11" s="2">
        <f t="shared" si="0"/>
        <v>4.275230489869977</v>
      </c>
      <c r="O11" s="5">
        <f>(F11-J11)/2</f>
        <v>1.002933162707215</v>
      </c>
      <c r="P11" s="5"/>
      <c r="Q11" s="5"/>
      <c r="R11" s="5"/>
      <c r="S11" s="2"/>
      <c r="T11" s="14" t="s">
        <v>4</v>
      </c>
      <c r="U11" s="12">
        <v>4</v>
      </c>
      <c r="V11" s="12">
        <f>CONVERT(U11,"ft","m")</f>
        <v>1.2192</v>
      </c>
      <c r="W11" s="15">
        <v>48.653099999999995</v>
      </c>
      <c r="X11" s="15">
        <v>47.07</v>
      </c>
      <c r="Y11" s="23">
        <v>4.35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2">
        <v>0.001368</v>
      </c>
      <c r="E12" s="22">
        <v>0.002662</v>
      </c>
      <c r="F12" s="22">
        <v>0.004859</v>
      </c>
      <c r="G12" s="22">
        <v>0.01224</v>
      </c>
      <c r="H12" s="22">
        <v>0.04248</v>
      </c>
      <c r="I12" s="22">
        <v>0.07245</v>
      </c>
      <c r="J12" s="22">
        <v>0.09249</v>
      </c>
      <c r="K12" s="22">
        <v>0.1215</v>
      </c>
      <c r="L12" s="22">
        <v>0.2213</v>
      </c>
      <c r="M12" s="2"/>
      <c r="N12" s="2">
        <f t="shared" si="0"/>
        <v>0.0486745</v>
      </c>
      <c r="O12" s="5"/>
      <c r="P12" s="5">
        <v>31.81</v>
      </c>
      <c r="Q12" s="5">
        <v>54.43</v>
      </c>
      <c r="R12" s="5">
        <v>13.76</v>
      </c>
      <c r="S12" s="2"/>
      <c r="T12" s="14" t="s">
        <v>5</v>
      </c>
      <c r="U12" s="12">
        <v>5</v>
      </c>
      <c r="V12" s="12">
        <f>CONVERT(U12,"ft","m")</f>
        <v>1.524</v>
      </c>
      <c r="W12" s="15">
        <v>48.42243</v>
      </c>
      <c r="X12" s="15">
        <v>36.59</v>
      </c>
      <c r="Y12" s="23">
        <v>14.99</v>
      </c>
      <c r="Z12" s="2"/>
      <c r="AA12" s="2"/>
      <c r="AB12" s="2"/>
      <c r="AC12" s="2"/>
    </row>
    <row r="13" spans="1:29" ht="12">
      <c r="A13" s="2"/>
      <c r="B13" s="2"/>
      <c r="C13" s="2"/>
      <c r="D13" s="22">
        <v>9.513716054438277</v>
      </c>
      <c r="E13" s="22">
        <v>8.553273713412283</v>
      </c>
      <c r="F13" s="22">
        <v>7.685124852206888</v>
      </c>
      <c r="G13" s="22">
        <v>6.35225263174416</v>
      </c>
      <c r="H13" s="22">
        <v>4.5570724236326585</v>
      </c>
      <c r="I13" s="22">
        <v>3.7868704999925207</v>
      </c>
      <c r="J13" s="22">
        <v>3.4345587996084803</v>
      </c>
      <c r="K13" s="22">
        <v>3.040971781056306</v>
      </c>
      <c r="L13" s="22">
        <v>2.175924643748438</v>
      </c>
      <c r="M13" s="2"/>
      <c r="N13" s="2">
        <f t="shared" si="0"/>
        <v>5.559841825907684</v>
      </c>
      <c r="O13" s="5">
        <f>(F13-J13)/2</f>
        <v>2.125283026299204</v>
      </c>
      <c r="P13" s="5"/>
      <c r="Q13" s="5"/>
      <c r="R13" s="5"/>
      <c r="S13" s="2"/>
      <c r="T13" s="14" t="s">
        <v>6</v>
      </c>
      <c r="U13" s="12">
        <v>6</v>
      </c>
      <c r="V13" s="12">
        <f>CONVERT(U13,"ft","m")</f>
        <v>1.8288</v>
      </c>
      <c r="W13" s="15">
        <v>24.902</v>
      </c>
      <c r="X13" s="15">
        <v>47.09</v>
      </c>
      <c r="Y13" s="23">
        <v>27.87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2">
        <v>0.004976</v>
      </c>
      <c r="E14" s="22">
        <v>0.02104</v>
      </c>
      <c r="F14" s="22">
        <v>0.032229999999999995</v>
      </c>
      <c r="G14" s="22">
        <v>0.04147</v>
      </c>
      <c r="H14" s="22">
        <v>0.06142</v>
      </c>
      <c r="I14" s="22">
        <v>0.09039</v>
      </c>
      <c r="J14" s="22">
        <v>0.1146</v>
      </c>
      <c r="K14" s="22">
        <v>0.1454</v>
      </c>
      <c r="L14" s="22">
        <v>0.1919</v>
      </c>
      <c r="M14" s="2"/>
      <c r="N14" s="2">
        <f t="shared" si="0"/>
        <v>0.073415</v>
      </c>
      <c r="O14" s="5"/>
      <c r="P14" s="5">
        <v>48.653099999999995</v>
      </c>
      <c r="Q14" s="5">
        <v>47.07</v>
      </c>
      <c r="R14" s="5">
        <v>4.35</v>
      </c>
      <c r="S14" s="2"/>
      <c r="T14" s="14" t="s">
        <v>7</v>
      </c>
      <c r="U14" s="12">
        <v>7</v>
      </c>
      <c r="V14" s="12">
        <f>CONVERT(U14,"ft","m")</f>
        <v>2.1336</v>
      </c>
      <c r="W14" s="15">
        <v>98.1113</v>
      </c>
      <c r="X14" s="15">
        <v>1.536</v>
      </c>
      <c r="Y14" s="23">
        <v>0.35719999999999996</v>
      </c>
      <c r="Z14" s="2"/>
      <c r="AA14" s="2"/>
      <c r="AB14" s="2"/>
      <c r="AC14" s="2"/>
    </row>
    <row r="15" spans="1:29" ht="12">
      <c r="A15" s="2"/>
      <c r="B15" s="2"/>
      <c r="C15" s="2"/>
      <c r="D15" s="22">
        <v>7.6507977991935725</v>
      </c>
      <c r="E15" s="22">
        <v>5.57072148514451</v>
      </c>
      <c r="F15" s="22">
        <v>4.955452001377267</v>
      </c>
      <c r="G15" s="22">
        <v>4.59178814253085</v>
      </c>
      <c r="H15" s="22">
        <v>4.025147677460937</v>
      </c>
      <c r="I15" s="22">
        <v>3.467693016121192</v>
      </c>
      <c r="J15" s="22">
        <v>3.125321050792545</v>
      </c>
      <c r="K15" s="22">
        <v>2.781900825629855</v>
      </c>
      <c r="L15" s="22">
        <v>2.3815733833540693</v>
      </c>
      <c r="M15" s="2"/>
      <c r="N15" s="2">
        <f t="shared" si="0"/>
        <v>4.040386526084906</v>
      </c>
      <c r="O15" s="5">
        <f>(F15-J15)/2</f>
        <v>0.9150654752923613</v>
      </c>
      <c r="P15" s="5"/>
      <c r="Q15" s="5"/>
      <c r="R15" s="5"/>
      <c r="S15" s="2"/>
      <c r="T15" s="14" t="s">
        <v>8</v>
      </c>
      <c r="U15" s="12">
        <v>8</v>
      </c>
      <c r="V15" s="12">
        <f>CONVERT(U15,"ft","m")</f>
        <v>2.4384</v>
      </c>
      <c r="W15" s="15">
        <v>33.583130000000004</v>
      </c>
      <c r="X15" s="15">
        <v>50.73</v>
      </c>
      <c r="Y15" s="23">
        <v>15.69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2">
        <v>0.001318</v>
      </c>
      <c r="E16" s="22">
        <v>0.002467</v>
      </c>
      <c r="F16" s="22">
        <v>0.004267</v>
      </c>
      <c r="G16" s="22">
        <v>0.01172</v>
      </c>
      <c r="H16" s="22">
        <v>0.05851</v>
      </c>
      <c r="I16" s="22">
        <v>0.1378</v>
      </c>
      <c r="J16" s="22">
        <v>0.1843</v>
      </c>
      <c r="K16" s="22">
        <v>0.2457</v>
      </c>
      <c r="L16" s="22">
        <v>0.3618</v>
      </c>
      <c r="M16" s="2"/>
      <c r="N16" s="2">
        <f t="shared" si="0"/>
        <v>0.09428349999999999</v>
      </c>
      <c r="O16" s="5"/>
      <c r="P16" s="5">
        <v>48.42243</v>
      </c>
      <c r="Q16" s="5">
        <v>36.59</v>
      </c>
      <c r="R16" s="5">
        <v>14.99</v>
      </c>
      <c r="S16" s="2"/>
      <c r="T16" s="14" t="s">
        <v>9</v>
      </c>
      <c r="U16" s="12">
        <v>9</v>
      </c>
      <c r="V16" s="12">
        <f>CONVERT(U16,"ft","m")</f>
        <v>2.7432</v>
      </c>
      <c r="W16" s="15">
        <v>27.30116</v>
      </c>
      <c r="X16" s="15">
        <v>44.47</v>
      </c>
      <c r="Y16" s="23">
        <v>28.22</v>
      </c>
      <c r="Z16" s="2"/>
      <c r="AA16" s="2"/>
      <c r="AB16" s="2"/>
      <c r="AC16" s="2"/>
    </row>
    <row r="17" spans="1:29" ht="12">
      <c r="A17" s="2"/>
      <c r="B17" s="2"/>
      <c r="C17" s="2"/>
      <c r="D17" s="22">
        <v>9.567433914316123</v>
      </c>
      <c r="E17" s="22">
        <v>8.663026569024051</v>
      </c>
      <c r="F17" s="22">
        <v>7.872562174123063</v>
      </c>
      <c r="G17" s="22">
        <v>6.414883620014564</v>
      </c>
      <c r="H17" s="22">
        <v>4.095172971617543</v>
      </c>
      <c r="I17" s="22">
        <v>2.8593522068451582</v>
      </c>
      <c r="J17" s="22">
        <v>2.439872023918736</v>
      </c>
      <c r="K17" s="22">
        <v>2.0250302371872846</v>
      </c>
      <c r="L17" s="22">
        <v>1.4667356869282084</v>
      </c>
      <c r="M17" s="2"/>
      <c r="N17" s="2">
        <f t="shared" si="0"/>
        <v>5.1562170990209</v>
      </c>
      <c r="O17" s="5">
        <f>(F17-J17)/2</f>
        <v>2.716345075102163</v>
      </c>
      <c r="P17" s="5"/>
      <c r="Q17" s="5"/>
      <c r="R17" s="5"/>
      <c r="S17" s="2"/>
      <c r="T17" s="14" t="s">
        <v>10</v>
      </c>
      <c r="U17" s="12">
        <v>10</v>
      </c>
      <c r="V17" s="12">
        <f>CONVERT(U17,"ft","m")</f>
        <v>3.048</v>
      </c>
      <c r="W17" s="15">
        <v>56.1055</v>
      </c>
      <c r="X17" s="15">
        <v>30.05</v>
      </c>
      <c r="Y17" s="23">
        <v>13.92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2">
        <v>0.000851</v>
      </c>
      <c r="E18" s="22">
        <v>0.001347</v>
      </c>
      <c r="F18" s="22">
        <v>0.002098</v>
      </c>
      <c r="G18" s="22">
        <v>0.003395</v>
      </c>
      <c r="H18" s="22">
        <v>0.01359</v>
      </c>
      <c r="I18" s="22">
        <v>0.06193</v>
      </c>
      <c r="J18" s="22">
        <v>0.1316</v>
      </c>
      <c r="K18" s="22">
        <v>0.2063</v>
      </c>
      <c r="L18" s="22">
        <v>0.3158</v>
      </c>
      <c r="M18" s="2"/>
      <c r="N18" s="2">
        <f t="shared" si="0"/>
        <v>0.06684899999999999</v>
      </c>
      <c r="O18" s="5"/>
      <c r="P18" s="5">
        <v>24.902</v>
      </c>
      <c r="Q18" s="5">
        <v>47.09</v>
      </c>
      <c r="R18" s="5">
        <v>27.87</v>
      </c>
      <c r="S18" s="2"/>
      <c r="T18" s="14" t="s">
        <v>11</v>
      </c>
      <c r="U18" s="12">
        <v>11</v>
      </c>
      <c r="V18" s="12">
        <f>CONVERT(U18,"ft","m")</f>
        <v>3.3528</v>
      </c>
      <c r="W18" s="15">
        <v>46.67415</v>
      </c>
      <c r="X18" s="15">
        <v>25.69</v>
      </c>
      <c r="Y18" s="23">
        <v>27.62</v>
      </c>
      <c r="Z18" s="2"/>
      <c r="AA18" s="2"/>
      <c r="AB18" s="2"/>
      <c r="AC18" s="2"/>
    </row>
    <row r="19" spans="1:29" ht="12">
      <c r="A19" s="2"/>
      <c r="B19" s="2"/>
      <c r="C19" s="2"/>
      <c r="D19" s="22">
        <v>10.198553247638213</v>
      </c>
      <c r="E19" s="22">
        <v>9.536034433861872</v>
      </c>
      <c r="F19" s="22">
        <v>8.896769606746908</v>
      </c>
      <c r="G19" s="22">
        <v>8.20237271019208</v>
      </c>
      <c r="H19" s="22">
        <v>6.20131073366942</v>
      </c>
      <c r="I19" s="22">
        <v>4.013217743719284</v>
      </c>
      <c r="J19" s="22">
        <v>2.9257686058142083</v>
      </c>
      <c r="K19" s="22">
        <v>2.277184273662965</v>
      </c>
      <c r="L19" s="22">
        <v>1.6629169236892125</v>
      </c>
      <c r="M19" s="2"/>
      <c r="N19" s="2">
        <f t="shared" si="0"/>
        <v>5.9112691062805585</v>
      </c>
      <c r="O19" s="5">
        <f>(F19-J19)/2</f>
        <v>2.9855005004663497</v>
      </c>
      <c r="P19" s="5"/>
      <c r="Q19" s="5"/>
      <c r="R19" s="5"/>
      <c r="S19" s="2"/>
      <c r="T19" s="14" t="s">
        <v>12</v>
      </c>
      <c r="U19" s="12">
        <v>12</v>
      </c>
      <c r="V19" s="12">
        <f>CONVERT(U19,"ft","m")</f>
        <v>3.6576</v>
      </c>
      <c r="W19" s="15">
        <v>23.37377</v>
      </c>
      <c r="X19" s="15">
        <v>48.29</v>
      </c>
      <c r="Y19" s="23">
        <v>28.37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2">
        <v>0.1045</v>
      </c>
      <c r="E20" s="22">
        <v>0.1192</v>
      </c>
      <c r="F20" s="22">
        <v>0.1306</v>
      </c>
      <c r="G20" s="22">
        <v>0.1444</v>
      </c>
      <c r="H20" s="22">
        <v>0.1782</v>
      </c>
      <c r="I20" s="22">
        <v>0.2204</v>
      </c>
      <c r="J20" s="22">
        <v>0.2437</v>
      </c>
      <c r="K20" s="22">
        <v>0.2665</v>
      </c>
      <c r="L20" s="22">
        <v>0.2994</v>
      </c>
      <c r="M20" s="2"/>
      <c r="N20" s="2">
        <f t="shared" si="0"/>
        <v>0.18714999999999998</v>
      </c>
      <c r="O20" s="5"/>
      <c r="P20" s="5">
        <v>98.1113</v>
      </c>
      <c r="Q20" s="5">
        <v>1.536</v>
      </c>
      <c r="R20" s="5">
        <v>0.35719999999999996</v>
      </c>
      <c r="S20" s="2"/>
      <c r="T20" s="14" t="s">
        <v>13</v>
      </c>
      <c r="U20" s="12">
        <v>13</v>
      </c>
      <c r="V20" s="12">
        <f>CONVERT(U20,"ft","m")</f>
        <v>3.9624</v>
      </c>
      <c r="W20" s="15">
        <v>45.65111999999999</v>
      </c>
      <c r="X20" s="15">
        <v>36.76</v>
      </c>
      <c r="Y20" s="23">
        <v>17.61</v>
      </c>
      <c r="Z20" s="2"/>
      <c r="AA20" s="2"/>
      <c r="AB20" s="2"/>
      <c r="AC20" s="2"/>
    </row>
    <row r="21" spans="1:29" ht="12">
      <c r="A21" s="2"/>
      <c r="B21" s="2"/>
      <c r="C21" s="2"/>
      <c r="D21" s="22">
        <v>3.2584251525812045</v>
      </c>
      <c r="E21" s="22">
        <v>3.068543859087288</v>
      </c>
      <c r="F21" s="22">
        <v>2.9367731980030185</v>
      </c>
      <c r="G21" s="22">
        <v>2.7918573526622783</v>
      </c>
      <c r="H21" s="22">
        <v>2.4884307580275276</v>
      </c>
      <c r="I21" s="22">
        <v>2.1818038709782916</v>
      </c>
      <c r="J21" s="22">
        <v>2.0368218438261088</v>
      </c>
      <c r="K21" s="22">
        <v>1.9077925619029112</v>
      </c>
      <c r="L21" s="22">
        <v>1.7398538734910325</v>
      </c>
      <c r="M21" s="2"/>
      <c r="N21" s="2">
        <f t="shared" si="0"/>
        <v>2.4867975209145636</v>
      </c>
      <c r="O21" s="5">
        <f>(F21-J21)/2</f>
        <v>0.4499756770884549</v>
      </c>
      <c r="P21" s="5"/>
      <c r="Q21" s="5"/>
      <c r="R21" s="5"/>
      <c r="S21" s="2"/>
      <c r="T21" s="14" t="s">
        <v>14</v>
      </c>
      <c r="U21" s="12">
        <v>14</v>
      </c>
      <c r="V21" s="12">
        <f>CONVERT(U21,"ft","m")</f>
        <v>4.2672</v>
      </c>
      <c r="W21" s="15">
        <v>25.7551</v>
      </c>
      <c r="X21" s="15">
        <v>47.62</v>
      </c>
      <c r="Y21" s="23">
        <v>26.63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2">
        <v>0.001167</v>
      </c>
      <c r="E22" s="22">
        <v>0.002202</v>
      </c>
      <c r="F22" s="22">
        <v>0.004024</v>
      </c>
      <c r="G22" s="22">
        <v>0.011619999999999998</v>
      </c>
      <c r="H22" s="22">
        <v>0.03314</v>
      </c>
      <c r="I22" s="22">
        <v>0.108</v>
      </c>
      <c r="J22" s="22">
        <v>0.1557</v>
      </c>
      <c r="K22" s="22">
        <v>0.1963</v>
      </c>
      <c r="L22" s="22">
        <v>0.2613</v>
      </c>
      <c r="M22" s="2"/>
      <c r="N22" s="2">
        <f t="shared" si="0"/>
        <v>0.079862</v>
      </c>
      <c r="O22" s="5"/>
      <c r="P22" s="5">
        <v>33.583130000000004</v>
      </c>
      <c r="Q22" s="5">
        <v>50.73</v>
      </c>
      <c r="R22" s="5">
        <v>15.69</v>
      </c>
      <c r="S22" s="2"/>
      <c r="T22" s="14" t="s">
        <v>15</v>
      </c>
      <c r="U22" s="12">
        <v>15</v>
      </c>
      <c r="V22" s="12">
        <f>CONVERT(U22,"ft","m")</f>
        <v>4.572</v>
      </c>
      <c r="W22" s="15">
        <v>7.321149999999999</v>
      </c>
      <c r="X22" s="15">
        <v>61.31</v>
      </c>
      <c r="Y22" s="23">
        <v>31.37</v>
      </c>
      <c r="Z22" s="2"/>
      <c r="AA22" s="2"/>
      <c r="AB22" s="2"/>
      <c r="AC22" s="2"/>
    </row>
    <row r="23" spans="1:29" ht="12">
      <c r="A23" s="2"/>
      <c r="B23" s="2"/>
      <c r="C23" s="2"/>
      <c r="D23" s="22">
        <v>9.742979723616825</v>
      </c>
      <c r="E23" s="22">
        <v>8.826969815759805</v>
      </c>
      <c r="F23" s="22">
        <v>7.9571539795186474</v>
      </c>
      <c r="G23" s="22">
        <v>6.427246121032284</v>
      </c>
      <c r="H23" s="22">
        <v>4.91528258721536</v>
      </c>
      <c r="I23" s="22">
        <v>3.2108967824986188</v>
      </c>
      <c r="J23" s="22">
        <v>2.6831591504704124</v>
      </c>
      <c r="K23" s="22">
        <v>2.3488679220832784</v>
      </c>
      <c r="L23" s="22">
        <v>1.9362209702294286</v>
      </c>
      <c r="M23" s="2"/>
      <c r="N23" s="2">
        <f t="shared" si="0"/>
        <v>5.32015656499453</v>
      </c>
      <c r="O23" s="5">
        <f>(F23-J23)/2</f>
        <v>2.6369974145241173</v>
      </c>
      <c r="P23" s="5"/>
      <c r="Q23" s="5"/>
      <c r="R23" s="5"/>
      <c r="S23" s="2"/>
      <c r="T23" s="14" t="s">
        <v>16</v>
      </c>
      <c r="U23" s="12">
        <v>16</v>
      </c>
      <c r="V23" s="12">
        <f>CONVERT(U23,"ft","m")</f>
        <v>4.8768</v>
      </c>
      <c r="W23" s="15">
        <v>0.11</v>
      </c>
      <c r="X23" s="15">
        <v>59.15</v>
      </c>
      <c r="Y23" s="23">
        <v>40.88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2">
        <v>0.000842</v>
      </c>
      <c r="E24" s="22">
        <v>0.001322</v>
      </c>
      <c r="F24" s="22">
        <v>0.002067</v>
      </c>
      <c r="G24" s="22">
        <v>0.003356</v>
      </c>
      <c r="H24" s="22">
        <v>0.01278</v>
      </c>
      <c r="I24" s="22">
        <v>0.08428</v>
      </c>
      <c r="J24" s="22">
        <v>0.136</v>
      </c>
      <c r="K24" s="22">
        <v>0.1679</v>
      </c>
      <c r="L24" s="22">
        <v>0.2106</v>
      </c>
      <c r="M24" s="2"/>
      <c r="N24" s="2">
        <f t="shared" si="0"/>
        <v>0.06903350000000001</v>
      </c>
      <c r="O24" s="5"/>
      <c r="P24" s="5">
        <v>27.30116</v>
      </c>
      <c r="Q24" s="5">
        <v>44.47</v>
      </c>
      <c r="R24" s="5">
        <v>28.22</v>
      </c>
      <c r="S24" s="2"/>
      <c r="T24" s="16" t="s">
        <v>17</v>
      </c>
      <c r="U24" s="13">
        <v>17</v>
      </c>
      <c r="V24" s="13">
        <f>CONVERT(U24,"ft","m")</f>
        <v>5.1816</v>
      </c>
      <c r="W24" s="17">
        <v>0.088</v>
      </c>
      <c r="X24" s="17">
        <v>57.02</v>
      </c>
      <c r="Y24" s="24">
        <v>42.83</v>
      </c>
      <c r="Z24" s="2"/>
      <c r="AA24" s="2"/>
      <c r="AB24" s="2"/>
      <c r="AC24" s="2"/>
    </row>
    <row r="25" spans="1:29" ht="12">
      <c r="A25" s="2"/>
      <c r="B25" s="2"/>
      <c r="C25" s="2"/>
      <c r="D25" s="22">
        <v>10.213892146257779</v>
      </c>
      <c r="E25" s="22">
        <v>9.563062107816483</v>
      </c>
      <c r="F25" s="22">
        <v>8.918245895898727</v>
      </c>
      <c r="G25" s="22">
        <v>8.21904156888435</v>
      </c>
      <c r="H25" s="22">
        <v>6.289968353489818</v>
      </c>
      <c r="I25" s="22">
        <v>3.568665875619506</v>
      </c>
      <c r="J25" s="22">
        <v>2.8783214434117474</v>
      </c>
      <c r="K25" s="22">
        <v>2.5743258646124194</v>
      </c>
      <c r="L25" s="22">
        <v>2.2474226585237327</v>
      </c>
      <c r="M25" s="2"/>
      <c r="N25" s="2">
        <f t="shared" si="0"/>
        <v>5.898283669655237</v>
      </c>
      <c r="O25" s="5">
        <f>(F25-J25)/2</f>
        <v>3.0199622262434893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2">
        <v>0.0013580000000000003</v>
      </c>
      <c r="E26" s="22">
        <v>0.002608</v>
      </c>
      <c r="F26" s="22">
        <v>0.004857</v>
      </c>
      <c r="G26" s="22">
        <v>0.01577</v>
      </c>
      <c r="H26" s="22">
        <v>0.08952</v>
      </c>
      <c r="I26" s="22">
        <v>0.1492</v>
      </c>
      <c r="J26" s="22">
        <v>0.1732</v>
      </c>
      <c r="K26" s="22">
        <v>0.196</v>
      </c>
      <c r="L26" s="22">
        <v>0.2307</v>
      </c>
      <c r="M26" s="2"/>
      <c r="N26" s="2">
        <f t="shared" si="0"/>
        <v>0.0890285</v>
      </c>
      <c r="O26" s="5"/>
      <c r="P26" s="5">
        <v>56.1055</v>
      </c>
      <c r="Q26" s="5">
        <v>30.05</v>
      </c>
      <c r="R26" s="5">
        <v>13.92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2">
        <v>9.524300805079443</v>
      </c>
      <c r="E27" s="22">
        <v>8.582840415093097</v>
      </c>
      <c r="F27" s="22">
        <v>7.685718798300452</v>
      </c>
      <c r="G27" s="22">
        <v>5.986673529646302</v>
      </c>
      <c r="H27" s="22">
        <v>3.481646153460418</v>
      </c>
      <c r="I27" s="22">
        <v>2.7446805592942116</v>
      </c>
      <c r="J27" s="22">
        <v>2.5294891648227247</v>
      </c>
      <c r="K27" s="22">
        <v>2.3510744405468786</v>
      </c>
      <c r="L27" s="22">
        <v>2.115910090866467</v>
      </c>
      <c r="M27" s="2"/>
      <c r="N27" s="2">
        <f t="shared" si="0"/>
        <v>5.107603981561589</v>
      </c>
      <c r="O27" s="5">
        <f>(F27-J27)/2</f>
        <v>2.5781148167388634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2">
        <v>0.000819</v>
      </c>
      <c r="E28" s="22">
        <v>0.001329</v>
      </c>
      <c r="F28" s="22">
        <v>0.002139</v>
      </c>
      <c r="G28" s="22">
        <v>0.00344</v>
      </c>
      <c r="H28" s="22">
        <v>0.03486</v>
      </c>
      <c r="I28" s="22">
        <v>0.1578</v>
      </c>
      <c r="J28" s="22">
        <v>0.1851</v>
      </c>
      <c r="K28" s="22">
        <v>0.2099</v>
      </c>
      <c r="L28" s="22">
        <v>0.2475</v>
      </c>
      <c r="M28" s="2"/>
      <c r="N28" s="2">
        <f t="shared" si="0"/>
        <v>0.0936195</v>
      </c>
      <c r="O28" s="5"/>
      <c r="P28" s="5">
        <v>46.67415</v>
      </c>
      <c r="Q28" s="5">
        <v>25.69</v>
      </c>
      <c r="R28" s="5">
        <v>27.62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2">
        <v>10.253848927683165</v>
      </c>
      <c r="E29" s="22">
        <v>9.555443180048</v>
      </c>
      <c r="F29" s="22">
        <v>8.86884780215913</v>
      </c>
      <c r="G29" s="22">
        <v>8.183375719734714</v>
      </c>
      <c r="H29" s="22">
        <v>4.842283620311126</v>
      </c>
      <c r="I29" s="22">
        <v>2.663830889535991</v>
      </c>
      <c r="J29" s="22">
        <v>2.4336231996788755</v>
      </c>
      <c r="K29" s="22">
        <v>2.252225928257295</v>
      </c>
      <c r="L29" s="22">
        <v>2.0144995696951153</v>
      </c>
      <c r="M29" s="2"/>
      <c r="N29" s="2">
        <f t="shared" si="0"/>
        <v>5.651235500919003</v>
      </c>
      <c r="O29" s="5">
        <f>(F29-J29)/2</f>
        <v>3.217612301240128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2">
        <v>0.000795</v>
      </c>
      <c r="E30" s="22">
        <v>0.0012290000000000003</v>
      </c>
      <c r="F30" s="22">
        <v>0.001967</v>
      </c>
      <c r="G30" s="22">
        <v>0.003287</v>
      </c>
      <c r="H30" s="22">
        <v>0.01515</v>
      </c>
      <c r="I30" s="22">
        <v>0.05561</v>
      </c>
      <c r="J30" s="22">
        <v>0.1109</v>
      </c>
      <c r="K30" s="22">
        <v>0.1481</v>
      </c>
      <c r="L30" s="22">
        <v>0.1889</v>
      </c>
      <c r="M30" s="2"/>
      <c r="N30" s="2">
        <f t="shared" si="0"/>
        <v>0.0564335</v>
      </c>
      <c r="O30" s="5"/>
      <c r="P30" s="5">
        <v>23.37377</v>
      </c>
      <c r="Q30" s="5">
        <v>48.29</v>
      </c>
      <c r="R30" s="5">
        <v>28.37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2">
        <v>10.296757519152457</v>
      </c>
      <c r="E31" s="22">
        <v>9.668299368951512</v>
      </c>
      <c r="F31" s="22">
        <v>8.989787327045644</v>
      </c>
      <c r="G31" s="22">
        <v>8.249012828243865</v>
      </c>
      <c r="H31" s="22">
        <v>6.044538396076499</v>
      </c>
      <c r="I31" s="22">
        <v>4.168511852632115</v>
      </c>
      <c r="J31" s="22">
        <v>3.17266872938774</v>
      </c>
      <c r="K31" s="22">
        <v>2.7553564542606015</v>
      </c>
      <c r="L31" s="22">
        <v>2.4043053931610796</v>
      </c>
      <c r="M31" s="2"/>
      <c r="N31" s="2">
        <f t="shared" si="0"/>
        <v>6.0812280282166915</v>
      </c>
      <c r="O31" s="5">
        <f>(F31-J31)/2</f>
        <v>2.908559298828952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2">
        <v>0.001066</v>
      </c>
      <c r="E32" s="22">
        <v>0.00198</v>
      </c>
      <c r="F32" s="22">
        <v>0.003419</v>
      </c>
      <c r="G32" s="22">
        <v>0.008395</v>
      </c>
      <c r="H32" s="22">
        <v>0.05247</v>
      </c>
      <c r="I32" s="22">
        <v>0.1173</v>
      </c>
      <c r="J32" s="22">
        <v>0.1435</v>
      </c>
      <c r="K32" s="22">
        <v>0.1687</v>
      </c>
      <c r="L32" s="22">
        <v>0.2078</v>
      </c>
      <c r="M32" s="2"/>
      <c r="N32" s="2">
        <f t="shared" si="0"/>
        <v>0.0734595</v>
      </c>
      <c r="O32" s="5"/>
      <c r="P32" s="5">
        <v>45.65111999999999</v>
      </c>
      <c r="Q32" s="5">
        <v>36.76</v>
      </c>
      <c r="R32" s="5">
        <v>17.61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2">
        <v>9.873576846564998</v>
      </c>
      <c r="E33" s="22">
        <v>8.980283854357202</v>
      </c>
      <c r="F33" s="22">
        <v>8.19220986189078</v>
      </c>
      <c r="G33" s="22">
        <v>6.8962539594997825</v>
      </c>
      <c r="H33" s="22">
        <v>4.252363399794003</v>
      </c>
      <c r="I33" s="22">
        <v>3.091725081520941</v>
      </c>
      <c r="J33" s="22">
        <v>2.8008773579863995</v>
      </c>
      <c r="K33" s="22">
        <v>2.567468121261884</v>
      </c>
      <c r="L33" s="22">
        <v>2.266732440645238</v>
      </c>
      <c r="M33" s="2"/>
      <c r="N33" s="2">
        <f t="shared" si="0"/>
        <v>5.496543609938589</v>
      </c>
      <c r="O33" s="5">
        <f>(F33-J33)/2</f>
        <v>2.69566625195219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2">
        <v>0.000871</v>
      </c>
      <c r="E34" s="22">
        <v>0.0013580000000000003</v>
      </c>
      <c r="F34" s="22">
        <v>0.002109</v>
      </c>
      <c r="G34" s="22">
        <v>0.003568</v>
      </c>
      <c r="H34" s="22">
        <v>0.0175</v>
      </c>
      <c r="I34" s="22">
        <v>0.06470999999999999</v>
      </c>
      <c r="J34" s="22">
        <v>0.1008</v>
      </c>
      <c r="K34" s="22">
        <v>0.1315</v>
      </c>
      <c r="L34" s="22">
        <v>0.1677</v>
      </c>
      <c r="M34" s="2"/>
      <c r="N34" s="2">
        <f t="shared" si="0"/>
        <v>0.0514545</v>
      </c>
      <c r="O34" s="5"/>
      <c r="P34" s="5">
        <v>25.7551</v>
      </c>
      <c r="Q34" s="5">
        <v>47.62</v>
      </c>
      <c r="R34" s="5">
        <v>26.63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2">
        <v>10.165039660725311</v>
      </c>
      <c r="E35" s="22">
        <v>9.524300805079443</v>
      </c>
      <c r="F35" s="22">
        <v>8.889225189530483</v>
      </c>
      <c r="G35" s="22">
        <v>8.13066866940387</v>
      </c>
      <c r="H35" s="22">
        <v>5.83650126771712</v>
      </c>
      <c r="I35" s="22">
        <v>3.949867512555202</v>
      </c>
      <c r="J35" s="22">
        <v>3.3104324560495333</v>
      </c>
      <c r="K35" s="22">
        <v>2.926865295369785</v>
      </c>
      <c r="L35" s="22">
        <v>2.5760454059851035</v>
      </c>
      <c r="M35" s="2"/>
      <c r="N35" s="2">
        <f t="shared" si="0"/>
        <v>6.099828822790008</v>
      </c>
      <c r="O35" s="5">
        <f>(F35-J35)/2</f>
        <v>2.7893963667404753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2">
        <v>0.0008</v>
      </c>
      <c r="E36" s="22">
        <v>0.001195</v>
      </c>
      <c r="F36" s="22">
        <v>0.001804</v>
      </c>
      <c r="G36" s="22">
        <v>0.002921</v>
      </c>
      <c r="H36" s="22">
        <v>0.009981</v>
      </c>
      <c r="I36" s="22">
        <v>0.02725</v>
      </c>
      <c r="J36" s="22">
        <v>0.039909999999999994</v>
      </c>
      <c r="K36" s="22">
        <v>0.05268</v>
      </c>
      <c r="L36" s="22">
        <v>0.07633</v>
      </c>
      <c r="M36" s="2"/>
      <c r="N36" s="2">
        <f t="shared" si="0"/>
        <v>0.020856999999999997</v>
      </c>
      <c r="O36" s="5"/>
      <c r="P36" s="5">
        <v>7.321149999999999</v>
      </c>
      <c r="Q36" s="5">
        <v>61.31</v>
      </c>
      <c r="R36" s="5">
        <v>31.37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2">
        <v>10.287712379549449</v>
      </c>
      <c r="E37" s="22">
        <v>9.708773666456063</v>
      </c>
      <c r="F37" s="22">
        <v>9.114584946068794</v>
      </c>
      <c r="G37" s="22">
        <v>8.419321926494995</v>
      </c>
      <c r="H37" s="22">
        <v>6.6465999177201525</v>
      </c>
      <c r="I37" s="22">
        <v>5.197599959885161</v>
      </c>
      <c r="J37" s="22">
        <v>4.64710591092554</v>
      </c>
      <c r="K37" s="22">
        <v>4.246600844180297</v>
      </c>
      <c r="L37" s="22">
        <v>3.711605998445325</v>
      </c>
      <c r="M37" s="2"/>
      <c r="N37" s="2">
        <f t="shared" si="0"/>
        <v>6.880845428497167</v>
      </c>
      <c r="O37" s="5">
        <f>(F37-J37)/2</f>
        <v>2.233739517571627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2">
        <v>0.00063</v>
      </c>
      <c r="E38" s="22">
        <v>0.000848</v>
      </c>
      <c r="F38" s="22">
        <v>0.001327</v>
      </c>
      <c r="G38" s="22">
        <v>0.002351</v>
      </c>
      <c r="H38" s="22">
        <v>0.005509</v>
      </c>
      <c r="I38" s="22">
        <v>0.01591</v>
      </c>
      <c r="J38" s="22">
        <v>0.02104</v>
      </c>
      <c r="K38" s="22">
        <v>0.02966</v>
      </c>
      <c r="L38" s="22">
        <v>0.036</v>
      </c>
      <c r="M38" s="2"/>
      <c r="N38" s="2">
        <f t="shared" si="0"/>
        <v>0.011183499999999999</v>
      </c>
      <c r="O38" s="5"/>
      <c r="P38" s="5">
        <v>0.11</v>
      </c>
      <c r="Q38" s="5">
        <v>59.15</v>
      </c>
      <c r="R38" s="5">
        <v>40.88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2">
        <v>10.632360550936896</v>
      </c>
      <c r="E39" s="22">
        <v>10.203648114760975</v>
      </c>
      <c r="F39" s="22">
        <v>9.557615913953981</v>
      </c>
      <c r="G39" s="22">
        <v>8.732509745671154</v>
      </c>
      <c r="H39" s="22">
        <v>7.503993821759084</v>
      </c>
      <c r="I39" s="22">
        <v>5.973922354105765</v>
      </c>
      <c r="J39" s="22">
        <v>5.57072148514451</v>
      </c>
      <c r="K39" s="22">
        <v>5.075337591982182</v>
      </c>
      <c r="L39" s="22">
        <v>4.795859283219775</v>
      </c>
      <c r="M39" s="2"/>
      <c r="N39" s="2">
        <f t="shared" si="0"/>
        <v>7.564168699549246</v>
      </c>
      <c r="O39" s="5">
        <f>(F39-J39)/2</f>
        <v>1.9934472144047355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2">
        <v>0.000618</v>
      </c>
      <c r="E40" s="22">
        <v>0.000819</v>
      </c>
      <c r="F40" s="22">
        <v>0.0012330000000000002</v>
      </c>
      <c r="G40" s="22">
        <v>0.002249</v>
      </c>
      <c r="H40" s="22">
        <v>0.004988000000000001</v>
      </c>
      <c r="I40" s="22">
        <v>0.01444</v>
      </c>
      <c r="J40" s="22">
        <v>0.01855</v>
      </c>
      <c r="K40" s="22">
        <v>0.02556</v>
      </c>
      <c r="L40" s="22">
        <v>0.03381</v>
      </c>
      <c r="M40" s="2"/>
      <c r="N40" s="2">
        <f t="shared" si="0"/>
        <v>0.009891500000000001</v>
      </c>
      <c r="O40" s="5"/>
      <c r="P40" s="5">
        <v>0.088</v>
      </c>
      <c r="Q40" s="5">
        <v>57.02</v>
      </c>
      <c r="R40" s="5">
        <v>42.83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2">
        <v>10.6601055414198</v>
      </c>
      <c r="E41" s="22">
        <v>10.253848927683165</v>
      </c>
      <c r="F41" s="22">
        <v>9.663611484921335</v>
      </c>
      <c r="G41" s="22">
        <v>8.796500623546358</v>
      </c>
      <c r="H41" s="22">
        <v>7.647322819494504</v>
      </c>
      <c r="I41" s="22">
        <v>6.113785447549642</v>
      </c>
      <c r="J41" s="22">
        <v>5.752437002928646</v>
      </c>
      <c r="K41" s="22">
        <v>5.289968353489817</v>
      </c>
      <c r="L41" s="22">
        <v>4.886406173543435</v>
      </c>
      <c r="M41" s="2"/>
      <c r="N41" s="2">
        <f t="shared" si="0"/>
        <v>7.70802424392499</v>
      </c>
      <c r="O41" s="5">
        <f>(F41-J41)/2</f>
        <v>1.9555872409963442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2000-07-11T15:01:31Z</dcterms:created>
  <dcterms:modified xsi:type="dcterms:W3CDTF">2001-01-05T21:28:42Z</dcterms:modified>
  <cp:category/>
  <cp:version/>
  <cp:contentType/>
  <cp:contentStatus/>
</cp:coreProperties>
</file>