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<sst xmlns="http://schemas.openxmlformats.org/spreadsheetml/2006/main" count="49" uniqueCount="32">
  <si>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74-000-002</t>
  </si>
  <si>
    <t>74-011-013</t>
  </si>
  <si>
    <t>74-023-025</t>
  </si>
  <si>
    <t>74-035-037</t>
  </si>
  <si>
    <t>74-047-049</t>
  </si>
  <si>
    <t>74-059-061</t>
  </si>
  <si>
    <t>74-071-073</t>
  </si>
  <si>
    <t>74-083-085</t>
  </si>
  <si>
    <t>74-095-097</t>
  </si>
  <si>
    <t>74-107-109</t>
  </si>
  <si>
    <t>74-119-121</t>
  </si>
  <si>
    <t>74-131-133</t>
  </si>
  <si>
    <t>74-143-145</t>
  </si>
  <si>
    <t>74-155-157</t>
  </si>
  <si>
    <t>74-167-169</t>
  </si>
  <si>
    <t>mm</t>
  </si>
  <si>
    <t>phi</t>
  </si>
  <si>
    <t>Sample I.D.</t>
  </si>
  <si>
    <t>Depth mdpt (ft)</t>
  </si>
  <si>
    <t>%Sand</t>
  </si>
  <si>
    <t>%Silt</t>
  </si>
  <si>
    <t>%Clay</t>
  </si>
  <si>
    <t>Depth (m)</t>
  </si>
  <si>
    <t>Depth mdpt (m)</t>
  </si>
  <si>
    <t>Mean (Inman, 1952)</t>
  </si>
  <si>
    <t>S.D. (phi units)</t>
  </si>
  <si>
    <t>Chart table</t>
  </si>
  <si>
    <t>Sample</t>
  </si>
  <si>
    <t>Depth (ft)</t>
  </si>
  <si>
    <t xml:space="preserve">%Silt </t>
  </si>
  <si>
    <t xml:space="preserve">% finer than </t>
  </si>
  <si>
    <t>BSS00_74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</si>
</sst>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Bss00-74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0</c:v>
                </c:pt>
                <c:pt idx="1">
                  <c:v>10.91</c:v>
                </c:pt>
                <c:pt idx="2">
                  <c:v>6.11</c:v>
                </c:pt>
                <c:pt idx="3">
                  <c:v>0.651</c:v>
                </c:pt>
                <c:pt idx="4">
                  <c:v>7.8696</c:v>
                </c:pt>
                <c:pt idx="5">
                  <c:v>3.4354999999999998</c:v>
                </c:pt>
                <c:pt idx="6">
                  <c:v>0</c:v>
                </c:pt>
                <c:pt idx="7">
                  <c:v>0</c:v>
                </c:pt>
                <c:pt idx="8">
                  <c:v>4.1732000000000005</c:v>
                </c:pt>
                <c:pt idx="9">
                  <c:v>0.6930000000000001</c:v>
                </c:pt>
                <c:pt idx="10">
                  <c:v>0</c:v>
                </c:pt>
                <c:pt idx="11">
                  <c:v>0.28290000000000004</c:v>
                </c:pt>
                <c:pt idx="12">
                  <c:v>0.631</c:v>
                </c:pt>
                <c:pt idx="13">
                  <c:v>1.074</c:v>
                </c:pt>
                <c:pt idx="14">
                  <c:v>1.337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axId val="40409461"/>
        <c:axId val="28140830"/>
      </c:scatterChart>
      <c:valAx>
        <c:axId val="4040946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8140830"/>
        <c:crosses val="autoZero"/>
        <c:crossBetween val="midCat"/>
        <c:dispUnits/>
        <c:majorUnit val="10"/>
        <c:minorUnit val="5"/>
      </c:valAx>
      <c:valAx>
        <c:axId val="2814083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040946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Bss00-74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0</c:v>
                </c:pt>
                <c:pt idx="1">
                  <c:v>10.91</c:v>
                </c:pt>
                <c:pt idx="2">
                  <c:v>6.11</c:v>
                </c:pt>
                <c:pt idx="3">
                  <c:v>0.651</c:v>
                </c:pt>
                <c:pt idx="4">
                  <c:v>7.8696</c:v>
                </c:pt>
                <c:pt idx="5">
                  <c:v>3.4354999999999998</c:v>
                </c:pt>
                <c:pt idx="6">
                  <c:v>0</c:v>
                </c:pt>
                <c:pt idx="7">
                  <c:v>0</c:v>
                </c:pt>
                <c:pt idx="8">
                  <c:v>4.1732000000000005</c:v>
                </c:pt>
                <c:pt idx="9">
                  <c:v>0.6930000000000001</c:v>
                </c:pt>
                <c:pt idx="10">
                  <c:v>0</c:v>
                </c:pt>
                <c:pt idx="11">
                  <c:v>0.28290000000000004</c:v>
                </c:pt>
                <c:pt idx="12">
                  <c:v>0.631</c:v>
                </c:pt>
                <c:pt idx="13">
                  <c:v>1.074</c:v>
                </c:pt>
                <c:pt idx="14">
                  <c:v>1.337</c:v>
                </c:pt>
              </c:numCache>
            </c:numRef>
          </c:xVal>
          <c:yVal>
            <c:numRef>
              <c:f>DATATABLE!$V$7:$V$21</c:f>
              <c:numCache>
                <c:ptCount val="15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</c:numCache>
            </c:numRef>
          </c:yVal>
          <c:smooth val="0"/>
        </c:ser>
        <c:axId val="51940879"/>
        <c:axId val="64814728"/>
      </c:scatterChart>
      <c:valAx>
        <c:axId val="5194087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814728"/>
        <c:crosses val="autoZero"/>
        <c:crossBetween val="midCat"/>
        <c:dispUnits/>
        <c:majorUnit val="10"/>
        <c:minorUnit val="5"/>
      </c:valAx>
      <c:valAx>
        <c:axId val="6481472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94087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35</xdr:row>
      <xdr:rowOff>104775</xdr:rowOff>
    </xdr:from>
    <xdr:to>
      <xdr:col>13</xdr:col>
      <xdr:colOff>123825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552450" y="5438775"/>
        <a:ext cx="45815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38100</xdr:colOff>
      <xdr:row>35</xdr:row>
      <xdr:rowOff>142875</xdr:rowOff>
    </xdr:from>
    <xdr:to>
      <xdr:col>24</xdr:col>
      <xdr:colOff>47625</xdr:colOff>
      <xdr:row>54</xdr:row>
      <xdr:rowOff>38100</xdr:rowOff>
    </xdr:to>
    <xdr:graphicFrame>
      <xdr:nvGraphicFramePr>
        <xdr:cNvPr id="2" name="Chart 2"/>
        <xdr:cNvGraphicFramePr/>
      </xdr:nvGraphicFramePr>
      <xdr:xfrm>
        <a:off x="5657850" y="5476875"/>
        <a:ext cx="45624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12.33203125" style="0" bestFit="1" customWidth="1"/>
    <col min="3" max="3" width="5.33203125" style="8" customWidth="1"/>
    <col min="4" max="6" width="6.83203125" style="0" bestFit="1" customWidth="1"/>
    <col min="7" max="12" width="5.83203125" style="0" bestFit="1" customWidth="1"/>
    <col min="13" max="13" width="4.16015625" style="0" bestFit="1" customWidth="1"/>
    <col min="14" max="15" width="5.33203125" style="8" customWidth="1"/>
    <col min="16" max="17" width="7.33203125" style="12" bestFit="1" customWidth="1"/>
    <col min="18" max="18" width="6.33203125" style="12" bestFit="1" customWidth="1"/>
    <col min="19" max="19" width="9" style="0" customWidth="1"/>
    <col min="20" max="20" width="10.33203125" style="0" bestFit="1" customWidth="1"/>
    <col min="21" max="21" width="12.33203125" style="0" bestFit="1" customWidth="1"/>
    <col min="22" max="22" width="12.33203125" style="0" customWidth="1"/>
    <col min="23" max="24" width="7.33203125" style="12" bestFit="1" customWidth="1"/>
    <col min="25" max="25" width="6.33203125" style="12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0"/>
      <c r="Q1" s="10"/>
      <c r="R1" s="10"/>
      <c r="S1" s="1"/>
      <c r="T1" s="1"/>
      <c r="U1" s="1"/>
      <c r="V1" s="1"/>
      <c r="W1" s="10"/>
      <c r="X1" s="10"/>
      <c r="Y1" s="10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0"/>
      <c r="Q2" s="10"/>
      <c r="R2" s="10"/>
      <c r="S2" s="1"/>
      <c r="T2" s="1"/>
      <c r="U2" s="1"/>
      <c r="V2" s="1"/>
      <c r="W2" s="10"/>
      <c r="X2" s="10"/>
      <c r="Y2" s="10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0"/>
      <c r="Q3" s="10"/>
      <c r="R3" s="10"/>
      <c r="S3" s="1"/>
      <c r="T3" s="1"/>
      <c r="U3" s="1"/>
      <c r="V3" s="1"/>
      <c r="W3" s="10"/>
      <c r="X3" s="10"/>
      <c r="Y3" s="10"/>
      <c r="Z3" s="1"/>
      <c r="AA3" s="1"/>
      <c r="AB3" s="1"/>
      <c r="AC3" s="1"/>
    </row>
    <row r="4" spans="1:29" s="8" customFormat="1" ht="9.75">
      <c r="A4" s="13" t="s">
        <v>31</v>
      </c>
      <c r="B4" s="1"/>
      <c r="C4" s="1"/>
      <c r="D4" s="1"/>
      <c r="E4" s="1"/>
      <c r="F4" s="1"/>
      <c r="G4" s="22" t="s">
        <v>30</v>
      </c>
      <c r="H4" s="1"/>
      <c r="I4" s="1"/>
      <c r="J4" s="1"/>
      <c r="K4" s="1"/>
      <c r="L4" s="1"/>
      <c r="M4" s="1"/>
      <c r="N4" s="9"/>
      <c r="O4" s="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17</v>
      </c>
      <c r="B5" s="3" t="s">
        <v>18</v>
      </c>
      <c r="C5" s="3" t="s">
        <v>23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24</v>
      </c>
      <c r="O5" s="3" t="s">
        <v>25</v>
      </c>
      <c r="P5" s="11" t="s">
        <v>19</v>
      </c>
      <c r="Q5" s="11" t="s">
        <v>20</v>
      </c>
      <c r="R5" s="11" t="s">
        <v>21</v>
      </c>
      <c r="S5" s="1"/>
      <c r="T5" s="13" t="s">
        <v>26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0.0005719999999999999</v>
      </c>
      <c r="E6" s="2">
        <v>0.00071</v>
      </c>
      <c r="F6" s="2">
        <v>0.000918</v>
      </c>
      <c r="G6" s="2">
        <v>0.001504</v>
      </c>
      <c r="H6" s="2">
        <v>0.003003</v>
      </c>
      <c r="I6" s="2">
        <v>0.005103</v>
      </c>
      <c r="J6" s="2">
        <v>0.007142</v>
      </c>
      <c r="K6" s="2">
        <v>0.01147</v>
      </c>
      <c r="L6" s="2">
        <v>0.01634</v>
      </c>
      <c r="M6" s="2" t="s">
        <v>15</v>
      </c>
      <c r="N6" s="10">
        <f>(F6+J6)/2</f>
        <v>0.00403</v>
      </c>
      <c r="O6" s="10"/>
      <c r="P6" s="10">
        <v>0</v>
      </c>
      <c r="Q6" s="10">
        <v>35.75</v>
      </c>
      <c r="R6" s="10">
        <v>64.32</v>
      </c>
      <c r="S6" s="2"/>
      <c r="T6" s="14" t="s">
        <v>27</v>
      </c>
      <c r="U6" s="5" t="s">
        <v>28</v>
      </c>
      <c r="V6" s="5" t="s">
        <v>22</v>
      </c>
      <c r="W6" s="5" t="s">
        <v>19</v>
      </c>
      <c r="X6" s="5" t="s">
        <v>29</v>
      </c>
      <c r="Y6" s="15" t="s">
        <v>21</v>
      </c>
      <c r="Z6" s="2"/>
      <c r="AA6" s="2"/>
      <c r="AB6" s="2"/>
      <c r="AC6" s="2"/>
    </row>
    <row r="7" spans="1:29" ht="12">
      <c r="A7" s="2"/>
      <c r="B7" s="2"/>
      <c r="C7" s="2"/>
      <c r="D7" s="2">
        <v>10.771697232545787</v>
      </c>
      <c r="E7" s="2">
        <v>10.459893354932131</v>
      </c>
      <c r="F7" s="2">
        <v>10.089218225910367</v>
      </c>
      <c r="G7" s="2">
        <v>9.376979717646536</v>
      </c>
      <c r="H7" s="2">
        <v>8.379379809767025</v>
      </c>
      <c r="I7" s="2">
        <v>7.614438642939634</v>
      </c>
      <c r="J7" s="2">
        <v>7.129456150738109</v>
      </c>
      <c r="K7" s="2">
        <v>6.445990798420986</v>
      </c>
      <c r="L7" s="2">
        <v>5.935448206291128</v>
      </c>
      <c r="M7" s="2" t="s">
        <v>16</v>
      </c>
      <c r="N7" s="10">
        <f aca="true" t="shared" si="0" ref="N7:N35">(F7+J7)/2</f>
        <v>8.609337188324238</v>
      </c>
      <c r="O7" s="10">
        <f>(F7-J7)/2</f>
        <v>1.4798810375861287</v>
      </c>
      <c r="P7" s="10"/>
      <c r="Q7" s="10"/>
      <c r="R7" s="10"/>
      <c r="S7" s="2"/>
      <c r="T7" s="16" t="s">
        <v>0</v>
      </c>
      <c r="U7" s="6">
        <v>0.08333333333333333</v>
      </c>
      <c r="V7" s="6">
        <f>CONVERT(U7,"ft","m")</f>
        <v>0.0254</v>
      </c>
      <c r="W7" s="17">
        <v>0</v>
      </c>
      <c r="X7" s="17">
        <v>35.75</v>
      </c>
      <c r="Y7" s="18">
        <v>64.32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0.0007</v>
      </c>
      <c r="E8" s="2">
        <v>0.001043</v>
      </c>
      <c r="F8" s="2">
        <v>0.001799</v>
      </c>
      <c r="G8" s="2">
        <v>0.002847</v>
      </c>
      <c r="H8" s="2">
        <v>0.009071</v>
      </c>
      <c r="I8" s="2">
        <v>0.02616</v>
      </c>
      <c r="J8" s="2">
        <v>0.04277</v>
      </c>
      <c r="K8" s="2">
        <v>0.06854000000000002</v>
      </c>
      <c r="L8" s="2">
        <v>0.1084</v>
      </c>
      <c r="M8" s="2"/>
      <c r="N8" s="10">
        <f t="shared" si="0"/>
        <v>0.022284500000000002</v>
      </c>
      <c r="O8" s="10"/>
      <c r="P8" s="10">
        <v>10.91</v>
      </c>
      <c r="Q8" s="10">
        <v>55.67</v>
      </c>
      <c r="R8" s="10">
        <v>33.38</v>
      </c>
      <c r="S8" s="2"/>
      <c r="T8" s="16" t="s">
        <v>1</v>
      </c>
      <c r="U8" s="6">
        <v>1</v>
      </c>
      <c r="V8" s="6">
        <f>CONVERT(U8,"ft","m")</f>
        <v>0.3048</v>
      </c>
      <c r="W8" s="17">
        <v>10.91</v>
      </c>
      <c r="X8" s="17">
        <v>55.67</v>
      </c>
      <c r="Y8" s="18">
        <v>33.38</v>
      </c>
      <c r="Z8" s="2"/>
      <c r="AA8" s="2"/>
      <c r="AB8" s="2"/>
      <c r="AC8" s="2"/>
    </row>
    <row r="9" spans="1:29" ht="12">
      <c r="A9" s="2"/>
      <c r="B9" s="2"/>
      <c r="C9" s="2"/>
      <c r="D9" s="2">
        <v>10.480357457491845</v>
      </c>
      <c r="E9" s="2">
        <v>9.905045126804408</v>
      </c>
      <c r="F9" s="2">
        <v>9.118589098072691</v>
      </c>
      <c r="G9" s="2">
        <v>8.456341791581908</v>
      </c>
      <c r="H9" s="2">
        <v>6.7845226803784575</v>
      </c>
      <c r="I9" s="2">
        <v>5.256493648938729</v>
      </c>
      <c r="J9" s="2">
        <v>4.547256982560478</v>
      </c>
      <c r="K9" s="2">
        <v>3.8669099979176367</v>
      </c>
      <c r="L9" s="2">
        <v>3.205563338195578</v>
      </c>
      <c r="M9" s="2"/>
      <c r="N9" s="10">
        <f t="shared" si="0"/>
        <v>6.832923040316585</v>
      </c>
      <c r="O9" s="10">
        <f>(F9-J9)/2</f>
        <v>2.2856660577561065</v>
      </c>
      <c r="P9" s="10"/>
      <c r="Q9" s="10"/>
      <c r="R9" s="10"/>
      <c r="S9" s="2"/>
      <c r="T9" s="16" t="s">
        <v>2</v>
      </c>
      <c r="U9" s="6">
        <v>2</v>
      </c>
      <c r="V9" s="6">
        <f>CONVERT(U9,"ft","m")</f>
        <v>0.6096</v>
      </c>
      <c r="W9" s="17">
        <v>6.11</v>
      </c>
      <c r="X9" s="17">
        <v>59.18</v>
      </c>
      <c r="Y9" s="18">
        <v>34.72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0.000676</v>
      </c>
      <c r="E10" s="2">
        <v>0.00098</v>
      </c>
      <c r="F10" s="2">
        <v>0.001709</v>
      </c>
      <c r="G10" s="2">
        <v>0.002757</v>
      </c>
      <c r="H10" s="2">
        <v>0.007577</v>
      </c>
      <c r="I10" s="2">
        <v>0.02018</v>
      </c>
      <c r="J10" s="2">
        <v>0.03432</v>
      </c>
      <c r="K10" s="2">
        <v>0.05029</v>
      </c>
      <c r="L10" s="2">
        <v>0.06842</v>
      </c>
      <c r="M10" s="2"/>
      <c r="N10" s="10">
        <f t="shared" si="0"/>
        <v>0.018014500000000003</v>
      </c>
      <c r="O10" s="10"/>
      <c r="P10" s="10">
        <v>6.11</v>
      </c>
      <c r="Q10" s="10">
        <v>59.18</v>
      </c>
      <c r="R10" s="10">
        <v>34.72</v>
      </c>
      <c r="S10" s="2"/>
      <c r="T10" s="16" t="s">
        <v>3</v>
      </c>
      <c r="U10" s="6">
        <v>3</v>
      </c>
      <c r="V10" s="6">
        <f>CONVERT(U10,"ft","m")</f>
        <v>0.9144</v>
      </c>
      <c r="W10" s="17">
        <v>0.651</v>
      </c>
      <c r="X10" s="17">
        <v>48.61</v>
      </c>
      <c r="Y10" s="18">
        <v>50.85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10.53068913304199</v>
      </c>
      <c r="E11" s="2">
        <v>9.994930630321603</v>
      </c>
      <c r="F11" s="2">
        <v>9.192631887648036</v>
      </c>
      <c r="G11" s="2">
        <v>8.502685017313985</v>
      </c>
      <c r="H11" s="2">
        <v>7.04415753677099</v>
      </c>
      <c r="I11" s="2">
        <v>5.6309300153304545</v>
      </c>
      <c r="J11" s="2">
        <v>4.864806636937266</v>
      </c>
      <c r="K11" s="2">
        <v>4.313584636358027</v>
      </c>
      <c r="L11" s="2">
        <v>3.8694380856689126</v>
      </c>
      <c r="M11" s="2"/>
      <c r="N11" s="10">
        <f t="shared" si="0"/>
        <v>7.02871926229265</v>
      </c>
      <c r="O11" s="10">
        <f>(F11-J11)/2</f>
        <v>2.1639126253553846</v>
      </c>
      <c r="P11" s="10"/>
      <c r="Q11" s="10"/>
      <c r="R11" s="10"/>
      <c r="S11" s="2"/>
      <c r="T11" s="16" t="s">
        <v>4</v>
      </c>
      <c r="U11" s="6">
        <v>4</v>
      </c>
      <c r="V11" s="6">
        <f>CONVERT(U11,"ft","m")</f>
        <v>1.2192</v>
      </c>
      <c r="W11" s="17">
        <v>7.8696</v>
      </c>
      <c r="X11" s="17">
        <v>73.14</v>
      </c>
      <c r="Y11" s="18">
        <v>18.97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0.000599</v>
      </c>
      <c r="E12" s="2">
        <v>0.000771</v>
      </c>
      <c r="F12" s="2">
        <v>0.001075</v>
      </c>
      <c r="G12" s="2">
        <v>0.001937</v>
      </c>
      <c r="H12" s="2">
        <v>0.003825</v>
      </c>
      <c r="I12" s="2">
        <v>0.009381</v>
      </c>
      <c r="J12" s="2">
        <v>0.01623</v>
      </c>
      <c r="K12" s="2">
        <v>0.02176</v>
      </c>
      <c r="L12" s="2">
        <v>0.03964</v>
      </c>
      <c r="M12" s="2"/>
      <c r="N12" s="10">
        <f t="shared" si="0"/>
        <v>0.0086525</v>
      </c>
      <c r="O12" s="10"/>
      <c r="P12" s="10">
        <v>0.651</v>
      </c>
      <c r="Q12" s="10">
        <v>48.61</v>
      </c>
      <c r="R12" s="10">
        <v>50.85</v>
      </c>
      <c r="S12" s="2"/>
      <c r="T12" s="16" t="s">
        <v>5</v>
      </c>
      <c r="U12" s="6">
        <v>5</v>
      </c>
      <c r="V12" s="6">
        <f>CONVERT(U12,"ft","m")</f>
        <v>1.524</v>
      </c>
      <c r="W12" s="17">
        <v>3.4354999999999998</v>
      </c>
      <c r="X12" s="17">
        <v>47.55</v>
      </c>
      <c r="Y12" s="18">
        <v>49.05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10.705156376535388</v>
      </c>
      <c r="E13" s="2">
        <v>10.340981519409139</v>
      </c>
      <c r="F13" s="2">
        <v>9.86144762484735</v>
      </c>
      <c r="G13" s="2">
        <v>9.011960330720921</v>
      </c>
      <c r="H13" s="2">
        <v>8.0303245368568</v>
      </c>
      <c r="I13" s="2">
        <v>6.736042564677978</v>
      </c>
      <c r="J13" s="2">
        <v>5.945193189888841</v>
      </c>
      <c r="K13" s="2">
        <v>5.522177633186472</v>
      </c>
      <c r="L13" s="2">
        <v>4.656899227250324</v>
      </c>
      <c r="M13" s="2"/>
      <c r="N13" s="10">
        <f t="shared" si="0"/>
        <v>7.903320407368096</v>
      </c>
      <c r="O13" s="10">
        <f>(F13-J13)/2</f>
        <v>1.9581272174792548</v>
      </c>
      <c r="P13" s="10"/>
      <c r="Q13" s="10"/>
      <c r="R13" s="10"/>
      <c r="S13" s="2"/>
      <c r="T13" s="16" t="s">
        <v>6</v>
      </c>
      <c r="U13" s="6">
        <v>6</v>
      </c>
      <c r="V13" s="6">
        <f>CONVERT(U13,"ft","m")</f>
        <v>1.8288</v>
      </c>
      <c r="W13" s="17">
        <v>0</v>
      </c>
      <c r="X13" s="17">
        <v>66.044</v>
      </c>
      <c r="Y13" s="18">
        <v>33.96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0.000898</v>
      </c>
      <c r="E14" s="2">
        <v>0.001945</v>
      </c>
      <c r="F14" s="2">
        <v>0.0032080000000000003</v>
      </c>
      <c r="G14" s="2">
        <v>0.00615</v>
      </c>
      <c r="H14" s="2">
        <v>0.02057</v>
      </c>
      <c r="I14" s="2">
        <v>0.0391</v>
      </c>
      <c r="J14" s="2">
        <v>0.0491</v>
      </c>
      <c r="K14" s="2">
        <v>0.05787</v>
      </c>
      <c r="L14" s="2">
        <v>0.07341</v>
      </c>
      <c r="M14" s="2"/>
      <c r="N14" s="10">
        <f t="shared" si="0"/>
        <v>0.026154</v>
      </c>
      <c r="O14" s="10"/>
      <c r="P14" s="10">
        <v>7.8696</v>
      </c>
      <c r="Q14" s="10">
        <v>73.14</v>
      </c>
      <c r="R14" s="10">
        <v>18.97</v>
      </c>
      <c r="S14" s="2"/>
      <c r="T14" s="16" t="s">
        <v>7</v>
      </c>
      <c r="U14" s="6">
        <v>7</v>
      </c>
      <c r="V14" s="6">
        <f>CONVERT(U14,"ft","m")</f>
        <v>2.1336</v>
      </c>
      <c r="W14" s="17">
        <v>0</v>
      </c>
      <c r="X14" s="17">
        <v>43.79</v>
      </c>
      <c r="Y14" s="18">
        <v>56.21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10.120996934583028</v>
      </c>
      <c r="E15" s="2">
        <v>9.00601412945062</v>
      </c>
      <c r="F15" s="2">
        <v>8.284110142869254</v>
      </c>
      <c r="G15" s="2">
        <v>7.345197874210209</v>
      </c>
      <c r="H15" s="2">
        <v>5.603314395911878</v>
      </c>
      <c r="I15" s="2">
        <v>4.6766875822420975</v>
      </c>
      <c r="J15" s="2">
        <v>4.348133165234756</v>
      </c>
      <c r="K15" s="2">
        <v>4.111040545666552</v>
      </c>
      <c r="L15" s="2">
        <v>3.767879587636266</v>
      </c>
      <c r="M15" s="2"/>
      <c r="N15" s="10">
        <f t="shared" si="0"/>
        <v>6.316121654052005</v>
      </c>
      <c r="O15" s="10">
        <f>(F15-J15)/2</f>
        <v>1.967988488817249</v>
      </c>
      <c r="P15" s="10"/>
      <c r="Q15" s="10"/>
      <c r="R15" s="10"/>
      <c r="S15" s="2"/>
      <c r="T15" s="16" t="s">
        <v>8</v>
      </c>
      <c r="U15" s="6">
        <v>8</v>
      </c>
      <c r="V15" s="6">
        <f>CONVERT(U15,"ft","m")</f>
        <v>2.4384</v>
      </c>
      <c r="W15" s="17">
        <v>4.1732000000000005</v>
      </c>
      <c r="X15" s="17">
        <v>67.56</v>
      </c>
      <c r="Y15" s="18">
        <v>28.14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0.000609</v>
      </c>
      <c r="E16" s="2">
        <v>0.000794</v>
      </c>
      <c r="F16" s="2">
        <v>0.0011419999999999998</v>
      </c>
      <c r="G16" s="2">
        <v>0.002003</v>
      </c>
      <c r="H16" s="2">
        <v>0.004003</v>
      </c>
      <c r="I16" s="2">
        <v>0.01071</v>
      </c>
      <c r="J16" s="2">
        <v>0.01694</v>
      </c>
      <c r="K16" s="2">
        <v>0.03096</v>
      </c>
      <c r="L16" s="2">
        <v>0.05471</v>
      </c>
      <c r="M16" s="2"/>
      <c r="N16" s="10">
        <f t="shared" si="0"/>
        <v>0.009041</v>
      </c>
      <c r="O16" s="10"/>
      <c r="P16" s="10">
        <v>3.4354999999999998</v>
      </c>
      <c r="Q16" s="10">
        <v>47.55</v>
      </c>
      <c r="R16" s="10">
        <v>49.05</v>
      </c>
      <c r="S16" s="2"/>
      <c r="T16" s="16" t="s">
        <v>9</v>
      </c>
      <c r="U16" s="6">
        <v>9</v>
      </c>
      <c r="V16" s="6">
        <f>CONVERT(U16,"ft","m")</f>
        <v>2.7432</v>
      </c>
      <c r="W16" s="17">
        <v>0.6930000000000001</v>
      </c>
      <c r="X16" s="17">
        <v>44.81</v>
      </c>
      <c r="Y16" s="18">
        <v>54.55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10.681270151417843</v>
      </c>
      <c r="E17" s="2">
        <v>10.298573372181217</v>
      </c>
      <c r="F17" s="2">
        <v>9.774221633961332</v>
      </c>
      <c r="G17" s="2">
        <v>8.963621863511467</v>
      </c>
      <c r="H17" s="2">
        <v>7.964702668936637</v>
      </c>
      <c r="I17" s="2">
        <v>6.544897709686556</v>
      </c>
      <c r="J17" s="2">
        <v>5.883422315104613</v>
      </c>
      <c r="K17" s="2">
        <v>5.013450718292401</v>
      </c>
      <c r="L17" s="2">
        <v>4.192051634054232</v>
      </c>
      <c r="M17" s="2"/>
      <c r="N17" s="10">
        <f t="shared" si="0"/>
        <v>7.828821974532973</v>
      </c>
      <c r="O17" s="10">
        <f>(F17-J17)/2</f>
        <v>1.9453996594283596</v>
      </c>
      <c r="P17" s="10"/>
      <c r="Q17" s="10"/>
      <c r="R17" s="10"/>
      <c r="S17" s="2"/>
      <c r="T17" s="16" t="s">
        <v>10</v>
      </c>
      <c r="U17" s="6">
        <v>10</v>
      </c>
      <c r="V17" s="6">
        <f>CONVERT(U17,"ft","m")</f>
        <v>3.048</v>
      </c>
      <c r="W17" s="17">
        <v>0</v>
      </c>
      <c r="X17" s="17">
        <v>38.76</v>
      </c>
      <c r="Y17" s="18">
        <v>61.26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0.0006919999999999999</v>
      </c>
      <c r="E18" s="2">
        <v>0.001029</v>
      </c>
      <c r="F18" s="2">
        <v>0.001812</v>
      </c>
      <c r="G18" s="2">
        <v>0.002848</v>
      </c>
      <c r="H18" s="2">
        <v>0.007216</v>
      </c>
      <c r="I18" s="2">
        <v>0.01572</v>
      </c>
      <c r="J18" s="2">
        <v>0.01937</v>
      </c>
      <c r="K18" s="2">
        <v>0.02443</v>
      </c>
      <c r="L18" s="2">
        <v>0.03221</v>
      </c>
      <c r="M18" s="2"/>
      <c r="N18" s="10">
        <f t="shared" si="0"/>
        <v>0.010591</v>
      </c>
      <c r="O18" s="10"/>
      <c r="P18" s="10">
        <v>0</v>
      </c>
      <c r="Q18" s="10">
        <v>66.044</v>
      </c>
      <c r="R18" s="10">
        <v>33.96</v>
      </c>
      <c r="S18" s="2"/>
      <c r="T18" s="16" t="s">
        <v>11</v>
      </c>
      <c r="U18" s="6">
        <v>11</v>
      </c>
      <c r="V18" s="6">
        <f>CONVERT(U18,"ft","m")</f>
        <v>3.3528</v>
      </c>
      <c r="W18" s="17">
        <v>0.28290000000000004</v>
      </c>
      <c r="X18" s="17">
        <v>62.11</v>
      </c>
      <c r="Y18" s="18">
        <v>37.58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10.49694034168745</v>
      </c>
      <c r="E19" s="2">
        <v>9.924541302430205</v>
      </c>
      <c r="F19" s="2">
        <v>9.10820132927794</v>
      </c>
      <c r="G19" s="2">
        <v>8.455835138357777</v>
      </c>
      <c r="H19" s="2">
        <v>7.114584946068793</v>
      </c>
      <c r="I19" s="2">
        <v>5.991254972178206</v>
      </c>
      <c r="J19" s="2">
        <v>5.690032235833558</v>
      </c>
      <c r="K19" s="2">
        <v>5.355202326169556</v>
      </c>
      <c r="L19" s="2">
        <v>4.956347529053997</v>
      </c>
      <c r="M19" s="2"/>
      <c r="N19" s="10">
        <f t="shared" si="0"/>
        <v>7.399116782555749</v>
      </c>
      <c r="O19" s="10">
        <f>(F19-J19)/2</f>
        <v>1.7090845467221905</v>
      </c>
      <c r="P19" s="10"/>
      <c r="Q19" s="10"/>
      <c r="R19" s="10"/>
      <c r="S19" s="2"/>
      <c r="T19" s="16" t="s">
        <v>12</v>
      </c>
      <c r="U19" s="6">
        <v>12</v>
      </c>
      <c r="V19" s="6">
        <f>CONVERT(U19,"ft","m")</f>
        <v>3.6576</v>
      </c>
      <c r="W19" s="17">
        <v>0.631</v>
      </c>
      <c r="X19" s="17">
        <v>45.18</v>
      </c>
      <c r="Y19" s="18">
        <v>54.26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0.000579</v>
      </c>
      <c r="E20" s="2">
        <v>0.000727</v>
      </c>
      <c r="F20" s="2">
        <v>0.000958</v>
      </c>
      <c r="G20" s="2">
        <v>0.001669</v>
      </c>
      <c r="H20" s="2">
        <v>0.003409</v>
      </c>
      <c r="I20" s="2">
        <v>0.006921</v>
      </c>
      <c r="J20" s="2">
        <v>0.0105</v>
      </c>
      <c r="K20" s="2">
        <v>0.01457</v>
      </c>
      <c r="L20" s="2">
        <v>0.01754</v>
      </c>
      <c r="M20" s="2"/>
      <c r="N20" s="10">
        <f t="shared" si="0"/>
        <v>0.005729000000000001</v>
      </c>
      <c r="O20" s="10"/>
      <c r="P20" s="10">
        <v>0</v>
      </c>
      <c r="Q20" s="10">
        <v>43.79</v>
      </c>
      <c r="R20" s="10">
        <v>56.21</v>
      </c>
      <c r="S20" s="2"/>
      <c r="T20" s="16" t="s">
        <v>13</v>
      </c>
      <c r="U20" s="6">
        <v>13</v>
      </c>
      <c r="V20" s="6">
        <f>CONVERT(U20,"ft","m")</f>
        <v>3.9624</v>
      </c>
      <c r="W20" s="17">
        <v>1.074</v>
      </c>
      <c r="X20" s="17">
        <v>41.01</v>
      </c>
      <c r="Y20" s="18">
        <v>57.97</v>
      </c>
      <c r="Z20" s="2"/>
      <c r="AA20" s="2"/>
      <c r="AB20" s="2"/>
      <c r="AC20" s="2"/>
    </row>
    <row r="21" spans="1:29" ht="12.75" thickBot="1">
      <c r="A21" s="2"/>
      <c r="B21" s="2"/>
      <c r="C21" s="2"/>
      <c r="D21" s="2">
        <v>10.754149031334938</v>
      </c>
      <c r="E21" s="2">
        <v>10.42575701540458</v>
      </c>
      <c r="F21" s="2">
        <v>10.027686723587994</v>
      </c>
      <c r="G21" s="2">
        <v>9.226800329961575</v>
      </c>
      <c r="H21" s="2">
        <v>8.196435685184229</v>
      </c>
      <c r="I21" s="2">
        <v>7.174803779920036</v>
      </c>
      <c r="J21" s="2">
        <v>6.573466861883327</v>
      </c>
      <c r="K21" s="2">
        <v>6.1008553123723</v>
      </c>
      <c r="L21" s="2">
        <v>5.833207441992079</v>
      </c>
      <c r="M21" s="2"/>
      <c r="N21" s="10">
        <f t="shared" si="0"/>
        <v>8.300576792735662</v>
      </c>
      <c r="O21" s="10">
        <f>(F21-J21)/2</f>
        <v>1.7271099308523334</v>
      </c>
      <c r="P21" s="10"/>
      <c r="Q21" s="10"/>
      <c r="R21" s="10"/>
      <c r="S21" s="2"/>
      <c r="T21" s="19" t="s">
        <v>14</v>
      </c>
      <c r="U21" s="7">
        <v>14</v>
      </c>
      <c r="V21" s="7">
        <f>CONVERT(U21,"ft","m")</f>
        <v>4.2672</v>
      </c>
      <c r="W21" s="20">
        <v>1.337</v>
      </c>
      <c r="X21" s="20">
        <v>43.45</v>
      </c>
      <c r="Y21" s="21">
        <v>55.34</v>
      </c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0.000719</v>
      </c>
      <c r="E22" s="2">
        <v>0.001154</v>
      </c>
      <c r="F22" s="2">
        <v>0.002158</v>
      </c>
      <c r="G22" s="2">
        <v>0.003401</v>
      </c>
      <c r="H22" s="2">
        <v>0.01208</v>
      </c>
      <c r="I22" s="2">
        <v>0.02669</v>
      </c>
      <c r="J22" s="2">
        <v>0.03493</v>
      </c>
      <c r="K22" s="2">
        <v>0.04454</v>
      </c>
      <c r="L22" s="2">
        <v>0.05889</v>
      </c>
      <c r="M22" s="2"/>
      <c r="N22" s="10">
        <f t="shared" si="0"/>
        <v>0.018544</v>
      </c>
      <c r="O22" s="10"/>
      <c r="P22" s="10">
        <v>4.1732000000000005</v>
      </c>
      <c r="Q22" s="10">
        <v>67.56</v>
      </c>
      <c r="R22" s="10">
        <v>28.14</v>
      </c>
      <c r="S22" s="2"/>
      <c r="T22" s="2"/>
      <c r="U22" s="2"/>
      <c r="AA22" s="2"/>
      <c r="AB22" s="2"/>
      <c r="AC22" s="2"/>
    </row>
    <row r="23" spans="1:29" ht="12">
      <c r="A23" s="2"/>
      <c r="B23" s="2"/>
      <c r="C23" s="2"/>
      <c r="D23" s="2">
        <v>10.441720608884877</v>
      </c>
      <c r="E23" s="2">
        <v>9.759141060678692</v>
      </c>
      <c r="F23" s="2">
        <v>8.856089419836156</v>
      </c>
      <c r="G23" s="2">
        <v>8.199825278616332</v>
      </c>
      <c r="H23" s="2">
        <v>6.371235735111733</v>
      </c>
      <c r="I23" s="2">
        <v>5.227556884294845</v>
      </c>
      <c r="J23" s="2">
        <v>4.8393895470419475</v>
      </c>
      <c r="K23" s="2">
        <v>4.488754631649022</v>
      </c>
      <c r="L23" s="2">
        <v>4.085833516249484</v>
      </c>
      <c r="M23" s="2"/>
      <c r="N23" s="10">
        <f t="shared" si="0"/>
        <v>6.847739483439051</v>
      </c>
      <c r="O23" s="10">
        <f>(F23-J23)/2</f>
        <v>2.0083499363971042</v>
      </c>
      <c r="P23" s="10"/>
      <c r="Q23" s="10"/>
      <c r="R23" s="10"/>
      <c r="S23" s="2"/>
      <c r="T23" s="2"/>
      <c r="U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0.000591</v>
      </c>
      <c r="E24" s="2">
        <v>0.000753</v>
      </c>
      <c r="F24" s="2">
        <v>0.001025</v>
      </c>
      <c r="G24" s="2">
        <v>0.001806</v>
      </c>
      <c r="H24" s="2">
        <v>0.003529</v>
      </c>
      <c r="I24" s="2">
        <v>0.007585</v>
      </c>
      <c r="J24" s="2">
        <v>0.01385</v>
      </c>
      <c r="K24" s="2">
        <v>0.01854</v>
      </c>
      <c r="L24" s="2">
        <v>0.0379</v>
      </c>
      <c r="M24" s="2"/>
      <c r="N24" s="10">
        <f t="shared" si="0"/>
        <v>0.0074375</v>
      </c>
      <c r="O24" s="10"/>
      <c r="P24" s="10">
        <v>0.6930000000000001</v>
      </c>
      <c r="Q24" s="10">
        <v>44.81</v>
      </c>
      <c r="R24" s="10">
        <v>54.55</v>
      </c>
      <c r="S24" s="2"/>
      <c r="T24" s="2"/>
      <c r="U24" s="2"/>
      <c r="AA24" s="2"/>
      <c r="AB24" s="2"/>
      <c r="AC24" s="2"/>
    </row>
    <row r="25" spans="1:29" ht="12">
      <c r="A25" s="2"/>
      <c r="B25" s="2"/>
      <c r="C25" s="2"/>
      <c r="D25" s="2">
        <v>10.724554249146642</v>
      </c>
      <c r="E25" s="2">
        <v>10.375062514652246</v>
      </c>
      <c r="F25" s="2">
        <v>9.930160374931367</v>
      </c>
      <c r="G25" s="2">
        <v>9.112986391843316</v>
      </c>
      <c r="H25" s="2">
        <v>8.14652485454445</v>
      </c>
      <c r="I25" s="2">
        <v>7.042635104189778</v>
      </c>
      <c r="J25" s="2">
        <v>6.173970213500262</v>
      </c>
      <c r="K25" s="2">
        <v>5.753214945811281</v>
      </c>
      <c r="L25" s="2">
        <v>4.721658341378358</v>
      </c>
      <c r="M25" s="2"/>
      <c r="N25" s="10">
        <f t="shared" si="0"/>
        <v>8.052065294215815</v>
      </c>
      <c r="O25" s="10">
        <f>(F25-J25)/2</f>
        <v>1.8780950807155525</v>
      </c>
      <c r="P25" s="10"/>
      <c r="Q25" s="10"/>
      <c r="R25" s="10"/>
      <c r="S25" s="2"/>
      <c r="T25" s="2"/>
      <c r="U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0.000576</v>
      </c>
      <c r="E26" s="2">
        <v>0.00072</v>
      </c>
      <c r="F26" s="2">
        <v>0.000944</v>
      </c>
      <c r="G26" s="2">
        <v>0.0016060000000000002</v>
      </c>
      <c r="H26" s="2">
        <v>0.003153</v>
      </c>
      <c r="I26" s="2">
        <v>0.005495</v>
      </c>
      <c r="J26" s="2">
        <v>0.007408</v>
      </c>
      <c r="K26" s="2">
        <v>0.01159</v>
      </c>
      <c r="L26" s="2">
        <v>0.01603</v>
      </c>
      <c r="M26" s="2"/>
      <c r="N26" s="10">
        <f t="shared" si="0"/>
        <v>0.004176</v>
      </c>
      <c r="O26" s="10"/>
      <c r="P26" s="10">
        <v>0</v>
      </c>
      <c r="Q26" s="10">
        <v>38.76</v>
      </c>
      <c r="R26" s="10">
        <v>61.26</v>
      </c>
      <c r="S26" s="2"/>
      <c r="T26" s="2"/>
      <c r="U26" s="2"/>
      <c r="AA26" s="2"/>
      <c r="AB26" s="2"/>
      <c r="AC26" s="2"/>
    </row>
    <row r="27" spans="1:29" ht="12">
      <c r="A27" s="2"/>
      <c r="B27" s="2"/>
      <c r="C27" s="2"/>
      <c r="D27" s="2">
        <v>10.761643567881862</v>
      </c>
      <c r="E27" s="2">
        <v>10.4397154729945</v>
      </c>
      <c r="F27" s="2">
        <v>10.048925519962333</v>
      </c>
      <c r="G27" s="2">
        <v>9.28231239180686</v>
      </c>
      <c r="H27" s="2">
        <v>8.30905911464084</v>
      </c>
      <c r="I27" s="2">
        <v>7.507664803487581</v>
      </c>
      <c r="J27" s="2">
        <v>7.076700186063938</v>
      </c>
      <c r="K27" s="2">
        <v>6.43097562343034</v>
      </c>
      <c r="L27" s="2">
        <v>5.963081764282263</v>
      </c>
      <c r="M27" s="2"/>
      <c r="N27" s="10">
        <f t="shared" si="0"/>
        <v>8.562812853013135</v>
      </c>
      <c r="O27" s="10">
        <f>(F27-J27)/2</f>
        <v>1.4861126669491975</v>
      </c>
      <c r="P27" s="10"/>
      <c r="Q27" s="10"/>
      <c r="R27" s="10"/>
      <c r="S27" s="2"/>
      <c r="T27" s="2"/>
      <c r="U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0.00068</v>
      </c>
      <c r="E28" s="2">
        <v>0.000974</v>
      </c>
      <c r="F28" s="2">
        <v>0.001602</v>
      </c>
      <c r="G28" s="2">
        <v>0.002565</v>
      </c>
      <c r="H28" s="2">
        <v>0.006227</v>
      </c>
      <c r="I28" s="2">
        <v>0.01532</v>
      </c>
      <c r="J28" s="2">
        <v>0.01939</v>
      </c>
      <c r="K28" s="2">
        <v>0.02692</v>
      </c>
      <c r="L28" s="2">
        <v>0.03549</v>
      </c>
      <c r="M28" s="2"/>
      <c r="N28" s="10">
        <f t="shared" si="0"/>
        <v>0.010496</v>
      </c>
      <c r="O28" s="10"/>
      <c r="P28" s="10">
        <v>0.28290000000000004</v>
      </c>
      <c r="Q28" s="10">
        <v>62.11</v>
      </c>
      <c r="R28" s="10">
        <v>37.58</v>
      </c>
      <c r="S28" s="2"/>
      <c r="T28" s="2"/>
      <c r="U28" s="2"/>
      <c r="AA28" s="2"/>
      <c r="AB28" s="2"/>
      <c r="AC28" s="2"/>
    </row>
    <row r="29" spans="1:29" ht="12">
      <c r="A29" s="2"/>
      <c r="B29" s="2"/>
      <c r="C29" s="2"/>
      <c r="D29" s="2">
        <v>10.522177633186473</v>
      </c>
      <c r="E29" s="2">
        <v>10.003790607241832</v>
      </c>
      <c r="F29" s="2">
        <v>9.285910136915463</v>
      </c>
      <c r="G29" s="2">
        <v>8.606825458829759</v>
      </c>
      <c r="H29" s="2">
        <v>7.327247005446902</v>
      </c>
      <c r="I29" s="2">
        <v>6.028439892511855</v>
      </c>
      <c r="J29" s="2">
        <v>5.68854338633002</v>
      </c>
      <c r="K29" s="2">
        <v>5.215177779826495</v>
      </c>
      <c r="L29" s="2">
        <v>4.816443615375867</v>
      </c>
      <c r="M29" s="2"/>
      <c r="N29" s="10">
        <f t="shared" si="0"/>
        <v>7.4872267616227415</v>
      </c>
      <c r="O29" s="10">
        <f>(F29-J29)/2</f>
        <v>1.7986833752927218</v>
      </c>
      <c r="P29" s="10"/>
      <c r="Q29" s="10"/>
      <c r="R29" s="10"/>
      <c r="S29" s="2"/>
      <c r="T29" s="2"/>
      <c r="U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0.00059</v>
      </c>
      <c r="E30" s="2">
        <v>0.000752</v>
      </c>
      <c r="F30" s="2">
        <v>0.001024</v>
      </c>
      <c r="G30" s="2">
        <v>0.001811</v>
      </c>
      <c r="H30" s="2">
        <v>0.00355</v>
      </c>
      <c r="I30" s="2">
        <v>0.007481</v>
      </c>
      <c r="J30" s="2">
        <v>0.013</v>
      </c>
      <c r="K30" s="2">
        <v>0.01761</v>
      </c>
      <c r="L30" s="2">
        <v>0.03676</v>
      </c>
      <c r="M30" s="2"/>
      <c r="N30" s="10">
        <f t="shared" si="0"/>
        <v>0.007012</v>
      </c>
      <c r="O30" s="10"/>
      <c r="P30" s="10">
        <v>0.631</v>
      </c>
      <c r="Q30" s="10">
        <v>45.18</v>
      </c>
      <c r="R30" s="10">
        <v>54.26</v>
      </c>
      <c r="S30" s="2"/>
      <c r="T30" s="2"/>
      <c r="U30" s="2"/>
      <c r="AA30" s="2"/>
      <c r="AB30" s="2"/>
      <c r="AC30" s="2"/>
    </row>
    <row r="31" spans="1:29" ht="12">
      <c r="A31" s="2"/>
      <c r="B31" s="2"/>
      <c r="C31" s="2"/>
      <c r="D31" s="2">
        <v>10.726997425074972</v>
      </c>
      <c r="E31" s="2">
        <v>10.376979717646538</v>
      </c>
      <c r="F31" s="2">
        <v>9.931568569324176</v>
      </c>
      <c r="G31" s="2">
        <v>9.108997738374006</v>
      </c>
      <c r="H31" s="2">
        <v>8.137965260044767</v>
      </c>
      <c r="I31" s="2">
        <v>7.062553153772083</v>
      </c>
      <c r="J31" s="2">
        <v>6.265344566520995</v>
      </c>
      <c r="K31" s="2">
        <v>5.827461280605603</v>
      </c>
      <c r="L31" s="2">
        <v>4.765719423147778</v>
      </c>
      <c r="M31" s="2"/>
      <c r="N31" s="10">
        <f t="shared" si="0"/>
        <v>8.098456567922586</v>
      </c>
      <c r="O31" s="10">
        <f>(F31-J31)/2</f>
        <v>1.8331120014015903</v>
      </c>
      <c r="P31" s="10"/>
      <c r="Q31" s="10"/>
      <c r="R31" s="10"/>
      <c r="S31" s="2"/>
      <c r="T31" s="2"/>
      <c r="U31" s="2"/>
      <c r="V31" s="2"/>
      <c r="W31" s="10"/>
      <c r="X31" s="10"/>
      <c r="Y31" s="10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0.000582</v>
      </c>
      <c r="E32" s="2">
        <v>0.000733</v>
      </c>
      <c r="F32" s="2">
        <v>0.000972</v>
      </c>
      <c r="G32" s="2">
        <v>0.001666</v>
      </c>
      <c r="H32" s="2">
        <v>0.003297</v>
      </c>
      <c r="I32" s="2">
        <v>0.006844</v>
      </c>
      <c r="J32" s="2">
        <v>0.01349</v>
      </c>
      <c r="K32" s="2">
        <v>0.01872</v>
      </c>
      <c r="L32" s="2">
        <v>0.039520000000000007</v>
      </c>
      <c r="M32" s="2"/>
      <c r="N32" s="10">
        <f t="shared" si="0"/>
        <v>0.0072310000000000004</v>
      </c>
      <c r="O32" s="10"/>
      <c r="P32" s="10">
        <v>1.074</v>
      </c>
      <c r="Q32" s="10">
        <v>41.01</v>
      </c>
      <c r="R32" s="10">
        <v>57.97</v>
      </c>
      <c r="S32" s="2"/>
      <c r="T32" s="2"/>
      <c r="U32" s="2"/>
      <c r="V32" s="2"/>
      <c r="W32" s="10"/>
      <c r="X32" s="10"/>
      <c r="Y32" s="10"/>
      <c r="Z32" s="2"/>
      <c r="AA32" s="2"/>
      <c r="AB32" s="2"/>
      <c r="AC32" s="2"/>
    </row>
    <row r="33" spans="1:29" ht="12">
      <c r="A33" s="2"/>
      <c r="B33" s="2"/>
      <c r="C33" s="2"/>
      <c r="D33" s="2">
        <v>10.746693226415891</v>
      </c>
      <c r="E33" s="2">
        <v>10.413899181190363</v>
      </c>
      <c r="F33" s="2">
        <v>10.006756065718394</v>
      </c>
      <c r="G33" s="2">
        <v>9.229395883958627</v>
      </c>
      <c r="H33" s="2">
        <v>8.244630397653788</v>
      </c>
      <c r="I33" s="2">
        <v>7.190944524834761</v>
      </c>
      <c r="J33" s="2">
        <v>6.211965841488545</v>
      </c>
      <c r="K33" s="2">
        <v>5.7392757548534075</v>
      </c>
      <c r="L33" s="2">
        <v>4.661273242852134</v>
      </c>
      <c r="M33" s="2"/>
      <c r="N33" s="10">
        <f t="shared" si="0"/>
        <v>8.109360953603469</v>
      </c>
      <c r="O33" s="10">
        <f>(F33-J33)/2</f>
        <v>1.8973951121149244</v>
      </c>
      <c r="P33" s="10"/>
      <c r="Q33" s="10"/>
      <c r="R33" s="10"/>
      <c r="S33" s="2"/>
      <c r="T33" s="2"/>
      <c r="U33" s="2"/>
      <c r="V33" s="2"/>
      <c r="W33" s="10"/>
      <c r="X33" s="10"/>
      <c r="Y33" s="10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0.000592</v>
      </c>
      <c r="E34" s="2">
        <v>0.000755</v>
      </c>
      <c r="F34" s="2">
        <v>0.001026</v>
      </c>
      <c r="G34" s="2">
        <v>0.001777</v>
      </c>
      <c r="H34" s="2">
        <v>0.003473</v>
      </c>
      <c r="I34" s="2">
        <v>0.007406</v>
      </c>
      <c r="J34" s="2">
        <v>0.0137</v>
      </c>
      <c r="K34" s="2">
        <v>0.01856</v>
      </c>
      <c r="L34" s="2">
        <v>0.03928</v>
      </c>
      <c r="M34" s="2"/>
      <c r="N34" s="10">
        <f t="shared" si="0"/>
        <v>0.007363</v>
      </c>
      <c r="O34" s="10"/>
      <c r="P34" s="10">
        <v>1.337</v>
      </c>
      <c r="Q34" s="10">
        <v>43.45</v>
      </c>
      <c r="R34" s="10">
        <v>55.34</v>
      </c>
      <c r="S34" s="2"/>
      <c r="T34" s="2"/>
      <c r="U34" s="2"/>
      <c r="V34" s="2"/>
      <c r="W34" s="10"/>
      <c r="X34" s="10"/>
      <c r="Y34" s="10"/>
      <c r="Z34" s="2"/>
      <c r="AA34" s="2"/>
      <c r="AB34" s="2"/>
      <c r="AC34" s="2"/>
    </row>
    <row r="35" spans="1:29" ht="12">
      <c r="A35" s="2"/>
      <c r="B35" s="2"/>
      <c r="C35" s="2"/>
      <c r="D35" s="2">
        <v>10.722115203695225</v>
      </c>
      <c r="E35" s="2">
        <v>10.371235735111734</v>
      </c>
      <c r="F35" s="2">
        <v>9.92875355371712</v>
      </c>
      <c r="G35" s="2">
        <v>9.136340603295496</v>
      </c>
      <c r="H35" s="2">
        <v>8.169601873942081</v>
      </c>
      <c r="I35" s="2">
        <v>7.077089735152545</v>
      </c>
      <c r="J35" s="2">
        <v>6.189680296588922</v>
      </c>
      <c r="K35" s="2">
        <v>5.7516594793092395</v>
      </c>
      <c r="L35" s="2">
        <v>4.670061260122119</v>
      </c>
      <c r="M35" s="2"/>
      <c r="N35" s="10">
        <f t="shared" si="0"/>
        <v>8.059216925153022</v>
      </c>
      <c r="O35" s="10">
        <f>(F35-J35)/2</f>
        <v>1.869536628564099</v>
      </c>
      <c r="P35" s="10"/>
      <c r="Q35" s="10"/>
      <c r="R35" s="10"/>
      <c r="S35" s="2"/>
      <c r="T35" s="2"/>
      <c r="U35" s="2"/>
      <c r="V35" s="2"/>
      <c r="W35" s="10"/>
      <c r="X35" s="10"/>
      <c r="Y35" s="10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0"/>
      <c r="O36" s="10"/>
      <c r="P36" s="10"/>
      <c r="Q36" s="10"/>
      <c r="R36" s="10"/>
      <c r="S36" s="2"/>
      <c r="T36" s="2"/>
      <c r="U36" s="2"/>
      <c r="V36" s="2"/>
      <c r="W36" s="10"/>
      <c r="X36" s="10"/>
      <c r="Y36" s="10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0"/>
      <c r="O37" s="10"/>
      <c r="P37" s="10"/>
      <c r="Q37" s="10"/>
      <c r="R37" s="10"/>
      <c r="S37" s="2"/>
      <c r="T37" s="2"/>
      <c r="U37" s="2"/>
      <c r="V37" s="2"/>
      <c r="W37" s="10"/>
      <c r="X37" s="10"/>
      <c r="Y37" s="10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0"/>
      <c r="O38" s="10"/>
      <c r="P38" s="10"/>
      <c r="Q38" s="10"/>
      <c r="R38" s="10"/>
      <c r="S38" s="2"/>
      <c r="T38" s="2"/>
      <c r="U38" s="2"/>
      <c r="V38" s="2"/>
      <c r="W38" s="10"/>
      <c r="X38" s="10"/>
      <c r="Y38" s="10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0"/>
      <c r="O39" s="10"/>
      <c r="P39" s="10"/>
      <c r="Q39" s="10"/>
      <c r="R39" s="10"/>
      <c r="S39" s="2"/>
      <c r="T39" s="2"/>
      <c r="U39" s="2"/>
      <c r="V39" s="2"/>
      <c r="W39" s="10"/>
      <c r="X39" s="10"/>
      <c r="Y39" s="10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0"/>
      <c r="O40" s="10"/>
      <c r="P40" s="10"/>
      <c r="Q40" s="10"/>
      <c r="R40" s="10"/>
      <c r="S40" s="2"/>
      <c r="T40" s="2"/>
      <c r="U40" s="2"/>
      <c r="V40" s="2"/>
      <c r="W40" s="10"/>
      <c r="X40" s="10"/>
      <c r="Y40" s="10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0"/>
      <c r="O41" s="10"/>
      <c r="P41" s="10"/>
      <c r="Q41" s="10"/>
      <c r="R41" s="10"/>
      <c r="S41" s="2"/>
      <c r="T41" s="2"/>
      <c r="U41" s="2"/>
      <c r="V41" s="2"/>
      <c r="W41" s="10"/>
      <c r="X41" s="10"/>
      <c r="Y41" s="10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0"/>
      <c r="O42" s="10"/>
      <c r="P42" s="10"/>
      <c r="Q42" s="10"/>
      <c r="R42" s="10"/>
      <c r="S42" s="2"/>
      <c r="T42" s="2"/>
      <c r="U42" s="2"/>
      <c r="V42" s="2"/>
      <c r="W42" s="10"/>
      <c r="X42" s="10"/>
      <c r="Y42" s="10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0"/>
      <c r="O43" s="10"/>
      <c r="P43" s="10"/>
      <c r="Q43" s="10"/>
      <c r="R43" s="10"/>
      <c r="S43" s="2"/>
      <c r="T43" s="2"/>
      <c r="U43" s="2"/>
      <c r="V43" s="2"/>
      <c r="W43" s="10"/>
      <c r="X43" s="10"/>
      <c r="Y43" s="10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0"/>
      <c r="O44" s="10"/>
      <c r="P44" s="10"/>
      <c r="Q44" s="10"/>
      <c r="R44" s="10"/>
      <c r="S44" s="2"/>
      <c r="T44" s="2"/>
      <c r="U44" s="2"/>
      <c r="V44" s="2"/>
      <c r="W44" s="10"/>
      <c r="X44" s="10"/>
      <c r="Y44" s="10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0"/>
      <c r="O45" s="10"/>
      <c r="P45" s="10"/>
      <c r="Q45" s="10"/>
      <c r="R45" s="10"/>
      <c r="S45" s="2"/>
      <c r="T45" s="2"/>
      <c r="U45" s="2"/>
      <c r="V45" s="2"/>
      <c r="W45" s="10"/>
      <c r="X45" s="10"/>
      <c r="Y45" s="10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0"/>
      <c r="O46" s="10"/>
      <c r="P46" s="10"/>
      <c r="Q46" s="10"/>
      <c r="R46" s="10"/>
      <c r="S46" s="2"/>
      <c r="T46" s="2"/>
      <c r="U46" s="2"/>
      <c r="V46" s="2"/>
      <c r="W46" s="10"/>
      <c r="X46" s="10"/>
      <c r="Y46" s="10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0"/>
      <c r="O47" s="10"/>
      <c r="P47" s="10"/>
      <c r="Q47" s="10"/>
      <c r="R47" s="10"/>
      <c r="S47" s="2"/>
      <c r="T47" s="2"/>
      <c r="U47" s="2"/>
      <c r="V47" s="2"/>
      <c r="W47" s="10"/>
      <c r="X47" s="10"/>
      <c r="Y47" s="10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0"/>
      <c r="Q48" s="10"/>
      <c r="R48" s="10"/>
      <c r="S48" s="2"/>
      <c r="T48" s="2"/>
      <c r="U48" s="2"/>
      <c r="V48" s="2"/>
      <c r="W48" s="10"/>
      <c r="X48" s="10"/>
      <c r="Y48" s="10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0"/>
      <c r="Q49" s="10"/>
      <c r="R49" s="10"/>
      <c r="S49" s="2"/>
      <c r="T49" s="2"/>
      <c r="U49" s="2"/>
      <c r="V49" s="2"/>
      <c r="W49" s="10"/>
      <c r="X49" s="10"/>
      <c r="Y49" s="10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0"/>
      <c r="Q50" s="10"/>
      <c r="R50" s="10"/>
      <c r="S50" s="2"/>
      <c r="T50" s="2"/>
      <c r="U50" s="2"/>
      <c r="V50" s="2"/>
      <c r="W50" s="10"/>
      <c r="X50" s="10"/>
      <c r="Y50" s="10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0"/>
      <c r="Q51" s="10"/>
      <c r="R51" s="10"/>
      <c r="S51" s="2"/>
      <c r="T51" s="2"/>
      <c r="U51" s="2"/>
      <c r="V51" s="2"/>
      <c r="W51" s="10"/>
      <c r="X51" s="10"/>
      <c r="Y51" s="10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0"/>
      <c r="Q52" s="10"/>
      <c r="R52" s="10"/>
      <c r="S52" s="2"/>
      <c r="T52" s="2"/>
      <c r="U52" s="2"/>
      <c r="V52" s="2"/>
      <c r="W52" s="10"/>
      <c r="X52" s="10"/>
      <c r="Y52" s="10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0"/>
      <c r="Q53" s="10"/>
      <c r="R53" s="10"/>
      <c r="S53" s="2"/>
      <c r="T53" s="2"/>
      <c r="U53" s="2"/>
      <c r="V53" s="2"/>
      <c r="W53" s="10"/>
      <c r="X53" s="10"/>
      <c r="Y53" s="10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0"/>
      <c r="Q54" s="10"/>
      <c r="R54" s="10"/>
      <c r="S54" s="2"/>
      <c r="T54" s="2"/>
      <c r="U54" s="2"/>
      <c r="V54" s="2"/>
      <c r="W54" s="10"/>
      <c r="X54" s="10"/>
      <c r="Y54" s="10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0"/>
      <c r="Q55" s="10"/>
      <c r="R55" s="10"/>
      <c r="S55" s="2"/>
      <c r="T55" s="2"/>
      <c r="U55" s="2"/>
      <c r="V55" s="2"/>
      <c r="W55" s="10"/>
      <c r="X55" s="10"/>
      <c r="Y55" s="10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0"/>
      <c r="Q56" s="10"/>
      <c r="R56" s="10"/>
      <c r="S56" s="2"/>
      <c r="T56" s="2"/>
      <c r="U56" s="2"/>
      <c r="V56" s="2"/>
      <c r="W56" s="10"/>
      <c r="X56" s="10"/>
      <c r="Y56" s="10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0"/>
      <c r="Q57" s="10"/>
      <c r="R57" s="10"/>
      <c r="S57" s="2"/>
      <c r="T57" s="2"/>
      <c r="U57" s="2"/>
      <c r="V57" s="2"/>
      <c r="W57" s="10"/>
      <c r="X57" s="10"/>
      <c r="Y57" s="10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0"/>
      <c r="Q58" s="10"/>
      <c r="R58" s="10"/>
      <c r="S58" s="2"/>
      <c r="T58" s="2"/>
      <c r="U58" s="2"/>
      <c r="V58" s="2"/>
      <c r="W58" s="10"/>
      <c r="X58" s="10"/>
      <c r="Y58" s="10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0"/>
      <c r="Q59" s="10"/>
      <c r="R59" s="10"/>
      <c r="S59" s="2"/>
      <c r="T59" s="2"/>
      <c r="U59" s="2"/>
      <c r="V59" s="2"/>
      <c r="W59" s="10"/>
      <c r="X59" s="10"/>
      <c r="Y59" s="10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0"/>
      <c r="Q60" s="10"/>
      <c r="R60" s="10"/>
      <c r="S60" s="2"/>
      <c r="T60" s="2"/>
      <c r="U60" s="2"/>
      <c r="V60" s="2"/>
      <c r="W60" s="10"/>
      <c r="X60" s="10"/>
      <c r="Y60" s="10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0"/>
      <c r="Q61" s="10"/>
      <c r="R61" s="10"/>
      <c r="S61" s="2"/>
      <c r="T61" s="2"/>
      <c r="U61" s="2"/>
      <c r="V61" s="2"/>
      <c r="W61" s="10"/>
      <c r="X61" s="10"/>
      <c r="Y61" s="10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0"/>
      <c r="Q62" s="10"/>
      <c r="R62" s="10"/>
      <c r="S62" s="2"/>
      <c r="T62" s="2"/>
      <c r="U62" s="2"/>
      <c r="V62" s="2"/>
      <c r="W62" s="10"/>
      <c r="X62" s="10"/>
      <c r="Y62" s="10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0"/>
      <c r="Q63" s="10"/>
      <c r="R63" s="10"/>
      <c r="S63" s="2"/>
      <c r="T63" s="2"/>
      <c r="U63" s="2"/>
      <c r="V63" s="2"/>
      <c r="W63" s="10"/>
      <c r="X63" s="10"/>
      <c r="Y63" s="10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0"/>
      <c r="Q64" s="10"/>
      <c r="R64" s="10"/>
      <c r="S64" s="2"/>
      <c r="T64" s="2"/>
      <c r="U64" s="2"/>
      <c r="V64" s="2"/>
      <c r="W64" s="10"/>
      <c r="X64" s="10"/>
      <c r="Y64" s="10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0"/>
      <c r="Q65" s="10"/>
      <c r="R65" s="10"/>
      <c r="S65" s="2"/>
      <c r="T65" s="2"/>
      <c r="U65" s="2"/>
      <c r="V65" s="2"/>
      <c r="W65" s="10"/>
      <c r="X65" s="10"/>
      <c r="Y65" s="10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0"/>
      <c r="Q66" s="10"/>
      <c r="R66" s="10"/>
      <c r="S66" s="2"/>
      <c r="T66" s="2"/>
      <c r="U66" s="2"/>
      <c r="V66" s="2"/>
      <c r="W66" s="10"/>
      <c r="X66" s="10"/>
      <c r="Y66" s="10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0"/>
      <c r="Q67" s="10"/>
      <c r="R67" s="10"/>
      <c r="S67" s="2"/>
      <c r="T67" s="2"/>
      <c r="U67" s="2"/>
      <c r="V67" s="2"/>
      <c r="W67" s="10"/>
      <c r="X67" s="10"/>
      <c r="Y67" s="10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0"/>
      <c r="Q68" s="10"/>
      <c r="R68" s="10"/>
      <c r="S68" s="2"/>
      <c r="T68" s="2"/>
      <c r="U68" s="2"/>
      <c r="V68" s="2"/>
      <c r="W68" s="10"/>
      <c r="X68" s="10"/>
      <c r="Y68" s="10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0"/>
      <c r="Q69" s="10"/>
      <c r="R69" s="10"/>
      <c r="S69" s="2"/>
      <c r="T69" s="2"/>
      <c r="U69" s="2"/>
      <c r="V69" s="2"/>
      <c r="W69" s="10"/>
      <c r="X69" s="10"/>
      <c r="Y69" s="10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0"/>
      <c r="Q70" s="10"/>
      <c r="R70" s="10"/>
      <c r="S70" s="2"/>
      <c r="T70" s="2"/>
      <c r="U70" s="2"/>
      <c r="V70" s="2"/>
      <c r="W70" s="10"/>
      <c r="X70" s="10"/>
      <c r="Y70" s="10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0"/>
      <c r="Q71" s="10"/>
      <c r="R71" s="10"/>
      <c r="S71" s="2"/>
      <c r="T71" s="2"/>
      <c r="U71" s="2"/>
      <c r="V71" s="2"/>
      <c r="W71" s="10"/>
      <c r="X71" s="10"/>
      <c r="Y71" s="10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0"/>
      <c r="Q72" s="10"/>
      <c r="R72" s="10"/>
      <c r="S72" s="2"/>
      <c r="T72" s="2"/>
      <c r="U72" s="2"/>
      <c r="V72" s="2"/>
      <c r="W72" s="10"/>
      <c r="X72" s="10"/>
      <c r="Y72" s="10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0"/>
      <c r="Q73" s="10"/>
      <c r="R73" s="10"/>
      <c r="S73" s="2"/>
      <c r="T73" s="2"/>
      <c r="U73" s="2"/>
      <c r="V73" s="2"/>
      <c r="W73" s="10"/>
      <c r="X73" s="10"/>
      <c r="Y73" s="10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0"/>
      <c r="Q74" s="10"/>
      <c r="R74" s="10"/>
      <c r="S74" s="2"/>
      <c r="T74" s="2"/>
      <c r="U74" s="2"/>
      <c r="V74" s="2"/>
      <c r="W74" s="10"/>
      <c r="X74" s="10"/>
      <c r="Y74" s="10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0"/>
      <c r="Q75" s="10"/>
      <c r="R75" s="10"/>
      <c r="S75" s="2"/>
      <c r="T75" s="2"/>
      <c r="U75" s="2"/>
      <c r="V75" s="2"/>
      <c r="W75" s="10"/>
      <c r="X75" s="10"/>
      <c r="Y75" s="10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2000-07-15T22:24:00Z</dcterms:created>
  <dcterms:modified xsi:type="dcterms:W3CDTF">2001-01-19T23:05:06Z</dcterms:modified>
  <cp:category/>
  <cp:version/>
  <cp:contentType/>
  <cp:contentStatus/>
</cp:coreProperties>
</file>