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<sst xmlns="http://schemas.openxmlformats.org/spreadsheetml/2006/main" count="51" uniqueCount="33">
  <si>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83-000-002</t>
  </si>
  <si>
    <t>83-011-013</t>
  </si>
  <si>
    <t>83-023-025</t>
  </si>
  <si>
    <t>83-035-037</t>
  </si>
  <si>
    <t>83-047-049</t>
  </si>
  <si>
    <t>83-059-061</t>
  </si>
  <si>
    <t>83-071-073</t>
  </si>
  <si>
    <t>83-083-085</t>
  </si>
  <si>
    <t>83-095-097</t>
  </si>
  <si>
    <t>83-107-109</t>
  </si>
  <si>
    <t>83-119-121</t>
  </si>
  <si>
    <t>83-131-133</t>
  </si>
  <si>
    <t>83-143-145</t>
  </si>
  <si>
    <t>83-155-157</t>
  </si>
  <si>
    <t>83-167-169</t>
  </si>
  <si>
    <t>83-179-181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</si>
  <si>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</si>
  <si>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</si>
  <si>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</si>
  <si>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</si>
  <si>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</si>
  <si>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</si>
  <si>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</si>
  <si>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</si>
  <si>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BSS00_83 grain size table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</si>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</sst>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">
    <font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Times New Roman"/>
                <a:ea typeface="Times New Roman"/>
                <a:cs typeface="Times New Roman"/>
              </a:rPr>
              <a:t>depth vs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17.71761</c:v>
                </c:pt>
                <c:pt idx="1">
                  <c:v>17.22</c:v>
                </c:pt>
                <c:pt idx="2">
                  <c:v>7.109170000000001</c:v>
                </c:pt>
                <c:pt idx="3">
                  <c:v>46.072431</c:v>
                </c:pt>
                <c:pt idx="4">
                  <c:v>19.56741</c:v>
                </c:pt>
                <c:pt idx="5">
                  <c:v>25.73824</c:v>
                </c:pt>
                <c:pt idx="6">
                  <c:v>20.940688</c:v>
                </c:pt>
                <c:pt idx="7">
                  <c:v>6.5484089999999995</c:v>
                </c:pt>
                <c:pt idx="8">
                  <c:v>8.882</c:v>
                </c:pt>
                <c:pt idx="9">
                  <c:v>7.071</c:v>
                </c:pt>
                <c:pt idx="10">
                  <c:v>10.1035</c:v>
                </c:pt>
                <c:pt idx="11">
                  <c:v>19.937099999999997</c:v>
                </c:pt>
                <c:pt idx="12">
                  <c:v>31.139650000000003</c:v>
                </c:pt>
                <c:pt idx="13">
                  <c:v>11.28149</c:v>
                </c:pt>
                <c:pt idx="14">
                  <c:v>6.78945</c:v>
                </c:pt>
                <c:pt idx="15">
                  <c:v>21.608330000000002</c:v>
                </c:pt>
              </c:numCache>
            </c:numRef>
          </c:xVal>
          <c:yVal>
            <c:numRef>
              <c:f>DATATABLE!$U$7:$U$22</c:f>
              <c:numCache>
                <c:ptCount val="16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yVal>
          <c:smooth val="0"/>
        </c:ser>
        <c:axId val="42181830"/>
        <c:axId val="44092151"/>
      </c:scatterChart>
      <c:valAx>
        <c:axId val="4218183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092151"/>
        <c:crosses val="autoZero"/>
        <c:crossBetween val="midCat"/>
        <c:dispUnits/>
        <c:majorUnit val="10"/>
        <c:minorUnit val="5"/>
      </c:valAx>
      <c:valAx>
        <c:axId val="4409215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2181830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Times New Roman"/>
                <a:ea typeface="Times New Roman"/>
                <a:cs typeface="Times New Roman"/>
              </a:rPr>
              <a:t>depth vs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17.71761</c:v>
                </c:pt>
                <c:pt idx="1">
                  <c:v>17.22</c:v>
                </c:pt>
                <c:pt idx="2">
                  <c:v>7.109170000000001</c:v>
                </c:pt>
                <c:pt idx="3">
                  <c:v>46.072431</c:v>
                </c:pt>
                <c:pt idx="4">
                  <c:v>19.56741</c:v>
                </c:pt>
                <c:pt idx="5">
                  <c:v>25.73824</c:v>
                </c:pt>
                <c:pt idx="6">
                  <c:v>20.940688</c:v>
                </c:pt>
                <c:pt idx="7">
                  <c:v>6.5484089999999995</c:v>
                </c:pt>
                <c:pt idx="8">
                  <c:v>8.882</c:v>
                </c:pt>
                <c:pt idx="9">
                  <c:v>7.071</c:v>
                </c:pt>
                <c:pt idx="10">
                  <c:v>10.1035</c:v>
                </c:pt>
                <c:pt idx="11">
                  <c:v>19.937099999999997</c:v>
                </c:pt>
                <c:pt idx="12">
                  <c:v>31.139650000000003</c:v>
                </c:pt>
                <c:pt idx="13">
                  <c:v>11.28149</c:v>
                </c:pt>
                <c:pt idx="14">
                  <c:v>6.78945</c:v>
                </c:pt>
                <c:pt idx="15">
                  <c:v>21.608330000000002</c:v>
                </c:pt>
              </c:numCache>
            </c:numRef>
          </c:xVal>
          <c:yVal>
            <c:numRef>
              <c:f>DATATABLE!$V$7:$V$22</c:f>
              <c:numCache>
                <c:ptCount val="16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</c:numCache>
            </c:numRef>
          </c:yVal>
          <c:smooth val="0"/>
        </c:ser>
        <c:axId val="61285040"/>
        <c:axId val="14694449"/>
      </c:scatterChart>
      <c:valAx>
        <c:axId val="6128504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694449"/>
        <c:crosses val="autoZero"/>
        <c:crossBetween val="midCat"/>
        <c:dispUnits/>
        <c:majorUnit val="10"/>
        <c:minorUnit val="5"/>
      </c:valAx>
      <c:valAx>
        <c:axId val="1469444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1285040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37</xdr:row>
      <xdr:rowOff>38100</xdr:rowOff>
    </xdr:from>
    <xdr:to>
      <xdr:col>7</xdr:col>
      <xdr:colOff>238125</xdr:colOff>
      <xdr:row>56</xdr:row>
      <xdr:rowOff>28575</xdr:rowOff>
    </xdr:to>
    <xdr:graphicFrame>
      <xdr:nvGraphicFramePr>
        <xdr:cNvPr id="1" name="Chart 1"/>
        <xdr:cNvGraphicFramePr/>
      </xdr:nvGraphicFramePr>
      <xdr:xfrm>
        <a:off x="161925" y="4695825"/>
        <a:ext cx="33432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37</xdr:row>
      <xdr:rowOff>85725</xdr:rowOff>
    </xdr:from>
    <xdr:to>
      <xdr:col>17</xdr:col>
      <xdr:colOff>104775</xdr:colOff>
      <xdr:row>56</xdr:row>
      <xdr:rowOff>85725</xdr:rowOff>
    </xdr:to>
    <xdr:graphicFrame>
      <xdr:nvGraphicFramePr>
        <xdr:cNvPr id="2" name="Chart 3"/>
        <xdr:cNvGraphicFramePr/>
      </xdr:nvGraphicFramePr>
      <xdr:xfrm>
        <a:off x="3571875" y="4743450"/>
        <a:ext cx="33432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8.83203125" style="2" bestFit="1" customWidth="1"/>
    <col min="2" max="3" width="10.83203125" style="2" bestFit="1" customWidth="1"/>
    <col min="4" max="5" width="7" style="2" bestFit="1" customWidth="1"/>
    <col min="6" max="12" width="6.33203125" style="2" bestFit="1" customWidth="1"/>
    <col min="13" max="13" width="3.16015625" style="2" bestFit="1" customWidth="1"/>
    <col min="14" max="14" width="9.16015625" style="2" bestFit="1" customWidth="1"/>
    <col min="15" max="15" width="7.33203125" style="2" bestFit="1" customWidth="1"/>
    <col min="16" max="18" width="5.33203125" style="2" bestFit="1" customWidth="1"/>
    <col min="19" max="19" width="9.33203125" style="2" customWidth="1"/>
    <col min="20" max="20" width="8.83203125" style="2" bestFit="1" customWidth="1"/>
    <col min="21" max="21" width="6" style="2" bestFit="1" customWidth="1"/>
    <col min="22" max="22" width="5.33203125" style="2" customWidth="1"/>
    <col min="23" max="25" width="5.33203125" style="2" bestFit="1" customWidth="1"/>
    <col min="26" max="16384" width="9.33203125" style="2" customWidth="1"/>
  </cols>
  <sheetData>
    <row r="3" spans="1:18" ht="9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9.75">
      <c r="A4" s="3" t="s">
        <v>24</v>
      </c>
      <c r="G4" s="4" t="s">
        <v>23</v>
      </c>
      <c r="H4" s="1"/>
      <c r="I4" s="1"/>
      <c r="J4" s="1"/>
      <c r="K4" s="1"/>
      <c r="L4" s="1"/>
      <c r="M4" s="1"/>
      <c r="N4" s="5"/>
      <c r="O4" s="5"/>
      <c r="P4" s="1"/>
      <c r="Q4" s="1"/>
      <c r="R4" s="1"/>
    </row>
    <row r="5" spans="1:20" ht="10.5" thickBot="1">
      <c r="A5" s="6" t="s">
        <v>18</v>
      </c>
      <c r="B5" s="6" t="s">
        <v>19</v>
      </c>
      <c r="C5" s="6" t="s">
        <v>25</v>
      </c>
      <c r="D5" s="7">
        <v>0.05</v>
      </c>
      <c r="E5" s="7">
        <v>0.1</v>
      </c>
      <c r="F5" s="7">
        <v>0.16</v>
      </c>
      <c r="G5" s="7">
        <v>0.25</v>
      </c>
      <c r="H5" s="7">
        <v>0.5</v>
      </c>
      <c r="I5" s="7">
        <v>0.75</v>
      </c>
      <c r="J5" s="7">
        <v>0.84</v>
      </c>
      <c r="K5" s="7">
        <v>0.9</v>
      </c>
      <c r="L5" s="7">
        <v>0.95</v>
      </c>
      <c r="M5" s="6"/>
      <c r="N5" s="8" t="s">
        <v>26</v>
      </c>
      <c r="O5" s="8" t="s">
        <v>27</v>
      </c>
      <c r="P5" s="6" t="s">
        <v>20</v>
      </c>
      <c r="Q5" s="6" t="s">
        <v>21</v>
      </c>
      <c r="R5" s="6" t="s">
        <v>22</v>
      </c>
      <c r="T5" s="3" t="s">
        <v>28</v>
      </c>
    </row>
    <row r="6" spans="1:29" ht="9.75">
      <c r="A6" s="9" t="s">
        <v>0</v>
      </c>
      <c r="B6" s="9">
        <v>0.08333333333333333</v>
      </c>
      <c r="C6" s="9">
        <v>0.0254</v>
      </c>
      <c r="D6" s="10">
        <v>0.0014950000000000002</v>
      </c>
      <c r="E6" s="10">
        <v>0.002602</v>
      </c>
      <c r="F6" s="10">
        <v>0.003985</v>
      </c>
      <c r="G6" s="10">
        <v>0.006778</v>
      </c>
      <c r="H6" s="10">
        <v>0.02219</v>
      </c>
      <c r="I6" s="10">
        <v>0.05013</v>
      </c>
      <c r="J6" s="10">
        <v>0.06643000000000002</v>
      </c>
      <c r="K6" s="10">
        <v>0.08654</v>
      </c>
      <c r="L6" s="10">
        <v>0.1219</v>
      </c>
      <c r="M6" s="9" t="s">
        <v>16</v>
      </c>
      <c r="N6" s="9">
        <f>(F6+J6)/2</f>
        <v>0.03520750000000001</v>
      </c>
      <c r="O6" s="11"/>
      <c r="P6" s="11">
        <v>17.71761</v>
      </c>
      <c r="Q6" s="11">
        <v>66.62</v>
      </c>
      <c r="R6" s="11">
        <v>15.65</v>
      </c>
      <c r="S6" s="9"/>
      <c r="T6" s="12" t="s">
        <v>29</v>
      </c>
      <c r="U6" s="13" t="s">
        <v>30</v>
      </c>
      <c r="V6" s="13" t="s">
        <v>31</v>
      </c>
      <c r="W6" s="13" t="s">
        <v>20</v>
      </c>
      <c r="X6" s="13" t="s">
        <v>32</v>
      </c>
      <c r="Y6" s="14" t="s">
        <v>22</v>
      </c>
      <c r="Z6" s="9"/>
      <c r="AA6" s="9"/>
      <c r="AB6" s="9"/>
      <c r="AC6" s="9"/>
    </row>
    <row r="7" spans="1:29" ht="9.75">
      <c r="A7" s="9"/>
      <c r="B7" s="9"/>
      <c r="C7" s="9"/>
      <c r="D7" s="10">
        <v>9.385638800238707</v>
      </c>
      <c r="E7" s="10">
        <v>8.586163322606378</v>
      </c>
      <c r="F7" s="10">
        <v>7.97120456044634</v>
      </c>
      <c r="G7" s="10">
        <v>7.20492464784018</v>
      </c>
      <c r="H7" s="10">
        <v>5.4939465222398</v>
      </c>
      <c r="I7" s="10">
        <v>4.318181955654468</v>
      </c>
      <c r="J7" s="10">
        <v>3.912021275358098</v>
      </c>
      <c r="K7" s="10">
        <v>3.5304890690149207</v>
      </c>
      <c r="L7" s="10">
        <v>3.0362299689292374</v>
      </c>
      <c r="M7" s="9" t="s">
        <v>17</v>
      </c>
      <c r="N7" s="11">
        <f aca="true" t="shared" si="0" ref="N7:N37">(F7+J7)/2</f>
        <v>5.941612917902219</v>
      </c>
      <c r="O7" s="11">
        <f>(F7-J7)/2</f>
        <v>2.029591642544121</v>
      </c>
      <c r="P7" s="11"/>
      <c r="Q7" s="11"/>
      <c r="R7" s="11"/>
      <c r="S7" s="9"/>
      <c r="T7" s="19" t="s">
        <v>0</v>
      </c>
      <c r="U7" s="15">
        <v>0.08333333333333333</v>
      </c>
      <c r="V7" s="15">
        <f>CONVERT(U7,"ft","m")</f>
        <v>0.0254</v>
      </c>
      <c r="W7" s="16">
        <v>17.71761</v>
      </c>
      <c r="X7" s="16">
        <v>66.62</v>
      </c>
      <c r="Y7" s="20">
        <v>15.65</v>
      </c>
      <c r="Z7" s="9"/>
      <c r="AA7" s="9"/>
      <c r="AB7" s="9"/>
      <c r="AC7" s="9"/>
    </row>
    <row r="8" spans="1:29" ht="9.75">
      <c r="A8" s="9" t="s">
        <v>1</v>
      </c>
      <c r="B8" s="9">
        <v>1</v>
      </c>
      <c r="C8" s="9">
        <v>0.3048</v>
      </c>
      <c r="D8" s="10">
        <v>0.000784</v>
      </c>
      <c r="E8" s="10">
        <v>0.001551</v>
      </c>
      <c r="F8" s="10">
        <v>0.002672</v>
      </c>
      <c r="G8" s="10">
        <v>0.004159</v>
      </c>
      <c r="H8" s="10">
        <v>0.01603</v>
      </c>
      <c r="I8" s="10">
        <v>0.04703</v>
      </c>
      <c r="J8" s="10">
        <v>0.0652</v>
      </c>
      <c r="K8" s="10">
        <v>0.08418</v>
      </c>
      <c r="L8" s="10">
        <v>0.09515</v>
      </c>
      <c r="M8" s="9"/>
      <c r="N8" s="11">
        <f t="shared" si="0"/>
        <v>0.033935999999999994</v>
      </c>
      <c r="O8" s="11"/>
      <c r="P8" s="11">
        <v>17.22</v>
      </c>
      <c r="Q8" s="11">
        <v>59.04</v>
      </c>
      <c r="R8" s="11">
        <v>23.67</v>
      </c>
      <c r="S8" s="9"/>
      <c r="T8" s="19" t="s">
        <v>1</v>
      </c>
      <c r="U8" s="15">
        <v>1</v>
      </c>
      <c r="V8" s="15">
        <f>CONVERT(U8,"ft","m")</f>
        <v>0.3048</v>
      </c>
      <c r="W8" s="16">
        <v>17.22</v>
      </c>
      <c r="X8" s="16">
        <v>59.04</v>
      </c>
      <c r="Y8" s="20">
        <v>23.67</v>
      </c>
      <c r="Z8" s="9"/>
      <c r="AA8" s="9"/>
      <c r="AB8" s="9"/>
      <c r="AC8" s="9"/>
    </row>
    <row r="9" spans="1:29" ht="9.75">
      <c r="A9" s="9"/>
      <c r="B9" s="9"/>
      <c r="C9" s="9"/>
      <c r="D9" s="10">
        <v>10.316858725208967</v>
      </c>
      <c r="E9" s="10">
        <v>9.332585598288084</v>
      </c>
      <c r="F9" s="10">
        <v>8.547864276850122</v>
      </c>
      <c r="G9" s="10">
        <v>7.9095475996778175</v>
      </c>
      <c r="H9" s="10">
        <v>5.963081764282263</v>
      </c>
      <c r="I9" s="10">
        <v>4.4102748575788295</v>
      </c>
      <c r="J9" s="10">
        <v>3.9389842253183724</v>
      </c>
      <c r="K9" s="10">
        <v>3.570378680095757</v>
      </c>
      <c r="L9" s="10">
        <v>3.3936525332754277</v>
      </c>
      <c r="M9" s="9"/>
      <c r="N9" s="11">
        <f t="shared" si="0"/>
        <v>6.243424251084248</v>
      </c>
      <c r="O9" s="11">
        <f>(F9-J9)/2</f>
        <v>2.304440025765875</v>
      </c>
      <c r="P9" s="11"/>
      <c r="Q9" s="11"/>
      <c r="R9" s="11"/>
      <c r="S9" s="9"/>
      <c r="T9" s="19" t="s">
        <v>2</v>
      </c>
      <c r="U9" s="15">
        <v>2</v>
      </c>
      <c r="V9" s="15">
        <f>CONVERT(U9,"ft","m")</f>
        <v>0.6096</v>
      </c>
      <c r="W9" s="16">
        <v>7.109170000000001</v>
      </c>
      <c r="X9" s="16">
        <v>62.41</v>
      </c>
      <c r="Y9" s="20">
        <v>30.42</v>
      </c>
      <c r="Z9" s="9"/>
      <c r="AA9" s="9"/>
      <c r="AB9" s="9"/>
      <c r="AC9" s="9"/>
    </row>
    <row r="10" spans="1:29" ht="9.75">
      <c r="A10" s="9" t="s">
        <v>2</v>
      </c>
      <c r="B10" s="9">
        <v>2</v>
      </c>
      <c r="C10" s="9">
        <v>0.6096</v>
      </c>
      <c r="D10" s="10">
        <v>0.00073</v>
      </c>
      <c r="E10" s="10">
        <v>0.001191</v>
      </c>
      <c r="F10" s="10">
        <v>0.0021110000000000005</v>
      </c>
      <c r="G10" s="10">
        <v>0.003185</v>
      </c>
      <c r="H10" s="10">
        <v>0.009625</v>
      </c>
      <c r="I10" s="10">
        <v>0.02357</v>
      </c>
      <c r="J10" s="10">
        <v>0.03467</v>
      </c>
      <c r="K10" s="10">
        <v>0.05086</v>
      </c>
      <c r="L10" s="10">
        <v>0.08955</v>
      </c>
      <c r="M10" s="9"/>
      <c r="N10" s="9">
        <f t="shared" si="0"/>
        <v>0.0183905</v>
      </c>
      <c r="O10" s="11"/>
      <c r="P10" s="11">
        <v>7.109170000000001</v>
      </c>
      <c r="Q10" s="11">
        <v>62.41</v>
      </c>
      <c r="R10" s="11">
        <v>30.42</v>
      </c>
      <c r="S10" s="9"/>
      <c r="T10" s="19" t="s">
        <v>3</v>
      </c>
      <c r="U10" s="15">
        <v>3</v>
      </c>
      <c r="V10" s="15">
        <f>CONVERT(U10,"ft","m")</f>
        <v>0.9144</v>
      </c>
      <c r="W10" s="16">
        <v>46.072431</v>
      </c>
      <c r="X10" s="16">
        <v>46.82</v>
      </c>
      <c r="Y10" s="20">
        <v>7.08</v>
      </c>
      <c r="Z10" s="9"/>
      <c r="AA10" s="9"/>
      <c r="AB10" s="9"/>
      <c r="AC10" s="9"/>
    </row>
    <row r="11" spans="1:29" ht="9.75">
      <c r="A11" s="9"/>
      <c r="B11" s="9"/>
      <c r="C11" s="9"/>
      <c r="D11" s="10">
        <v>10.419815915556795</v>
      </c>
      <c r="E11" s="10">
        <v>9.71361087146006</v>
      </c>
      <c r="F11" s="10">
        <v>8.887857705977018</v>
      </c>
      <c r="G11" s="10">
        <v>8.294490912180512</v>
      </c>
      <c r="H11" s="10">
        <v>6.698997743967186</v>
      </c>
      <c r="I11" s="10">
        <v>5.4069044311866445</v>
      </c>
      <c r="J11" s="10">
        <v>4.850168353233978</v>
      </c>
      <c r="K11" s="10">
        <v>4.297324727746705</v>
      </c>
      <c r="L11" s="10">
        <v>3.4811627575634883</v>
      </c>
      <c r="M11" s="9"/>
      <c r="N11" s="11">
        <f t="shared" si="0"/>
        <v>6.869013029605497</v>
      </c>
      <c r="O11" s="11">
        <f>(F11-J11)/2</f>
        <v>2.0188446763715198</v>
      </c>
      <c r="P11" s="11"/>
      <c r="Q11" s="11"/>
      <c r="R11" s="11"/>
      <c r="S11" s="9"/>
      <c r="T11" s="19" t="s">
        <v>4</v>
      </c>
      <c r="U11" s="15">
        <v>4</v>
      </c>
      <c r="V11" s="15">
        <f>CONVERT(U11,"ft","m")</f>
        <v>1.2192</v>
      </c>
      <c r="W11" s="16">
        <v>19.56741</v>
      </c>
      <c r="X11" s="16">
        <v>61.7</v>
      </c>
      <c r="Y11" s="20">
        <v>18.74</v>
      </c>
      <c r="Z11" s="9"/>
      <c r="AA11" s="9"/>
      <c r="AB11" s="9"/>
      <c r="AC11" s="9"/>
    </row>
    <row r="12" spans="1:29" ht="9.75">
      <c r="A12" s="9" t="s">
        <v>3</v>
      </c>
      <c r="B12" s="9">
        <v>3</v>
      </c>
      <c r="C12" s="9">
        <v>0.9144</v>
      </c>
      <c r="D12" s="10">
        <v>0.002456</v>
      </c>
      <c r="E12" s="10">
        <v>0.007499</v>
      </c>
      <c r="F12" s="10">
        <v>0.01755</v>
      </c>
      <c r="G12" s="10">
        <v>0.02942</v>
      </c>
      <c r="H12" s="10">
        <v>0.05699</v>
      </c>
      <c r="I12" s="10">
        <v>0.1139</v>
      </c>
      <c r="J12" s="10">
        <v>0.1425</v>
      </c>
      <c r="K12" s="10">
        <v>0.1675</v>
      </c>
      <c r="L12" s="10">
        <v>0.2023</v>
      </c>
      <c r="M12" s="9"/>
      <c r="N12" s="11">
        <f t="shared" si="0"/>
        <v>0.080025</v>
      </c>
      <c r="O12" s="11"/>
      <c r="P12" s="11">
        <v>46.072431</v>
      </c>
      <c r="Q12" s="11">
        <v>46.82</v>
      </c>
      <c r="R12" s="11">
        <v>7.08</v>
      </c>
      <c r="S12" s="9"/>
      <c r="T12" s="19" t="s">
        <v>5</v>
      </c>
      <c r="U12" s="15">
        <v>5</v>
      </c>
      <c r="V12" s="15">
        <f>CONVERT(U12,"ft","m")</f>
        <v>1.524</v>
      </c>
      <c r="W12" s="16">
        <v>25.73824</v>
      </c>
      <c r="X12" s="16">
        <v>64.66</v>
      </c>
      <c r="Y12" s="20">
        <v>9.51</v>
      </c>
      <c r="Z12" s="9"/>
      <c r="AA12" s="9"/>
      <c r="AB12" s="9"/>
      <c r="AC12" s="9"/>
    </row>
    <row r="13" spans="1:29" ht="9.75">
      <c r="A13" s="9"/>
      <c r="B13" s="9"/>
      <c r="C13" s="9"/>
      <c r="D13" s="10">
        <v>8.669473723953995</v>
      </c>
      <c r="E13" s="10">
        <v>7.05908606121745</v>
      </c>
      <c r="F13" s="10">
        <v>5.83238515924489</v>
      </c>
      <c r="G13" s="10">
        <v>5.087058943181982</v>
      </c>
      <c r="H13" s="10">
        <v>4.133147397095221</v>
      </c>
      <c r="I13" s="10">
        <v>3.1341603478413376</v>
      </c>
      <c r="J13" s="10">
        <v>2.810966175609983</v>
      </c>
      <c r="K13" s="10">
        <v>2.5777669993169523</v>
      </c>
      <c r="L13" s="10">
        <v>2.3054317749911664</v>
      </c>
      <c r="M13" s="9"/>
      <c r="N13" s="11">
        <f t="shared" si="0"/>
        <v>4.321675667427437</v>
      </c>
      <c r="O13" s="11">
        <f>(F13-J13)/2</f>
        <v>1.5107094918174533</v>
      </c>
      <c r="P13" s="11"/>
      <c r="Q13" s="11"/>
      <c r="R13" s="11"/>
      <c r="S13" s="9"/>
      <c r="T13" s="19" t="s">
        <v>6</v>
      </c>
      <c r="U13" s="15">
        <v>6</v>
      </c>
      <c r="V13" s="15">
        <f>CONVERT(U13,"ft","m")</f>
        <v>1.8288</v>
      </c>
      <c r="W13" s="16">
        <v>20.940688</v>
      </c>
      <c r="X13" s="16">
        <v>67.06</v>
      </c>
      <c r="Y13" s="20">
        <v>12.04</v>
      </c>
      <c r="Z13" s="9"/>
      <c r="AA13" s="9"/>
      <c r="AB13" s="9"/>
      <c r="AC13" s="9"/>
    </row>
    <row r="14" spans="1:29" ht="9.75">
      <c r="A14" s="9" t="s">
        <v>4</v>
      </c>
      <c r="B14" s="9">
        <v>4</v>
      </c>
      <c r="C14" s="9">
        <v>1.2192</v>
      </c>
      <c r="D14" s="10">
        <v>0.0011419999999999998</v>
      </c>
      <c r="E14" s="10">
        <v>0.001978</v>
      </c>
      <c r="F14" s="10">
        <v>0.00321</v>
      </c>
      <c r="G14" s="10">
        <v>0.006099</v>
      </c>
      <c r="H14" s="10">
        <v>0.025989999999999996</v>
      </c>
      <c r="I14" s="10">
        <v>0.05466</v>
      </c>
      <c r="J14" s="10">
        <v>0.06885</v>
      </c>
      <c r="K14" s="10">
        <v>0.08421</v>
      </c>
      <c r="L14" s="10">
        <v>0.1098</v>
      </c>
      <c r="M14" s="9"/>
      <c r="N14" s="9">
        <f t="shared" si="0"/>
        <v>0.03603</v>
      </c>
      <c r="O14" s="11"/>
      <c r="P14" s="11">
        <v>19.56741</v>
      </c>
      <c r="Q14" s="11">
        <v>61.7</v>
      </c>
      <c r="R14" s="11">
        <v>18.74</v>
      </c>
      <c r="S14" s="9"/>
      <c r="T14" s="19" t="s">
        <v>7</v>
      </c>
      <c r="U14" s="15">
        <v>7</v>
      </c>
      <c r="V14" s="15">
        <f>CONVERT(U14,"ft","m")</f>
        <v>2.1336</v>
      </c>
      <c r="W14" s="16">
        <v>6.5484089999999995</v>
      </c>
      <c r="X14" s="16">
        <v>37</v>
      </c>
      <c r="Y14" s="20">
        <v>56.49</v>
      </c>
      <c r="Z14" s="9"/>
      <c r="AA14" s="9"/>
      <c r="AB14" s="9"/>
      <c r="AC14" s="9"/>
    </row>
    <row r="15" spans="1:29" ht="9.75">
      <c r="A15" s="9"/>
      <c r="B15" s="9"/>
      <c r="C15" s="9"/>
      <c r="D15" s="10">
        <v>9.774221633961332</v>
      </c>
      <c r="E15" s="10">
        <v>8.981741858565064</v>
      </c>
      <c r="F15" s="10">
        <v>8.28321098731451</v>
      </c>
      <c r="G15" s="10">
        <v>7.357211568758285</v>
      </c>
      <c r="H15" s="10">
        <v>5.265899555964611</v>
      </c>
      <c r="I15" s="10">
        <v>4.193370729913605</v>
      </c>
      <c r="J15" s="10">
        <v>3.8603995354144853</v>
      </c>
      <c r="K15" s="10">
        <v>3.5698646252031314</v>
      </c>
      <c r="L15" s="10">
        <v>3.187050040544251</v>
      </c>
      <c r="M15" s="9"/>
      <c r="N15" s="11">
        <f t="shared" si="0"/>
        <v>6.0718052613644975</v>
      </c>
      <c r="O15" s="11">
        <f>(F15-J15)/2</f>
        <v>2.211405725950012</v>
      </c>
      <c r="P15" s="11"/>
      <c r="Q15" s="11"/>
      <c r="R15" s="11"/>
      <c r="S15" s="9"/>
      <c r="T15" s="19" t="s">
        <v>8</v>
      </c>
      <c r="U15" s="15">
        <v>8</v>
      </c>
      <c r="V15" s="15">
        <f>CONVERT(U15,"ft","m")</f>
        <v>2.4384</v>
      </c>
      <c r="W15" s="16">
        <v>8.882</v>
      </c>
      <c r="X15" s="16">
        <v>70.12</v>
      </c>
      <c r="Y15" s="20">
        <v>20.97</v>
      </c>
      <c r="Z15" s="9"/>
      <c r="AA15" s="9"/>
      <c r="AB15" s="9"/>
      <c r="AC15" s="9"/>
    </row>
    <row r="16" spans="1:29" ht="9.75">
      <c r="A16" s="9" t="s">
        <v>5</v>
      </c>
      <c r="B16" s="9">
        <v>5</v>
      </c>
      <c r="C16" s="9">
        <v>1.524</v>
      </c>
      <c r="D16" s="10">
        <v>0.001816</v>
      </c>
      <c r="E16" s="10">
        <v>0.004214000000000001</v>
      </c>
      <c r="F16" s="10">
        <v>0.01067</v>
      </c>
      <c r="G16" s="10">
        <v>0.02079</v>
      </c>
      <c r="H16" s="10">
        <v>0.04165</v>
      </c>
      <c r="I16" s="10">
        <v>0.06328</v>
      </c>
      <c r="J16" s="10">
        <v>0.07609</v>
      </c>
      <c r="K16" s="10">
        <v>0.09033</v>
      </c>
      <c r="L16" s="10">
        <v>0.113</v>
      </c>
      <c r="M16" s="9"/>
      <c r="N16" s="9">
        <f t="shared" si="0"/>
        <v>0.04338</v>
      </c>
      <c r="O16" s="11"/>
      <c r="P16" s="11">
        <v>25.73824</v>
      </c>
      <c r="Q16" s="11">
        <v>64.66</v>
      </c>
      <c r="R16" s="11">
        <v>9.51</v>
      </c>
      <c r="S16" s="9"/>
      <c r="T16" s="19" t="s">
        <v>9</v>
      </c>
      <c r="U16" s="15">
        <v>9</v>
      </c>
      <c r="V16" s="15">
        <f>CONVERT(U16,"ft","m")</f>
        <v>2.7432</v>
      </c>
      <c r="W16" s="16">
        <v>7.071</v>
      </c>
      <c r="X16" s="16">
        <v>57.11</v>
      </c>
      <c r="Y16" s="20">
        <v>35.86</v>
      </c>
      <c r="Z16" s="9"/>
      <c r="AA16" s="9"/>
      <c r="AB16" s="9"/>
      <c r="AC16" s="9"/>
    </row>
    <row r="17" spans="1:29" ht="9.75">
      <c r="A17" s="9"/>
      <c r="B17" s="9"/>
      <c r="C17" s="9"/>
      <c r="D17" s="10">
        <v>9.10502008203326</v>
      </c>
      <c r="E17" s="10">
        <v>7.890593970506868</v>
      </c>
      <c r="F17" s="10">
        <v>6.550296013612387</v>
      </c>
      <c r="G17" s="10">
        <v>5.587966431578442</v>
      </c>
      <c r="H17" s="10">
        <v>4.585539694183902</v>
      </c>
      <c r="I17" s="10">
        <v>3.9821065899640202</v>
      </c>
      <c r="J17" s="10">
        <v>3.716149327351898</v>
      </c>
      <c r="K17" s="10">
        <v>3.4686509809909785</v>
      </c>
      <c r="L17" s="10">
        <v>3.1456053222468996</v>
      </c>
      <c r="M17" s="9"/>
      <c r="N17" s="11">
        <f t="shared" si="0"/>
        <v>5.133222670482143</v>
      </c>
      <c r="O17" s="11">
        <f>(F17-J17)/2</f>
        <v>1.4170733431302445</v>
      </c>
      <c r="P17" s="11"/>
      <c r="Q17" s="11"/>
      <c r="R17" s="11"/>
      <c r="S17" s="9"/>
      <c r="T17" s="19" t="s">
        <v>10</v>
      </c>
      <c r="U17" s="15">
        <v>10</v>
      </c>
      <c r="V17" s="15">
        <f>CONVERT(U17,"ft","m")</f>
        <v>3.048</v>
      </c>
      <c r="W17" s="16">
        <v>10.1035</v>
      </c>
      <c r="X17" s="16">
        <v>57.75</v>
      </c>
      <c r="Y17" s="20">
        <v>32.06</v>
      </c>
      <c r="Z17" s="9"/>
      <c r="AA17" s="9"/>
      <c r="AB17" s="9"/>
      <c r="AC17" s="9"/>
    </row>
    <row r="18" spans="1:29" ht="9.75">
      <c r="A18" s="9" t="s">
        <v>6</v>
      </c>
      <c r="B18" s="9">
        <v>6</v>
      </c>
      <c r="C18" s="9">
        <v>1.8288</v>
      </c>
      <c r="D18" s="10">
        <v>0.001551</v>
      </c>
      <c r="E18" s="10">
        <v>0.003053</v>
      </c>
      <c r="F18" s="10">
        <v>0.006412</v>
      </c>
      <c r="G18" s="10">
        <v>0.01568</v>
      </c>
      <c r="H18" s="10">
        <v>0.03474</v>
      </c>
      <c r="I18" s="10">
        <v>0.057</v>
      </c>
      <c r="J18" s="10">
        <v>0.07094</v>
      </c>
      <c r="K18" s="10">
        <v>0.08594</v>
      </c>
      <c r="L18" s="10">
        <v>0.1078</v>
      </c>
      <c r="M18" s="9"/>
      <c r="N18" s="9">
        <f t="shared" si="0"/>
        <v>0.038676</v>
      </c>
      <c r="O18" s="11"/>
      <c r="P18" s="11">
        <v>20.940688</v>
      </c>
      <c r="Q18" s="11">
        <v>67.06</v>
      </c>
      <c r="R18" s="11">
        <v>12.04</v>
      </c>
      <c r="S18" s="9"/>
      <c r="T18" s="19" t="s">
        <v>11</v>
      </c>
      <c r="U18" s="15">
        <v>11</v>
      </c>
      <c r="V18" s="15">
        <f>CONVERT(U18,"ft","m")</f>
        <v>3.3528</v>
      </c>
      <c r="W18" s="16">
        <v>19.937099999999997</v>
      </c>
      <c r="X18" s="16">
        <v>58.14</v>
      </c>
      <c r="Y18" s="20">
        <v>22.01</v>
      </c>
      <c r="Z18" s="9"/>
      <c r="AA18" s="9"/>
      <c r="AB18" s="9"/>
      <c r="AC18" s="9"/>
    </row>
    <row r="19" spans="1:29" ht="9.75">
      <c r="A19" s="9"/>
      <c r="B19" s="9"/>
      <c r="C19" s="9"/>
      <c r="D19" s="10">
        <v>9.332585598288084</v>
      </c>
      <c r="E19" s="10">
        <v>8.355556695117395</v>
      </c>
      <c r="F19" s="10">
        <v>7.285009859169626</v>
      </c>
      <c r="G19" s="10">
        <v>5.994930630321604</v>
      </c>
      <c r="H19" s="10">
        <v>4.847258435726419</v>
      </c>
      <c r="I19" s="10">
        <v>4.132894270497346</v>
      </c>
      <c r="J19" s="10">
        <v>3.817256859501623</v>
      </c>
      <c r="K19" s="10">
        <v>3.540526412662873</v>
      </c>
      <c r="L19" s="10">
        <v>3.213570916796944</v>
      </c>
      <c r="M19" s="9"/>
      <c r="N19" s="11">
        <f t="shared" si="0"/>
        <v>5.5511333593356245</v>
      </c>
      <c r="O19" s="11">
        <f>(F19-J19)/2</f>
        <v>1.7338764998340013</v>
      </c>
      <c r="P19" s="11"/>
      <c r="Q19" s="11"/>
      <c r="R19" s="11"/>
      <c r="S19" s="9"/>
      <c r="T19" s="19" t="s">
        <v>12</v>
      </c>
      <c r="U19" s="15">
        <v>12</v>
      </c>
      <c r="V19" s="15">
        <f>CONVERT(U19,"ft","m")</f>
        <v>3.6576</v>
      </c>
      <c r="W19" s="16">
        <v>31.139650000000003</v>
      </c>
      <c r="X19" s="16">
        <v>56.4</v>
      </c>
      <c r="Y19" s="20">
        <v>12.49</v>
      </c>
      <c r="Z19" s="9"/>
      <c r="AA19" s="9"/>
      <c r="AB19" s="9"/>
      <c r="AC19" s="9"/>
    </row>
    <row r="20" spans="1:29" ht="9.75">
      <c r="A20" s="9" t="s">
        <v>7</v>
      </c>
      <c r="B20" s="9">
        <v>7</v>
      </c>
      <c r="C20" s="9">
        <v>2.1336</v>
      </c>
      <c r="D20" s="10">
        <v>0.000606</v>
      </c>
      <c r="E20" s="10">
        <v>0.000777</v>
      </c>
      <c r="F20" s="10">
        <v>0.001022</v>
      </c>
      <c r="G20" s="10">
        <v>0.001549</v>
      </c>
      <c r="H20" s="10">
        <v>0.003335</v>
      </c>
      <c r="I20" s="10">
        <v>0.007177</v>
      </c>
      <c r="J20" s="10">
        <v>0.01596</v>
      </c>
      <c r="K20" s="10">
        <v>0.03761</v>
      </c>
      <c r="L20" s="10">
        <v>0.08702</v>
      </c>
      <c r="M20" s="9"/>
      <c r="N20" s="9">
        <f t="shared" si="0"/>
        <v>0.008490999999999999</v>
      </c>
      <c r="O20" s="11"/>
      <c r="P20" s="11">
        <v>6.5484089999999995</v>
      </c>
      <c r="Q20" s="11">
        <v>37</v>
      </c>
      <c r="R20" s="11">
        <v>56.49</v>
      </c>
      <c r="S20" s="9"/>
      <c r="T20" s="19" t="s">
        <v>13</v>
      </c>
      <c r="U20" s="15">
        <v>13</v>
      </c>
      <c r="V20" s="15">
        <f>CONVERT(U20,"ft","m")</f>
        <v>3.9624</v>
      </c>
      <c r="W20" s="16">
        <v>11.28149</v>
      </c>
      <c r="X20" s="16">
        <v>71.56</v>
      </c>
      <c r="Y20" s="20">
        <v>17.1</v>
      </c>
      <c r="Z20" s="9"/>
      <c r="AA20" s="9"/>
      <c r="AB20" s="9"/>
      <c r="AC20" s="9"/>
    </row>
    <row r="21" spans="1:29" ht="9.75">
      <c r="A21" s="9"/>
      <c r="B21" s="9"/>
      <c r="C21" s="9"/>
      <c r="D21" s="10">
        <v>10.688394585851222</v>
      </c>
      <c r="E21" s="10">
        <v>10.329797780916463</v>
      </c>
      <c r="F21" s="10">
        <v>9.934389088386554</v>
      </c>
      <c r="G21" s="10">
        <v>9.334447140534605</v>
      </c>
      <c r="H21" s="10">
        <v>8.228097523252227</v>
      </c>
      <c r="I21" s="10">
        <v>7.1224033639522935</v>
      </c>
      <c r="J21" s="10">
        <v>5.9693955382144654</v>
      </c>
      <c r="K21" s="10">
        <v>4.732739883396506</v>
      </c>
      <c r="L21" s="10">
        <v>3.5225091728962825</v>
      </c>
      <c r="M21" s="9"/>
      <c r="N21" s="11">
        <f t="shared" si="0"/>
        <v>7.95189231330051</v>
      </c>
      <c r="O21" s="11">
        <f>(F21-J21)/2</f>
        <v>1.9824967750860445</v>
      </c>
      <c r="P21" s="11"/>
      <c r="Q21" s="11"/>
      <c r="R21" s="11"/>
      <c r="S21" s="9"/>
      <c r="T21" s="19" t="s">
        <v>14</v>
      </c>
      <c r="U21" s="15">
        <v>14</v>
      </c>
      <c r="V21" s="15">
        <f>CONVERT(U21,"ft","m")</f>
        <v>4.2672</v>
      </c>
      <c r="W21" s="16">
        <v>6.78945</v>
      </c>
      <c r="X21" s="16">
        <v>80.45</v>
      </c>
      <c r="Y21" s="20">
        <v>12.79</v>
      </c>
      <c r="Z21" s="9"/>
      <c r="AA21" s="9"/>
      <c r="AB21" s="9"/>
      <c r="AC21" s="9"/>
    </row>
    <row r="22" spans="1:29" ht="10.5" thickBot="1">
      <c r="A22" s="9" t="s">
        <v>8</v>
      </c>
      <c r="B22" s="9">
        <v>8</v>
      </c>
      <c r="C22" s="9">
        <v>2.4384</v>
      </c>
      <c r="D22" s="10">
        <v>0.000849</v>
      </c>
      <c r="E22" s="10">
        <v>0.001717</v>
      </c>
      <c r="F22" s="10">
        <v>0.0028929999999999997</v>
      </c>
      <c r="G22" s="10">
        <v>0.005037</v>
      </c>
      <c r="H22" s="10">
        <v>0.01668</v>
      </c>
      <c r="I22" s="10">
        <v>0.033409999999999995</v>
      </c>
      <c r="J22" s="10">
        <v>0.04489</v>
      </c>
      <c r="K22" s="10">
        <v>0.05883</v>
      </c>
      <c r="L22" s="10">
        <v>0.08995</v>
      </c>
      <c r="M22" s="9"/>
      <c r="N22" s="9">
        <f t="shared" si="0"/>
        <v>0.0238915</v>
      </c>
      <c r="O22" s="11"/>
      <c r="P22" s="11">
        <v>8.882</v>
      </c>
      <c r="Q22" s="11">
        <v>70.12</v>
      </c>
      <c r="R22" s="11">
        <v>20.97</v>
      </c>
      <c r="S22" s="9"/>
      <c r="T22" s="21" t="s">
        <v>15</v>
      </c>
      <c r="U22" s="17">
        <v>15</v>
      </c>
      <c r="V22" s="17">
        <f>CONVERT(U22,"ft","m")</f>
        <v>4.572</v>
      </c>
      <c r="W22" s="18">
        <v>21.608330000000002</v>
      </c>
      <c r="X22" s="18">
        <v>63.25</v>
      </c>
      <c r="Y22" s="22">
        <v>15.14</v>
      </c>
      <c r="Z22" s="9"/>
      <c r="AA22" s="9"/>
      <c r="AB22" s="9"/>
      <c r="AC22" s="9"/>
    </row>
    <row r="23" spans="1:29" ht="9.75">
      <c r="A23" s="9"/>
      <c r="B23" s="9"/>
      <c r="C23" s="9"/>
      <c r="D23" s="10">
        <v>10.201947825771136</v>
      </c>
      <c r="E23" s="10">
        <v>9.185894245322041</v>
      </c>
      <c r="F23" s="10">
        <v>8.433217961394575</v>
      </c>
      <c r="G23" s="10">
        <v>7.633219553665988</v>
      </c>
      <c r="H23" s="10">
        <v>5.9057369009921485</v>
      </c>
      <c r="I23" s="10">
        <v>4.9035762071018425</v>
      </c>
      <c r="J23" s="10">
        <v>4.477462093521267</v>
      </c>
      <c r="K23" s="10">
        <v>4.087304153523506</v>
      </c>
      <c r="L23" s="10">
        <v>3.4747329082979674</v>
      </c>
      <c r="M23" s="9"/>
      <c r="N23" s="11">
        <f t="shared" si="0"/>
        <v>6.455340027457922</v>
      </c>
      <c r="O23" s="11">
        <f>(F23-J23)/2</f>
        <v>1.9778779339366541</v>
      </c>
      <c r="P23" s="11"/>
      <c r="Q23" s="11"/>
      <c r="R23" s="11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ht="9.75">
      <c r="A24" s="9" t="s">
        <v>9</v>
      </c>
      <c r="B24" s="9">
        <v>9</v>
      </c>
      <c r="C24" s="9">
        <v>2.7432</v>
      </c>
      <c r="D24" s="10">
        <v>0.0006969999999999999</v>
      </c>
      <c r="E24" s="10">
        <v>0.001048</v>
      </c>
      <c r="F24" s="10">
        <v>0.001824</v>
      </c>
      <c r="G24" s="10">
        <v>0.002761</v>
      </c>
      <c r="H24" s="10">
        <v>0.006497</v>
      </c>
      <c r="I24" s="10">
        <v>0.01746</v>
      </c>
      <c r="J24" s="10">
        <v>0.02902</v>
      </c>
      <c r="K24" s="10">
        <v>0.04304</v>
      </c>
      <c r="L24" s="10">
        <v>0.1003</v>
      </c>
      <c r="M24" s="9"/>
      <c r="N24" s="9">
        <f t="shared" si="0"/>
        <v>0.015422</v>
      </c>
      <c r="O24" s="11"/>
      <c r="P24" s="11">
        <v>7.071</v>
      </c>
      <c r="Q24" s="11">
        <v>57.11</v>
      </c>
      <c r="R24" s="11">
        <v>35.86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9.75">
      <c r="A25" s="9"/>
      <c r="B25" s="9"/>
      <c r="C25" s="9"/>
      <c r="D25" s="10">
        <v>10.486553723455751</v>
      </c>
      <c r="E25" s="10">
        <v>9.898145567786724</v>
      </c>
      <c r="F25" s="10">
        <v>9.098678555159433</v>
      </c>
      <c r="G25" s="10">
        <v>8.500593396736106</v>
      </c>
      <c r="H25" s="10">
        <v>7.26601057947776</v>
      </c>
      <c r="I25" s="10">
        <v>5.839802630807372</v>
      </c>
      <c r="J25" s="10">
        <v>5.106808670370068</v>
      </c>
      <c r="K25" s="10">
        <v>4.538178111880187</v>
      </c>
      <c r="L25" s="10">
        <v>3.317606488937269</v>
      </c>
      <c r="M25" s="9"/>
      <c r="N25" s="11">
        <f t="shared" si="0"/>
        <v>7.10274361276475</v>
      </c>
      <c r="O25" s="11">
        <f>(F25-J25)/2</f>
        <v>1.9959349423946824</v>
      </c>
      <c r="P25" s="11"/>
      <c r="Q25" s="11"/>
      <c r="R25" s="11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9.75">
      <c r="A26" s="9" t="s">
        <v>10</v>
      </c>
      <c r="B26" s="9">
        <v>10</v>
      </c>
      <c r="C26" s="9">
        <v>3.048</v>
      </c>
      <c r="D26" s="10">
        <v>0.000713</v>
      </c>
      <c r="E26" s="10">
        <v>0.001115</v>
      </c>
      <c r="F26" s="10">
        <v>0.001996</v>
      </c>
      <c r="G26" s="10">
        <v>0.003027</v>
      </c>
      <c r="H26" s="10">
        <v>0.00922</v>
      </c>
      <c r="I26" s="10">
        <v>0.03267</v>
      </c>
      <c r="J26" s="10">
        <v>0.04894</v>
      </c>
      <c r="K26" s="10">
        <v>0.06278</v>
      </c>
      <c r="L26" s="10">
        <v>0.09366</v>
      </c>
      <c r="M26" s="9"/>
      <c r="N26" s="9">
        <f t="shared" si="0"/>
        <v>0.025467999999999998</v>
      </c>
      <c r="O26" s="11"/>
      <c r="P26" s="11">
        <v>10.1035</v>
      </c>
      <c r="Q26" s="11">
        <v>57.75</v>
      </c>
      <c r="R26" s="11">
        <v>32.06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9.75">
      <c r="A27" s="9"/>
      <c r="B27" s="9"/>
      <c r="C27" s="9"/>
      <c r="D27" s="10">
        <v>10.453810302880287</v>
      </c>
      <c r="E27" s="10">
        <v>9.808740574516507</v>
      </c>
      <c r="F27" s="10">
        <v>8.968672563986914</v>
      </c>
      <c r="G27" s="10">
        <v>8.36789560949666</v>
      </c>
      <c r="H27" s="10">
        <v>6.761017534007474</v>
      </c>
      <c r="I27" s="10">
        <v>4.9358897349987485</v>
      </c>
      <c r="J27" s="10">
        <v>4.352842088357422</v>
      </c>
      <c r="K27" s="10">
        <v>3.9935511608546967</v>
      </c>
      <c r="L27" s="10">
        <v>3.416423151737747</v>
      </c>
      <c r="M27" s="9"/>
      <c r="N27" s="11">
        <f t="shared" si="0"/>
        <v>6.660757326172168</v>
      </c>
      <c r="O27" s="11">
        <f>(F27-J27)/2</f>
        <v>2.307915237814746</v>
      </c>
      <c r="P27" s="11"/>
      <c r="Q27" s="11"/>
      <c r="R27" s="11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ht="9.75">
      <c r="A28" s="9" t="s">
        <v>11</v>
      </c>
      <c r="B28" s="9">
        <v>11</v>
      </c>
      <c r="C28" s="9">
        <v>3.3528</v>
      </c>
      <c r="D28" s="10">
        <v>0.00102</v>
      </c>
      <c r="E28" s="10">
        <v>0.001703</v>
      </c>
      <c r="F28" s="10">
        <v>0.002679</v>
      </c>
      <c r="G28" s="10">
        <v>0.004731</v>
      </c>
      <c r="H28" s="10">
        <v>0.02607</v>
      </c>
      <c r="I28" s="10">
        <v>0.05485</v>
      </c>
      <c r="J28" s="10">
        <v>0.06983</v>
      </c>
      <c r="K28" s="10">
        <v>0.08634</v>
      </c>
      <c r="L28" s="10">
        <v>0.112</v>
      </c>
      <c r="M28" s="9"/>
      <c r="N28" s="9">
        <f t="shared" si="0"/>
        <v>0.0362545</v>
      </c>
      <c r="O28" s="11"/>
      <c r="P28" s="11">
        <v>19.937099999999997</v>
      </c>
      <c r="Q28" s="11">
        <v>58.14</v>
      </c>
      <c r="R28" s="11">
        <v>22.01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9.75">
      <c r="A29" s="9"/>
      <c r="B29" s="9"/>
      <c r="C29" s="9"/>
      <c r="D29" s="10">
        <v>9.937215132465315</v>
      </c>
      <c r="E29" s="10">
        <v>9.197705849645633</v>
      </c>
      <c r="F29" s="10">
        <v>8.544089703481797</v>
      </c>
      <c r="G29" s="10">
        <v>7.723639123812508</v>
      </c>
      <c r="H29" s="10">
        <v>5.261465606901256</v>
      </c>
      <c r="I29" s="10">
        <v>4.188364569146256</v>
      </c>
      <c r="J29" s="10">
        <v>3.840009217052572</v>
      </c>
      <c r="K29" s="10">
        <v>3.5338270969753576</v>
      </c>
      <c r="L29" s="10">
        <v>3.1584293626044833</v>
      </c>
      <c r="M29" s="9"/>
      <c r="N29" s="11">
        <f t="shared" si="0"/>
        <v>6.192049460267184</v>
      </c>
      <c r="O29" s="11">
        <f>(F29-J29)/2</f>
        <v>2.3520402432146126</v>
      </c>
      <c r="P29" s="11"/>
      <c r="Q29" s="11"/>
      <c r="R29" s="11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9.75">
      <c r="A30" s="9" t="s">
        <v>12</v>
      </c>
      <c r="B30" s="9">
        <v>12</v>
      </c>
      <c r="C30" s="9">
        <v>3.6576</v>
      </c>
      <c r="D30" s="10">
        <v>0.001524</v>
      </c>
      <c r="E30" s="10">
        <v>0.002936</v>
      </c>
      <c r="F30" s="10">
        <v>0.005946</v>
      </c>
      <c r="G30" s="10">
        <v>0.01732</v>
      </c>
      <c r="H30" s="10">
        <v>0.045090000000000005</v>
      </c>
      <c r="I30" s="10">
        <v>0.06954000000000002</v>
      </c>
      <c r="J30" s="10">
        <v>0.08373</v>
      </c>
      <c r="K30" s="10">
        <v>0.09965</v>
      </c>
      <c r="L30" s="10">
        <v>0.1269</v>
      </c>
      <c r="M30" s="9"/>
      <c r="N30" s="9">
        <f t="shared" si="0"/>
        <v>0.044838</v>
      </c>
      <c r="O30" s="11"/>
      <c r="P30" s="11">
        <v>31.139650000000003</v>
      </c>
      <c r="Q30" s="11">
        <v>56.4</v>
      </c>
      <c r="R30" s="11">
        <v>12.49</v>
      </c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9.75">
      <c r="A31" s="9"/>
      <c r="B31" s="9"/>
      <c r="C31" s="9"/>
      <c r="D31" s="10">
        <v>9.357921381830852</v>
      </c>
      <c r="E31" s="10">
        <v>8.41193231648096</v>
      </c>
      <c r="F31" s="10">
        <v>7.393864821416529</v>
      </c>
      <c r="G31" s="10">
        <v>5.851417259710088</v>
      </c>
      <c r="H31" s="10">
        <v>4.471048679799291</v>
      </c>
      <c r="I31" s="10">
        <v>3.846013122709184</v>
      </c>
      <c r="J31" s="10">
        <v>3.5781115646495887</v>
      </c>
      <c r="K31" s="10">
        <v>3.3269863847103913</v>
      </c>
      <c r="L31" s="10">
        <v>2.978236025708344</v>
      </c>
      <c r="M31" s="9"/>
      <c r="N31" s="11">
        <f t="shared" si="0"/>
        <v>5.485988193033059</v>
      </c>
      <c r="O31" s="11">
        <f>(F31-J31)/2</f>
        <v>1.9078766283834703</v>
      </c>
      <c r="P31" s="11"/>
      <c r="Q31" s="11"/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9.75">
      <c r="A32" s="9" t="s">
        <v>13</v>
      </c>
      <c r="B32" s="9">
        <v>13</v>
      </c>
      <c r="C32" s="9">
        <v>3.9624</v>
      </c>
      <c r="D32" s="10">
        <v>0.001159</v>
      </c>
      <c r="E32" s="10">
        <v>0.002054</v>
      </c>
      <c r="F32" s="10">
        <v>0.003547</v>
      </c>
      <c r="G32" s="10">
        <v>0.007626</v>
      </c>
      <c r="H32" s="10">
        <v>0.02133</v>
      </c>
      <c r="I32" s="10">
        <v>0.04028</v>
      </c>
      <c r="J32" s="10">
        <v>0.05201</v>
      </c>
      <c r="K32" s="10">
        <v>0.06686</v>
      </c>
      <c r="L32" s="10">
        <v>0.1024</v>
      </c>
      <c r="M32" s="9"/>
      <c r="N32" s="11">
        <f t="shared" si="0"/>
        <v>0.0277785</v>
      </c>
      <c r="O32" s="11"/>
      <c r="P32" s="11">
        <v>11.28149</v>
      </c>
      <c r="Q32" s="11">
        <v>71.56</v>
      </c>
      <c r="R32" s="11">
        <v>17.1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9.75">
      <c r="A33" s="9"/>
      <c r="B33" s="9"/>
      <c r="C33" s="9"/>
      <c r="D33" s="10">
        <v>9.752903718317702</v>
      </c>
      <c r="E33" s="10">
        <v>8.92734810300598</v>
      </c>
      <c r="F33" s="10">
        <v>8.139184954388986</v>
      </c>
      <c r="G33" s="10">
        <v>7.034857753598059</v>
      </c>
      <c r="H33" s="10">
        <v>5.550972224096241</v>
      </c>
      <c r="I33" s="10">
        <v>4.633792506430027</v>
      </c>
      <c r="J33" s="10">
        <v>4.265067151840611</v>
      </c>
      <c r="K33" s="10">
        <v>3.902712834819409</v>
      </c>
      <c r="L33" s="10">
        <v>3.2877123795494496</v>
      </c>
      <c r="M33" s="9"/>
      <c r="N33" s="11">
        <f t="shared" si="0"/>
        <v>6.202126053114799</v>
      </c>
      <c r="O33" s="11">
        <f>(F33-J33)/2</f>
        <v>1.9370589012741872</v>
      </c>
      <c r="P33" s="11"/>
      <c r="Q33" s="11"/>
      <c r="R33" s="11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9.75">
      <c r="A34" s="9" t="s">
        <v>14</v>
      </c>
      <c r="B34" s="9">
        <v>14</v>
      </c>
      <c r="C34" s="9">
        <v>4.2672</v>
      </c>
      <c r="D34" s="10">
        <v>0.001369</v>
      </c>
      <c r="E34" s="10">
        <v>0.002731</v>
      </c>
      <c r="F34" s="10">
        <v>0.006033</v>
      </c>
      <c r="G34" s="10">
        <v>0.01432</v>
      </c>
      <c r="H34" s="10">
        <v>0.02761</v>
      </c>
      <c r="I34" s="10">
        <v>0.04037</v>
      </c>
      <c r="J34" s="10">
        <v>0.04735</v>
      </c>
      <c r="K34" s="10">
        <v>0.05513</v>
      </c>
      <c r="L34" s="10">
        <v>0.07058</v>
      </c>
      <c r="M34" s="9"/>
      <c r="N34" s="9">
        <f t="shared" si="0"/>
        <v>0.0266915</v>
      </c>
      <c r="O34" s="11"/>
      <c r="P34" s="11">
        <v>6.78945</v>
      </c>
      <c r="Q34" s="11">
        <v>80.45</v>
      </c>
      <c r="R34" s="11">
        <v>12.79</v>
      </c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9.75">
      <c r="A35" s="9"/>
      <c r="B35" s="9"/>
      <c r="C35" s="9"/>
      <c r="D35" s="10">
        <v>9.512661838066274</v>
      </c>
      <c r="E35" s="10">
        <v>8.516354970558888</v>
      </c>
      <c r="F35" s="10">
        <v>7.372908702297666</v>
      </c>
      <c r="G35" s="10">
        <v>6.125824697172556</v>
      </c>
      <c r="H35" s="10">
        <v>5.178665301848743</v>
      </c>
      <c r="I35" s="10">
        <v>4.630572602956302</v>
      </c>
      <c r="J35" s="10">
        <v>4.400491764081065</v>
      </c>
      <c r="K35" s="10">
        <v>4.181018588345701</v>
      </c>
      <c r="L35" s="10">
        <v>3.8245967596570876</v>
      </c>
      <c r="M35" s="9"/>
      <c r="N35" s="11">
        <f t="shared" si="0"/>
        <v>5.886700233189366</v>
      </c>
      <c r="O35" s="11">
        <f>(F35-J35)/2</f>
        <v>1.4862084691083006</v>
      </c>
      <c r="P35" s="11"/>
      <c r="Q35" s="11"/>
      <c r="R35" s="11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ht="9.75">
      <c r="A36" s="9" t="s">
        <v>15</v>
      </c>
      <c r="B36" s="9">
        <v>15</v>
      </c>
      <c r="C36" s="9">
        <v>4.572</v>
      </c>
      <c r="D36" s="10">
        <v>0.001294</v>
      </c>
      <c r="E36" s="10">
        <v>0.002384</v>
      </c>
      <c r="F36" s="10">
        <v>0.004222000000000001</v>
      </c>
      <c r="G36" s="10">
        <v>0.01057</v>
      </c>
      <c r="H36" s="10">
        <v>0.03489</v>
      </c>
      <c r="I36" s="10">
        <v>0.05773</v>
      </c>
      <c r="J36" s="10">
        <v>0.07333</v>
      </c>
      <c r="K36" s="10">
        <v>0.09423</v>
      </c>
      <c r="L36" s="10">
        <v>0.129</v>
      </c>
      <c r="M36" s="9"/>
      <c r="N36" s="9">
        <f t="shared" si="0"/>
        <v>0.038776000000000005</v>
      </c>
      <c r="O36" s="11"/>
      <c r="P36" s="11">
        <v>21.608330000000002</v>
      </c>
      <c r="Q36" s="11">
        <v>63.25</v>
      </c>
      <c r="R36" s="11">
        <v>15.14</v>
      </c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ht="9.75">
      <c r="A37" s="9"/>
      <c r="B37" s="9"/>
      <c r="C37" s="9"/>
      <c r="D37" s="10">
        <v>9.593946667331666</v>
      </c>
      <c r="E37" s="10">
        <v>8.712400048862014</v>
      </c>
      <c r="F37" s="10">
        <v>7.8878577059770185</v>
      </c>
      <c r="G37" s="10">
        <v>6.563880813054129</v>
      </c>
      <c r="H37" s="10">
        <v>4.841042592242437</v>
      </c>
      <c r="I37" s="10">
        <v>4.114534964429027</v>
      </c>
      <c r="J37" s="10">
        <v>3.769452650396329</v>
      </c>
      <c r="K37" s="10">
        <v>3.4076697460636907</v>
      </c>
      <c r="L37" s="10">
        <v>2.954557029238833</v>
      </c>
      <c r="M37" s="9"/>
      <c r="N37" s="11">
        <f t="shared" si="0"/>
        <v>5.828655178186674</v>
      </c>
      <c r="O37" s="11">
        <f>(F37-J37)/2</f>
        <v>2.0592025277903447</v>
      </c>
      <c r="P37" s="9"/>
      <c r="Q37" s="9"/>
      <c r="R37" s="9"/>
      <c r="S37" s="9"/>
      <c r="T37" s="9"/>
      <c r="V37" s="9"/>
      <c r="W37" s="9"/>
      <c r="X37" s="9"/>
      <c r="Y37" s="9"/>
      <c r="Z37" s="9"/>
      <c r="AA37" s="9"/>
      <c r="AB37" s="9"/>
      <c r="AC37" s="9"/>
    </row>
    <row r="38" spans="1:29" ht="9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1"/>
      <c r="O38" s="11"/>
      <c r="P38" s="9"/>
      <c r="Q38" s="9"/>
      <c r="R38" s="9"/>
      <c r="S38" s="9"/>
      <c r="T38" s="9"/>
      <c r="V38" s="9"/>
      <c r="W38" s="9"/>
      <c r="X38" s="9"/>
      <c r="Y38" s="9"/>
      <c r="Z38" s="9"/>
      <c r="AA38" s="9"/>
      <c r="AB38" s="9"/>
      <c r="AC38" s="9"/>
    </row>
    <row r="39" spans="1:29" ht="9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1"/>
      <c r="O39" s="11"/>
      <c r="P39" s="9"/>
      <c r="Q39" s="9"/>
      <c r="R39" s="9"/>
      <c r="S39" s="9"/>
      <c r="T39" s="9"/>
      <c r="V39" s="9"/>
      <c r="W39" s="9"/>
      <c r="X39" s="9"/>
      <c r="Y39" s="9"/>
      <c r="Z39" s="9"/>
      <c r="AA39" s="9"/>
      <c r="AB39" s="9"/>
      <c r="AC39" s="9"/>
    </row>
    <row r="40" spans="1:29" ht="9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V40" s="9"/>
      <c r="W40" s="9"/>
      <c r="X40" s="9"/>
      <c r="Y40" s="9"/>
      <c r="Z40" s="9"/>
      <c r="AA40" s="9"/>
      <c r="AB40" s="9"/>
      <c r="AC40" s="9"/>
    </row>
    <row r="41" spans="1:29" ht="9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</row>
    <row r="42" spans="1:29" ht="9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</row>
    <row r="43" spans="1:29" ht="9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</row>
    <row r="44" spans="1:29" ht="9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V44" s="9"/>
      <c r="W44" s="9"/>
      <c r="X44" s="9"/>
      <c r="Y44" s="9"/>
      <c r="Z44" s="9"/>
      <c r="AA44" s="9"/>
      <c r="AB44" s="9"/>
      <c r="AC44" s="9"/>
    </row>
    <row r="45" spans="1:29" ht="9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V45" s="9"/>
      <c r="W45" s="9"/>
      <c r="X45" s="9"/>
      <c r="Y45" s="9"/>
      <c r="Z45" s="9"/>
      <c r="AA45" s="9"/>
      <c r="AB45" s="9"/>
      <c r="AC45" s="9"/>
    </row>
    <row r="46" spans="1:29" ht="9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V46" s="9"/>
      <c r="W46" s="9"/>
      <c r="X46" s="9"/>
      <c r="Y46" s="9"/>
      <c r="Z46" s="9"/>
      <c r="AA46" s="9"/>
      <c r="AB46" s="9"/>
      <c r="AC46" s="9"/>
    </row>
    <row r="47" spans="1:29" ht="9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V47" s="9"/>
      <c r="W47" s="9"/>
      <c r="X47" s="9"/>
      <c r="Y47" s="9"/>
      <c r="Z47" s="9"/>
      <c r="AA47" s="9"/>
      <c r="AB47" s="9"/>
      <c r="AC47" s="9"/>
    </row>
    <row r="48" spans="1:29" ht="9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V48" s="9"/>
      <c r="W48" s="9"/>
      <c r="X48" s="9"/>
      <c r="Y48" s="9"/>
      <c r="Z48" s="9"/>
      <c r="AA48" s="9"/>
      <c r="AB48" s="9"/>
      <c r="AC48" s="9"/>
    </row>
    <row r="49" spans="1:29" ht="9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V49" s="9"/>
      <c r="W49" s="9"/>
      <c r="X49" s="9"/>
      <c r="Y49" s="9"/>
      <c r="Z49" s="9"/>
      <c r="AA49" s="9"/>
      <c r="AB49" s="9"/>
      <c r="AC49" s="9"/>
    </row>
    <row r="50" spans="1:29" ht="9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V50" s="9"/>
      <c r="W50" s="9"/>
      <c r="X50" s="9"/>
      <c r="Y50" s="9"/>
      <c r="Z50" s="9"/>
      <c r="AA50" s="9"/>
      <c r="AB50" s="9"/>
      <c r="AC50" s="9"/>
    </row>
    <row r="51" spans="1:29" ht="9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V51" s="9"/>
      <c r="W51" s="9"/>
      <c r="X51" s="9"/>
      <c r="Y51" s="9"/>
      <c r="Z51" s="9"/>
      <c r="AA51" s="9"/>
      <c r="AB51" s="9"/>
      <c r="AC51" s="9"/>
    </row>
    <row r="52" spans="1:29" ht="9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V52" s="9"/>
      <c r="W52" s="9"/>
      <c r="X52" s="9"/>
      <c r="Y52" s="9"/>
      <c r="Z52" s="9"/>
      <c r="AA52" s="9"/>
      <c r="AB52" s="9"/>
      <c r="AC52" s="9"/>
    </row>
    <row r="53" spans="1:29" ht="9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9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9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9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9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9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9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9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9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9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9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9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9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9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9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9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9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9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9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9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9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9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9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2000-10-26T17:34:10Z</dcterms:created>
  <dcterms:modified xsi:type="dcterms:W3CDTF">2000-10-26T17:35:31Z</dcterms:modified>
  <cp:category/>
  <cp:version/>
  <cp:contentType/>
  <cp:contentStatus/>
</cp:coreProperties>
</file>