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15000" windowHeight="95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<sst xmlns="http://schemas.openxmlformats.org/spreadsheetml/2006/main" count="51" uniqueCount="33">
  <si>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85-000-002</t>
  </si>
  <si>
    <t>85-011-013</t>
  </si>
  <si>
    <t>85-023-025</t>
  </si>
  <si>
    <t>85-035-037</t>
  </si>
  <si>
    <t>85-047-049</t>
  </si>
  <si>
    <t>85-059-061</t>
  </si>
  <si>
    <t>85-071-073</t>
  </si>
  <si>
    <t>85-083-085</t>
  </si>
  <si>
    <t>85-095-097</t>
  </si>
  <si>
    <t>85-107-109</t>
  </si>
  <si>
    <t>85-119-121</t>
  </si>
  <si>
    <t>85-131-133</t>
  </si>
  <si>
    <t>85-143-145</t>
  </si>
  <si>
    <t>85-155-157</t>
  </si>
  <si>
    <t>85-167-169</t>
  </si>
  <si>
    <t>85-179-181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</si>
  <si>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</si>
  <si>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</si>
  <si>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</si>
  <si>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</si>
  <si>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</si>
  <si>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</si>
  <si>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</si>
  <si>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</si>
  <si>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BSS00_85 grain size table</t>
  </si>
  <si>
    <t>Depth mdpt (m)</t>
  </si>
  <si>
    <t>Mean (Inman, 1952)</t>
  </si>
  <si>
    <t>S.D. (phi units)</t>
  </si>
  <si>
    <t>Depth (m)</t>
  </si>
  <si>
    <t>Chart table</t>
  </si>
  <si>
    <t>Sample</t>
  </si>
  <si>
    <t>Depth (ft)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</si>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</sst>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2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2" fontId="1" fillId="0" borderId="6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Bss00-85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DATATABLE!$W$7:$W$22</c:f>
              <c:numCache>
                <c:ptCount val="16"/>
                <c:pt idx="0">
                  <c:v>90.65459999999999</c:v>
                </c:pt>
                <c:pt idx="1">
                  <c:v>20.7</c:v>
                </c:pt>
                <c:pt idx="2">
                  <c:v>22.732999999999997</c:v>
                </c:pt>
                <c:pt idx="3">
                  <c:v>9.116999999999999</c:v>
                </c:pt>
                <c:pt idx="4">
                  <c:v>6.3</c:v>
                </c:pt>
                <c:pt idx="5">
                  <c:v>11.619</c:v>
                </c:pt>
                <c:pt idx="6">
                  <c:v>2.572</c:v>
                </c:pt>
                <c:pt idx="7">
                  <c:v>4.35</c:v>
                </c:pt>
                <c:pt idx="8">
                  <c:v>20.42</c:v>
                </c:pt>
                <c:pt idx="9">
                  <c:v>1.7971000000000001</c:v>
                </c:pt>
                <c:pt idx="10">
                  <c:v>10.293</c:v>
                </c:pt>
                <c:pt idx="11">
                  <c:v>2.5771</c:v>
                </c:pt>
                <c:pt idx="12">
                  <c:v>2.16</c:v>
                </c:pt>
                <c:pt idx="13">
                  <c:v>3.263</c:v>
                </c:pt>
                <c:pt idx="14">
                  <c:v>4.643</c:v>
                </c:pt>
                <c:pt idx="15">
                  <c:v>3.465</c:v>
                </c:pt>
              </c:numCache>
            </c:numRef>
          </c:xVal>
          <c:yVal>
            <c:numRef>
              <c:f>DATATABLE!$U$7:$U$22</c:f>
              <c:numCache>
                <c:ptCount val="16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yVal>
          <c:smooth val="0"/>
        </c:ser>
        <c:axId val="48925530"/>
        <c:axId val="37676587"/>
      </c:scatterChart>
      <c:valAx>
        <c:axId val="4892553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7676587"/>
        <c:crosses val="autoZero"/>
        <c:crossBetween val="midCat"/>
        <c:dispUnits/>
        <c:majorUnit val="10"/>
        <c:minorUnit val="5"/>
      </c:valAx>
      <c:valAx>
        <c:axId val="3767658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892553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Bss00-85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DATATABLE!$W$7:$W$22</c:f>
              <c:numCache>
                <c:ptCount val="16"/>
                <c:pt idx="0">
                  <c:v>90.65459999999999</c:v>
                </c:pt>
                <c:pt idx="1">
                  <c:v>20.7</c:v>
                </c:pt>
                <c:pt idx="2">
                  <c:v>22.732999999999997</c:v>
                </c:pt>
                <c:pt idx="3">
                  <c:v>9.116999999999999</c:v>
                </c:pt>
                <c:pt idx="4">
                  <c:v>6.3</c:v>
                </c:pt>
                <c:pt idx="5">
                  <c:v>11.619</c:v>
                </c:pt>
                <c:pt idx="6">
                  <c:v>2.572</c:v>
                </c:pt>
                <c:pt idx="7">
                  <c:v>4.35</c:v>
                </c:pt>
                <c:pt idx="8">
                  <c:v>20.42</c:v>
                </c:pt>
                <c:pt idx="9">
                  <c:v>1.7971000000000001</c:v>
                </c:pt>
                <c:pt idx="10">
                  <c:v>10.293</c:v>
                </c:pt>
                <c:pt idx="11">
                  <c:v>2.5771</c:v>
                </c:pt>
                <c:pt idx="12">
                  <c:v>2.16</c:v>
                </c:pt>
                <c:pt idx="13">
                  <c:v>3.263</c:v>
                </c:pt>
                <c:pt idx="14">
                  <c:v>4.643</c:v>
                </c:pt>
                <c:pt idx="15">
                  <c:v>3.465</c:v>
                </c:pt>
              </c:numCache>
            </c:numRef>
          </c:xVal>
          <c:yVal>
            <c:numRef>
              <c:f>DATATABLE!$V$7:$V$22</c:f>
              <c:numCache>
                <c:ptCount val="16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  <c:pt idx="15">
                  <c:v>4.572</c:v>
                </c:pt>
              </c:numCache>
            </c:numRef>
          </c:yVal>
          <c:smooth val="0"/>
        </c:ser>
        <c:axId val="3544964"/>
        <c:axId val="31904677"/>
      </c:scatterChart>
      <c:valAx>
        <c:axId val="3544964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1904677"/>
        <c:crosses val="autoZero"/>
        <c:crossBetween val="midCat"/>
        <c:dispUnits/>
        <c:majorUnit val="10"/>
        <c:minorUnit val="5"/>
      </c:valAx>
      <c:valAx>
        <c:axId val="3190467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54496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36</xdr:row>
      <xdr:rowOff>114300</xdr:rowOff>
    </xdr:from>
    <xdr:to>
      <xdr:col>12</xdr:col>
      <xdr:colOff>142875</xdr:colOff>
      <xdr:row>55</xdr:row>
      <xdr:rowOff>9525</xdr:rowOff>
    </xdr:to>
    <xdr:graphicFrame>
      <xdr:nvGraphicFramePr>
        <xdr:cNvPr id="1" name="Chart 1"/>
        <xdr:cNvGraphicFramePr/>
      </xdr:nvGraphicFramePr>
      <xdr:xfrm>
        <a:off x="457200" y="5600700"/>
        <a:ext cx="42862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133350</xdr:colOff>
      <xdr:row>37</xdr:row>
      <xdr:rowOff>47625</xdr:rowOff>
    </xdr:from>
    <xdr:to>
      <xdr:col>22</xdr:col>
      <xdr:colOff>133350</xdr:colOff>
      <xdr:row>55</xdr:row>
      <xdr:rowOff>85725</xdr:rowOff>
    </xdr:to>
    <xdr:graphicFrame>
      <xdr:nvGraphicFramePr>
        <xdr:cNvPr id="2" name="Chart 2"/>
        <xdr:cNvGraphicFramePr/>
      </xdr:nvGraphicFramePr>
      <xdr:xfrm>
        <a:off x="4972050" y="5686425"/>
        <a:ext cx="427672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0.33203125" style="0" bestFit="1" customWidth="1"/>
    <col min="2" max="2" width="12.16015625" style="0" bestFit="1" customWidth="1"/>
    <col min="3" max="3" width="5.33203125" style="11" customWidth="1"/>
    <col min="4" max="4" width="6.33203125" style="0" customWidth="1"/>
    <col min="5" max="5" width="6.66015625" style="0" bestFit="1" customWidth="1"/>
    <col min="6" max="12" width="5.66015625" style="0" bestFit="1" customWidth="1"/>
    <col min="13" max="13" width="4.16015625" style="0" bestFit="1" customWidth="1"/>
    <col min="14" max="15" width="5.33203125" style="11" customWidth="1"/>
    <col min="16" max="16" width="8.16015625" style="7" bestFit="1" customWidth="1"/>
    <col min="17" max="18" width="6.16015625" style="7" bestFit="1" customWidth="1"/>
    <col min="19" max="19" width="9" style="0" customWidth="1"/>
    <col min="20" max="20" width="10.33203125" style="0" bestFit="1" customWidth="1"/>
    <col min="21" max="21" width="12.16015625" style="0" bestFit="1" customWidth="1"/>
    <col min="22" max="22" width="12.16015625" style="0" customWidth="1"/>
    <col min="23" max="23" width="8.16015625" style="7" bestFit="1" customWidth="1"/>
    <col min="24" max="25" width="6.16015625" style="7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11" customFormat="1" ht="9.75">
      <c r="A4" s="8" t="s">
        <v>24</v>
      </c>
      <c r="B4" s="1"/>
      <c r="C4" s="1"/>
      <c r="D4" s="1"/>
      <c r="E4" s="1"/>
      <c r="F4" s="1"/>
      <c r="G4" s="9" t="s">
        <v>23</v>
      </c>
      <c r="H4" s="1"/>
      <c r="I4" s="1"/>
      <c r="J4" s="1"/>
      <c r="K4" s="1"/>
      <c r="L4" s="1"/>
      <c r="M4" s="1"/>
      <c r="N4" s="10"/>
      <c r="O4" s="10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18</v>
      </c>
      <c r="B5" s="3" t="s">
        <v>19</v>
      </c>
      <c r="C5" s="3" t="s">
        <v>25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26</v>
      </c>
      <c r="O5" s="3" t="s">
        <v>27</v>
      </c>
      <c r="P5" s="6" t="s">
        <v>20</v>
      </c>
      <c r="Q5" s="6" t="s">
        <v>21</v>
      </c>
      <c r="R5" s="6" t="s">
        <v>22</v>
      </c>
      <c r="S5" s="1"/>
      <c r="T5" s="8" t="s">
        <v>29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0.04318</v>
      </c>
      <c r="E6" s="2">
        <v>0.0641</v>
      </c>
      <c r="F6" s="2">
        <v>0.07481999999999998</v>
      </c>
      <c r="G6" s="2">
        <v>0.08504000000000002</v>
      </c>
      <c r="H6" s="2">
        <v>0.1054</v>
      </c>
      <c r="I6" s="2">
        <v>0.1267</v>
      </c>
      <c r="J6" s="2">
        <v>0.1368</v>
      </c>
      <c r="K6" s="2">
        <v>0.1455</v>
      </c>
      <c r="L6" s="2">
        <v>0.1568</v>
      </c>
      <c r="M6" s="2" t="s">
        <v>16</v>
      </c>
      <c r="N6" s="5">
        <f>(F6+J6)/2</f>
        <v>0.10580999999999999</v>
      </c>
      <c r="O6" s="5"/>
      <c r="P6" s="5">
        <v>90.65459999999999</v>
      </c>
      <c r="Q6" s="5">
        <v>7.92</v>
      </c>
      <c r="R6" s="5">
        <v>1.455</v>
      </c>
      <c r="S6" s="2"/>
      <c r="T6" s="15" t="s">
        <v>30</v>
      </c>
      <c r="U6" s="12" t="s">
        <v>31</v>
      </c>
      <c r="V6" s="12" t="s">
        <v>28</v>
      </c>
      <c r="W6" s="12" t="s">
        <v>20</v>
      </c>
      <c r="X6" s="12" t="s">
        <v>32</v>
      </c>
      <c r="Y6" s="16" t="s">
        <v>22</v>
      </c>
      <c r="Z6" s="2"/>
      <c r="AA6" s="2"/>
      <c r="AB6" s="2"/>
      <c r="AC6" s="2"/>
    </row>
    <row r="7" spans="1:29" ht="12">
      <c r="A7" s="2"/>
      <c r="B7" s="2"/>
      <c r="C7" s="2"/>
      <c r="D7" s="2">
        <v>4.533492946414307</v>
      </c>
      <c r="E7" s="2">
        <v>3.9635318329307085</v>
      </c>
      <c r="F7" s="2">
        <v>3.740432223885986</v>
      </c>
      <c r="G7" s="2">
        <v>3.555714592905707</v>
      </c>
      <c r="H7" s="2">
        <v>3.246053227912235</v>
      </c>
      <c r="I7" s="2">
        <v>2.98051157040864</v>
      </c>
      <c r="J7" s="2">
        <v>2.8698598646635514</v>
      </c>
      <c r="K7" s="2">
        <v>2.780908941753803</v>
      </c>
      <c r="L7" s="2">
        <v>2.6730025354342413</v>
      </c>
      <c r="M7" s="2" t="s">
        <v>17</v>
      </c>
      <c r="N7" s="5">
        <f aca="true" t="shared" si="0" ref="N7:N37">(F7+J7)/2</f>
        <v>3.3051460442747684</v>
      </c>
      <c r="O7" s="5">
        <f>(F7-J7)/2</f>
        <v>0.4352861796112173</v>
      </c>
      <c r="P7" s="5"/>
      <c r="Q7" s="5"/>
      <c r="R7" s="5"/>
      <c r="S7" s="2"/>
      <c r="T7" s="17" t="s">
        <v>0</v>
      </c>
      <c r="U7" s="13">
        <v>0.08333333333333333</v>
      </c>
      <c r="V7" s="13">
        <f>CONVERT(U7,"ft","m")</f>
        <v>0.0254</v>
      </c>
      <c r="W7" s="18">
        <v>90.65459999999999</v>
      </c>
      <c r="X7" s="18">
        <v>7.92</v>
      </c>
      <c r="Y7" s="19">
        <v>1.455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0.000735</v>
      </c>
      <c r="E8" s="2">
        <v>0.001236</v>
      </c>
      <c r="F8" s="2">
        <v>0.002226</v>
      </c>
      <c r="G8" s="2">
        <v>0.003376</v>
      </c>
      <c r="H8" s="2">
        <v>0.01368</v>
      </c>
      <c r="I8" s="2">
        <v>0.05163</v>
      </c>
      <c r="J8" s="2">
        <v>0.08063</v>
      </c>
      <c r="K8" s="2">
        <v>0.1059</v>
      </c>
      <c r="L8" s="2">
        <v>0.1345</v>
      </c>
      <c r="M8" s="2"/>
      <c r="N8" s="5">
        <f t="shared" si="0"/>
        <v>0.041428</v>
      </c>
      <c r="O8" s="5"/>
      <c r="P8" s="5">
        <v>20.7</v>
      </c>
      <c r="Q8" s="5">
        <v>50.77</v>
      </c>
      <c r="R8" s="5">
        <v>28.5</v>
      </c>
      <c r="S8" s="2"/>
      <c r="T8" s="17" t="s">
        <v>1</v>
      </c>
      <c r="U8" s="13">
        <v>1</v>
      </c>
      <c r="V8" s="13">
        <f>CONVERT(U8,"ft","m")</f>
        <v>0.3048</v>
      </c>
      <c r="W8" s="18">
        <v>20.7</v>
      </c>
      <c r="X8" s="18">
        <v>50.77</v>
      </c>
      <c r="Y8" s="19">
        <v>28.5</v>
      </c>
      <c r="Z8" s="2"/>
      <c r="AA8" s="2"/>
      <c r="AB8" s="2"/>
      <c r="AC8" s="2"/>
    </row>
    <row r="9" spans="1:29" ht="12">
      <c r="A9" s="2"/>
      <c r="B9" s="2"/>
      <c r="C9" s="2"/>
      <c r="D9" s="2">
        <v>10.409968129600447</v>
      </c>
      <c r="E9" s="2">
        <v>9.6601055414198</v>
      </c>
      <c r="F9" s="2">
        <v>8.811330691982215</v>
      </c>
      <c r="G9" s="2">
        <v>8.210469380616988</v>
      </c>
      <c r="H9" s="2">
        <v>6.191787959550915</v>
      </c>
      <c r="I9" s="2">
        <v>4.275646591675452</v>
      </c>
      <c r="J9" s="2">
        <v>3.632539467665703</v>
      </c>
      <c r="K9" s="2">
        <v>3.239225505557113</v>
      </c>
      <c r="L9" s="2">
        <v>2.894321922105463</v>
      </c>
      <c r="M9" s="2"/>
      <c r="N9" s="5">
        <f t="shared" si="0"/>
        <v>6.221935079823959</v>
      </c>
      <c r="O9" s="5">
        <f>(F9-J9)/2</f>
        <v>2.589395612158256</v>
      </c>
      <c r="P9" s="5"/>
      <c r="Q9" s="5"/>
      <c r="R9" s="5"/>
      <c r="S9" s="2"/>
      <c r="T9" s="17" t="s">
        <v>2</v>
      </c>
      <c r="U9" s="13">
        <v>2</v>
      </c>
      <c r="V9" s="13">
        <f>CONVERT(U9,"ft","m")</f>
        <v>0.6096</v>
      </c>
      <c r="W9" s="18">
        <v>22.732999999999997</v>
      </c>
      <c r="X9" s="18">
        <v>52.26</v>
      </c>
      <c r="Y9" s="19">
        <v>24.96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0.000774</v>
      </c>
      <c r="E10" s="2">
        <v>0.001427</v>
      </c>
      <c r="F10" s="2">
        <v>0.00248</v>
      </c>
      <c r="G10" s="2">
        <v>0.003899</v>
      </c>
      <c r="H10" s="2">
        <v>0.01985</v>
      </c>
      <c r="I10" s="2">
        <v>0.05841</v>
      </c>
      <c r="J10" s="2">
        <v>0.07939</v>
      </c>
      <c r="K10" s="2">
        <v>0.09997</v>
      </c>
      <c r="L10" s="2">
        <v>0.126</v>
      </c>
      <c r="M10" s="2"/>
      <c r="N10" s="5">
        <f t="shared" si="0"/>
        <v>0.040935</v>
      </c>
      <c r="O10" s="5"/>
      <c r="P10" s="5">
        <v>22.732999999999997</v>
      </c>
      <c r="Q10" s="5">
        <v>52.26</v>
      </c>
      <c r="R10" s="5">
        <v>24.96</v>
      </c>
      <c r="S10" s="2"/>
      <c r="T10" s="17" t="s">
        <v>3</v>
      </c>
      <c r="U10" s="13">
        <v>3</v>
      </c>
      <c r="V10" s="13">
        <f>CONVERT(U10,"ft","m")</f>
        <v>0.9144</v>
      </c>
      <c r="W10" s="18">
        <v>9.116999999999999</v>
      </c>
      <c r="X10" s="18">
        <v>51.94</v>
      </c>
      <c r="Y10" s="19">
        <v>38.91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10.335378813179764</v>
      </c>
      <c r="E11" s="2">
        <v>9.452798949848411</v>
      </c>
      <c r="F11" s="2">
        <v>8.655444164049937</v>
      </c>
      <c r="G11" s="2">
        <v>8.002680129926539</v>
      </c>
      <c r="H11" s="2">
        <v>5.654717182406492</v>
      </c>
      <c r="I11" s="2">
        <v>4.097640804995361</v>
      </c>
      <c r="J11" s="2">
        <v>3.6548988934768105</v>
      </c>
      <c r="K11" s="2">
        <v>3.322360968333893</v>
      </c>
      <c r="L11" s="2">
        <v>2.98850436116217</v>
      </c>
      <c r="M11" s="2"/>
      <c r="N11" s="5">
        <f t="shared" si="0"/>
        <v>6.155171528763374</v>
      </c>
      <c r="O11" s="5">
        <f>(F11-J11)/2</f>
        <v>2.5002726352865636</v>
      </c>
      <c r="P11" s="5"/>
      <c r="Q11" s="5"/>
      <c r="R11" s="5"/>
      <c r="S11" s="2"/>
      <c r="T11" s="17" t="s">
        <v>4</v>
      </c>
      <c r="U11" s="13">
        <v>4</v>
      </c>
      <c r="V11" s="13">
        <f>CONVERT(U11,"ft","m")</f>
        <v>1.2192</v>
      </c>
      <c r="W11" s="18">
        <v>6.3</v>
      </c>
      <c r="X11" s="18">
        <v>52.04</v>
      </c>
      <c r="Y11" s="19">
        <v>41.6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0.000645</v>
      </c>
      <c r="E12" s="2">
        <v>0.000891</v>
      </c>
      <c r="F12" s="2">
        <v>0.001492</v>
      </c>
      <c r="G12" s="2">
        <v>0.002512</v>
      </c>
      <c r="H12" s="2">
        <v>0.006252</v>
      </c>
      <c r="I12" s="2">
        <v>0.0252</v>
      </c>
      <c r="J12" s="2">
        <v>0.04496</v>
      </c>
      <c r="K12" s="2">
        <v>0.06023</v>
      </c>
      <c r="L12" s="2">
        <v>0.08011</v>
      </c>
      <c r="M12" s="2"/>
      <c r="N12" s="5">
        <f t="shared" si="0"/>
        <v>0.023226</v>
      </c>
      <c r="O12" s="5"/>
      <c r="P12" s="5">
        <v>9.116999999999999</v>
      </c>
      <c r="Q12" s="5">
        <v>51.94</v>
      </c>
      <c r="R12" s="5">
        <v>38.91</v>
      </c>
      <c r="S12" s="2"/>
      <c r="T12" s="17" t="s">
        <v>5</v>
      </c>
      <c r="U12" s="13">
        <v>5</v>
      </c>
      <c r="V12" s="13">
        <f>CONVERT(U12,"ft","m")</f>
        <v>1.524</v>
      </c>
      <c r="W12" s="18">
        <v>11.619</v>
      </c>
      <c r="X12" s="18">
        <v>51.66</v>
      </c>
      <c r="Y12" s="19">
        <v>36.69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10.598413219013558</v>
      </c>
      <c r="E13" s="2">
        <v>10.132286947802251</v>
      </c>
      <c r="F13" s="2">
        <v>9.388536749068937</v>
      </c>
      <c r="G13" s="2">
        <v>8.636947820432548</v>
      </c>
      <c r="H13" s="2">
        <v>7.3214665063245095</v>
      </c>
      <c r="I13" s="2">
        <v>5.310432456049533</v>
      </c>
      <c r="J13" s="2">
        <v>4.475214154215886</v>
      </c>
      <c r="K13" s="2">
        <v>4.053373930853819</v>
      </c>
      <c r="L13" s="2">
        <v>3.641873846642298</v>
      </c>
      <c r="M13" s="2"/>
      <c r="N13" s="5">
        <f t="shared" si="0"/>
        <v>6.931875451642411</v>
      </c>
      <c r="O13" s="5">
        <f>(F13-J13)/2</f>
        <v>2.4566612974265256</v>
      </c>
      <c r="P13" s="5"/>
      <c r="Q13" s="5"/>
      <c r="R13" s="5"/>
      <c r="S13" s="2"/>
      <c r="T13" s="17" t="s">
        <v>6</v>
      </c>
      <c r="U13" s="13">
        <v>6</v>
      </c>
      <c r="V13" s="13">
        <f>CONVERT(U13,"ft","m")</f>
        <v>1.8288</v>
      </c>
      <c r="W13" s="18">
        <v>2.572</v>
      </c>
      <c r="X13" s="18">
        <v>57.41</v>
      </c>
      <c r="Y13" s="19">
        <v>40.01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0.000631</v>
      </c>
      <c r="E14" s="2">
        <v>0.000851</v>
      </c>
      <c r="F14" s="2">
        <v>0.001347</v>
      </c>
      <c r="G14" s="2">
        <v>0.002366</v>
      </c>
      <c r="H14" s="2">
        <v>0.005397</v>
      </c>
      <c r="I14" s="2">
        <v>0.01972</v>
      </c>
      <c r="J14" s="2">
        <v>0.03582</v>
      </c>
      <c r="K14" s="2">
        <v>0.05144</v>
      </c>
      <c r="L14" s="2">
        <v>0.06895</v>
      </c>
      <c r="M14" s="2"/>
      <c r="N14" s="5">
        <f t="shared" si="0"/>
        <v>0.0185835</v>
      </c>
      <c r="O14" s="5"/>
      <c r="P14" s="5">
        <v>6.3</v>
      </c>
      <c r="Q14" s="5">
        <v>52.04</v>
      </c>
      <c r="R14" s="5">
        <v>41.6</v>
      </c>
      <c r="S14" s="2"/>
      <c r="T14" s="17" t="s">
        <v>7</v>
      </c>
      <c r="U14" s="13">
        <v>7</v>
      </c>
      <c r="V14" s="13">
        <f>CONVERT(U14,"ft","m")</f>
        <v>2.1336</v>
      </c>
      <c r="W14" s="18">
        <v>4.35</v>
      </c>
      <c r="X14" s="18">
        <v>51.95</v>
      </c>
      <c r="Y14" s="19">
        <v>43.79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10.630072374341625</v>
      </c>
      <c r="E15" s="2">
        <v>10.198553247638213</v>
      </c>
      <c r="F15" s="2">
        <v>9.536034433861872</v>
      </c>
      <c r="G15" s="2">
        <v>8.723334210984387</v>
      </c>
      <c r="H15" s="2">
        <v>7.533626597351535</v>
      </c>
      <c r="I15" s="2">
        <v>5.6641966380589</v>
      </c>
      <c r="J15" s="2">
        <v>4.80309085245085</v>
      </c>
      <c r="K15" s="2">
        <v>4.280965547108865</v>
      </c>
      <c r="L15" s="2">
        <v>3.858305638035469</v>
      </c>
      <c r="M15" s="2"/>
      <c r="N15" s="5">
        <f t="shared" si="0"/>
        <v>7.169562643156361</v>
      </c>
      <c r="O15" s="5">
        <f>(F15-J15)/2</f>
        <v>2.3664717907055106</v>
      </c>
      <c r="P15" s="5"/>
      <c r="Q15" s="5"/>
      <c r="R15" s="5"/>
      <c r="S15" s="2"/>
      <c r="T15" s="17" t="s">
        <v>8</v>
      </c>
      <c r="U15" s="13">
        <v>8</v>
      </c>
      <c r="V15" s="13">
        <f>CONVERT(U15,"ft","m")</f>
        <v>2.4384</v>
      </c>
      <c r="W15" s="18">
        <v>20.42</v>
      </c>
      <c r="X15" s="18">
        <v>59.17</v>
      </c>
      <c r="Y15" s="19">
        <v>20.38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0.000667</v>
      </c>
      <c r="E16" s="2">
        <v>0.000954</v>
      </c>
      <c r="F16" s="2">
        <v>0.00166</v>
      </c>
      <c r="G16" s="2">
        <v>0.002648</v>
      </c>
      <c r="H16" s="2">
        <v>0.007066</v>
      </c>
      <c r="I16" s="2">
        <v>0.03007</v>
      </c>
      <c r="J16" s="2">
        <v>0.05023</v>
      </c>
      <c r="K16" s="2">
        <v>0.0683</v>
      </c>
      <c r="L16" s="2">
        <v>0.09135</v>
      </c>
      <c r="M16" s="2"/>
      <c r="N16" s="5">
        <f t="shared" si="0"/>
        <v>0.025945</v>
      </c>
      <c r="O16" s="5"/>
      <c r="P16" s="5">
        <v>11.619</v>
      </c>
      <c r="Q16" s="5">
        <v>51.66</v>
      </c>
      <c r="R16" s="5">
        <v>36.69</v>
      </c>
      <c r="S16" s="2"/>
      <c r="T16" s="17" t="s">
        <v>9</v>
      </c>
      <c r="U16" s="13">
        <v>9</v>
      </c>
      <c r="V16" s="13">
        <f>CONVERT(U16,"ft","m")</f>
        <v>2.7432</v>
      </c>
      <c r="W16" s="18">
        <v>1.7971000000000001</v>
      </c>
      <c r="X16" s="18">
        <v>51.42</v>
      </c>
      <c r="Y16" s="19">
        <v>46.88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10.550025618139589</v>
      </c>
      <c r="E17" s="2">
        <v>10.033723113318663</v>
      </c>
      <c r="F17" s="2">
        <v>9.234601043089887</v>
      </c>
      <c r="G17" s="2">
        <v>8.560881162516957</v>
      </c>
      <c r="H17" s="2">
        <v>7.144890535433522</v>
      </c>
      <c r="I17" s="2">
        <v>5.0555313218628095</v>
      </c>
      <c r="J17" s="2">
        <v>4.3153069147649825</v>
      </c>
      <c r="K17" s="2">
        <v>3.871970611259359</v>
      </c>
      <c r="L17" s="2">
        <v>3.452451460921961</v>
      </c>
      <c r="M17" s="2"/>
      <c r="N17" s="5">
        <f t="shared" si="0"/>
        <v>6.774953978927435</v>
      </c>
      <c r="O17" s="5">
        <f>(F17-J17)/2</f>
        <v>2.459647064162452</v>
      </c>
      <c r="P17" s="5"/>
      <c r="Q17" s="5"/>
      <c r="R17" s="5"/>
      <c r="S17" s="2"/>
      <c r="T17" s="17" t="s">
        <v>10</v>
      </c>
      <c r="U17" s="13">
        <v>10</v>
      </c>
      <c r="V17" s="13">
        <f>CONVERT(U17,"ft","m")</f>
        <v>3.048</v>
      </c>
      <c r="W17" s="18">
        <v>10.293</v>
      </c>
      <c r="X17" s="18">
        <v>71.15</v>
      </c>
      <c r="Y17" s="19">
        <v>18.48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0.000643</v>
      </c>
      <c r="E18" s="2">
        <v>0.000881</v>
      </c>
      <c r="F18" s="2">
        <v>0.001427</v>
      </c>
      <c r="G18" s="2">
        <v>0.00242</v>
      </c>
      <c r="H18" s="2">
        <v>0.005873</v>
      </c>
      <c r="I18" s="2">
        <v>0.01819</v>
      </c>
      <c r="J18" s="2">
        <v>0.0295</v>
      </c>
      <c r="K18" s="2">
        <v>0.03747999999999999</v>
      </c>
      <c r="L18" s="2">
        <v>0.05278</v>
      </c>
      <c r="M18" s="2"/>
      <c r="N18" s="5">
        <f t="shared" si="0"/>
        <v>0.0154635</v>
      </c>
      <c r="O18" s="5"/>
      <c r="P18" s="5">
        <v>2.572</v>
      </c>
      <c r="Q18" s="5">
        <v>57.41</v>
      </c>
      <c r="R18" s="5">
        <v>40.01</v>
      </c>
      <c r="S18" s="2"/>
      <c r="T18" s="17" t="s">
        <v>11</v>
      </c>
      <c r="U18" s="13">
        <v>11</v>
      </c>
      <c r="V18" s="13">
        <f>CONVERT(U18,"ft","m")</f>
        <v>3.3528</v>
      </c>
      <c r="W18" s="18">
        <v>2.5771</v>
      </c>
      <c r="X18" s="18">
        <v>56.35</v>
      </c>
      <c r="Y18" s="19">
        <v>41.11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10.602893641996227</v>
      </c>
      <c r="E19" s="2">
        <v>10.148570360403761</v>
      </c>
      <c r="F19" s="2">
        <v>9.452798949848411</v>
      </c>
      <c r="G19" s="2">
        <v>8.690777237162218</v>
      </c>
      <c r="H19" s="2">
        <v>7.411686646826746</v>
      </c>
      <c r="I19" s="2">
        <v>5.780710646785325</v>
      </c>
      <c r="J19" s="2">
        <v>5.083141235300246</v>
      </c>
      <c r="K19" s="2">
        <v>4.737735236777625</v>
      </c>
      <c r="L19" s="2">
        <v>4.243864839110543</v>
      </c>
      <c r="M19" s="2"/>
      <c r="N19" s="5">
        <f t="shared" si="0"/>
        <v>7.267970092574329</v>
      </c>
      <c r="O19" s="5">
        <f>(F19-J19)/2</f>
        <v>2.1848288572740824</v>
      </c>
      <c r="P19" s="5"/>
      <c r="Q19" s="5"/>
      <c r="R19" s="5"/>
      <c r="S19" s="2"/>
      <c r="T19" s="17" t="s">
        <v>12</v>
      </c>
      <c r="U19" s="13">
        <v>12</v>
      </c>
      <c r="V19" s="13">
        <f>CONVERT(U19,"ft","m")</f>
        <v>3.6576</v>
      </c>
      <c r="W19" s="18">
        <v>2.16</v>
      </c>
      <c r="X19" s="18">
        <v>61.76</v>
      </c>
      <c r="Y19" s="19">
        <v>36.11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">
        <v>0.000637</v>
      </c>
      <c r="E20" s="2">
        <v>0.000864</v>
      </c>
      <c r="F20" s="2">
        <v>0.001353</v>
      </c>
      <c r="G20" s="2">
        <v>0.002267</v>
      </c>
      <c r="H20" s="2">
        <v>0.004755</v>
      </c>
      <c r="I20" s="2">
        <v>0.01645</v>
      </c>
      <c r="J20" s="2">
        <v>0.03077</v>
      </c>
      <c r="K20" s="2">
        <v>0.04323</v>
      </c>
      <c r="L20" s="2">
        <v>0.06024</v>
      </c>
      <c r="M20" s="2"/>
      <c r="N20" s="5">
        <f t="shared" si="0"/>
        <v>0.0160615</v>
      </c>
      <c r="O20" s="5"/>
      <c r="P20" s="5">
        <v>4.35</v>
      </c>
      <c r="Q20" s="5">
        <v>51.95</v>
      </c>
      <c r="R20" s="5">
        <v>43.79</v>
      </c>
      <c r="S20" s="2"/>
      <c r="T20" s="17" t="s">
        <v>13</v>
      </c>
      <c r="U20" s="13">
        <v>13</v>
      </c>
      <c r="V20" s="13">
        <f>CONVERT(U20,"ft","m")</f>
        <v>3.9624</v>
      </c>
      <c r="W20" s="18">
        <v>3.263</v>
      </c>
      <c r="X20" s="18">
        <v>53.25</v>
      </c>
      <c r="Y20" s="19">
        <v>43.48</v>
      </c>
      <c r="Z20" s="2"/>
      <c r="AA20" s="2"/>
      <c r="AB20" s="2"/>
      <c r="AC20" s="2"/>
    </row>
    <row r="21" spans="1:29" ht="12">
      <c r="A21" s="2"/>
      <c r="B21" s="2"/>
      <c r="C21" s="2"/>
      <c r="D21" s="2">
        <v>10.616419007067874</v>
      </c>
      <c r="E21" s="2">
        <v>10.176681067160706</v>
      </c>
      <c r="F21" s="2">
        <v>9.529622445347638</v>
      </c>
      <c r="G21" s="2">
        <v>8.78499989358339</v>
      </c>
      <c r="H21" s="2">
        <v>7.716338943576249</v>
      </c>
      <c r="I21" s="2">
        <v>5.925768605814208</v>
      </c>
      <c r="J21" s="2">
        <v>5.0223317461032675</v>
      </c>
      <c r="K21" s="2">
        <v>4.531823353540909</v>
      </c>
      <c r="L21" s="2">
        <v>4.053134419764883</v>
      </c>
      <c r="M21" s="2"/>
      <c r="N21" s="5">
        <f t="shared" si="0"/>
        <v>7.275977095725453</v>
      </c>
      <c r="O21" s="5">
        <f>(F21-J21)/2</f>
        <v>2.253645349622185</v>
      </c>
      <c r="P21" s="5"/>
      <c r="Q21" s="5"/>
      <c r="R21" s="5"/>
      <c r="S21" s="2"/>
      <c r="T21" s="17" t="s">
        <v>14</v>
      </c>
      <c r="U21" s="13">
        <v>14</v>
      </c>
      <c r="V21" s="13">
        <f>CONVERT(U21,"ft","m")</f>
        <v>4.2672</v>
      </c>
      <c r="W21" s="18">
        <v>4.643</v>
      </c>
      <c r="X21" s="18">
        <v>59.7</v>
      </c>
      <c r="Y21" s="19">
        <v>35.72</v>
      </c>
      <c r="Z21" s="2"/>
      <c r="AA21" s="2"/>
      <c r="AB21" s="2"/>
      <c r="AC21" s="2"/>
    </row>
    <row r="22" spans="1:29" ht="12.75" thickBot="1">
      <c r="A22" s="2" t="s">
        <v>8</v>
      </c>
      <c r="B22" s="2">
        <v>8</v>
      </c>
      <c r="C22" s="2">
        <f>CONVERT(B22,"ft","m")</f>
        <v>2.4384</v>
      </c>
      <c r="D22" s="2">
        <v>0.000872</v>
      </c>
      <c r="E22" s="2">
        <v>0.001844</v>
      </c>
      <c r="F22" s="2">
        <v>0.002996</v>
      </c>
      <c r="G22" s="2">
        <v>0.005396</v>
      </c>
      <c r="H22" s="2">
        <v>0.02694</v>
      </c>
      <c r="I22" s="2">
        <v>0.05688</v>
      </c>
      <c r="J22" s="2">
        <v>0.06896</v>
      </c>
      <c r="K22" s="2">
        <v>0.08105</v>
      </c>
      <c r="L22" s="2">
        <v>0.0975</v>
      </c>
      <c r="M22" s="2"/>
      <c r="N22" s="5">
        <f t="shared" si="0"/>
        <v>0.035977999999999996</v>
      </c>
      <c r="O22" s="5"/>
      <c r="P22" s="5">
        <v>20.42</v>
      </c>
      <c r="Q22" s="5">
        <v>59.17</v>
      </c>
      <c r="R22" s="5">
        <v>20.38</v>
      </c>
      <c r="S22" s="2"/>
      <c r="T22" s="20" t="s">
        <v>15</v>
      </c>
      <c r="U22" s="14">
        <v>15</v>
      </c>
      <c r="V22" s="14">
        <f>CONVERT(U22,"ft","m")</f>
        <v>4.572</v>
      </c>
      <c r="W22" s="21">
        <v>3.465</v>
      </c>
      <c r="X22" s="21">
        <v>63.62</v>
      </c>
      <c r="Y22" s="22">
        <v>32.91</v>
      </c>
      <c r="Z22" s="2"/>
      <c r="AA22" s="2"/>
      <c r="AB22" s="2"/>
      <c r="AC22" s="2"/>
    </row>
    <row r="23" spans="1:29" ht="12">
      <c r="A23" s="2"/>
      <c r="B23" s="2"/>
      <c r="C23" s="2"/>
      <c r="D23" s="2">
        <v>10.163384244547247</v>
      </c>
      <c r="E23" s="2">
        <v>9.082945628894837</v>
      </c>
      <c r="F23" s="2">
        <v>8.382746660865422</v>
      </c>
      <c r="G23" s="2">
        <v>7.533893936375907</v>
      </c>
      <c r="H23" s="2">
        <v>5.214106338974509</v>
      </c>
      <c r="I23" s="2">
        <v>4.135934724817397</v>
      </c>
      <c r="J23" s="2">
        <v>3.858096415347714</v>
      </c>
      <c r="K23" s="2">
        <v>3.625044004031908</v>
      </c>
      <c r="L23" s="2">
        <v>3.358453970912476</v>
      </c>
      <c r="M23" s="2"/>
      <c r="N23" s="5">
        <f t="shared" si="0"/>
        <v>6.120421538106568</v>
      </c>
      <c r="O23" s="5">
        <f>(F23-J23)/2</f>
        <v>2.262325122758854</v>
      </c>
      <c r="P23" s="5"/>
      <c r="Q23" s="5"/>
      <c r="R23" s="5"/>
      <c r="S23" s="2"/>
      <c r="T23" s="2"/>
      <c r="U23" s="2"/>
      <c r="V23" s="13"/>
      <c r="W23" s="5"/>
      <c r="X23" s="5"/>
      <c r="Y23" s="5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">
        <v>0.000626</v>
      </c>
      <c r="E24" s="2">
        <v>0.000836</v>
      </c>
      <c r="F24" s="2">
        <v>0.001254</v>
      </c>
      <c r="G24" s="2">
        <v>0.0021429999999999995</v>
      </c>
      <c r="H24" s="2">
        <v>0.004241</v>
      </c>
      <c r="I24" s="2">
        <v>0.01233</v>
      </c>
      <c r="J24" s="2">
        <v>0.01757</v>
      </c>
      <c r="K24" s="2">
        <v>0.02945</v>
      </c>
      <c r="L24" s="2">
        <v>0.04475</v>
      </c>
      <c r="M24" s="2"/>
      <c r="N24" s="5">
        <f t="shared" si="0"/>
        <v>0.009412</v>
      </c>
      <c r="O24" s="5"/>
      <c r="P24" s="5">
        <v>1.7971000000000001</v>
      </c>
      <c r="Q24" s="5">
        <v>51.42</v>
      </c>
      <c r="R24" s="5">
        <v>46.88</v>
      </c>
      <c r="S24" s="2"/>
      <c r="T24" s="2"/>
      <c r="U24" s="2"/>
      <c r="V24" s="13"/>
      <c r="W24" s="5"/>
      <c r="X24" s="5"/>
      <c r="Y24" s="5"/>
      <c r="Z24" s="2"/>
      <c r="AA24" s="2"/>
      <c r="AB24" s="2"/>
      <c r="AC24" s="2"/>
    </row>
    <row r="25" spans="1:29" ht="12">
      <c r="A25" s="2"/>
      <c r="B25" s="2"/>
      <c r="C25" s="2"/>
      <c r="D25" s="2">
        <v>10.641549722391556</v>
      </c>
      <c r="E25" s="2">
        <v>10.224209437243292</v>
      </c>
      <c r="F25" s="2">
        <v>9.639246936522136</v>
      </c>
      <c r="G25" s="2">
        <v>8.866152434647628</v>
      </c>
      <c r="H25" s="2">
        <v>7.88137980172774</v>
      </c>
      <c r="I25" s="2">
        <v>6.341683390033974</v>
      </c>
      <c r="J25" s="2">
        <v>5.8307419984284365</v>
      </c>
      <c r="K25" s="2">
        <v>5.085588555718989</v>
      </c>
      <c r="L25" s="2">
        <v>4.481968507397831</v>
      </c>
      <c r="M25" s="2"/>
      <c r="N25" s="5">
        <f t="shared" si="0"/>
        <v>7.734994467475286</v>
      </c>
      <c r="O25" s="5">
        <f>(F25-J25)/2</f>
        <v>1.9042524690468499</v>
      </c>
      <c r="P25" s="5"/>
      <c r="Q25" s="5"/>
      <c r="R25" s="5"/>
      <c r="S25" s="2"/>
      <c r="T25" s="2"/>
      <c r="U25" s="2"/>
      <c r="V25" s="13"/>
      <c r="W25" s="5"/>
      <c r="X25" s="5"/>
      <c r="Y25" s="5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">
        <v>0.000899</v>
      </c>
      <c r="E26" s="2">
        <v>0.00196</v>
      </c>
      <c r="F26" s="2">
        <v>0.00329</v>
      </c>
      <c r="G26" s="2">
        <v>0.006537</v>
      </c>
      <c r="H26" s="2">
        <v>0.018670000000000003</v>
      </c>
      <c r="I26" s="2">
        <v>0.04235</v>
      </c>
      <c r="J26" s="2">
        <v>0.05435</v>
      </c>
      <c r="K26" s="2">
        <v>0.06296</v>
      </c>
      <c r="L26" s="2">
        <v>0.0763</v>
      </c>
      <c r="M26" s="2"/>
      <c r="N26" s="5">
        <f t="shared" si="0"/>
        <v>0.028820000000000002</v>
      </c>
      <c r="O26" s="5"/>
      <c r="P26" s="5">
        <v>10.293</v>
      </c>
      <c r="Q26" s="5">
        <v>71.15</v>
      </c>
      <c r="R26" s="5">
        <v>18.48</v>
      </c>
      <c r="S26" s="2"/>
      <c r="T26" s="2"/>
      <c r="U26" s="2"/>
      <c r="V26" s="2"/>
      <c r="W26" s="5"/>
      <c r="X26" s="5"/>
      <c r="Y26" s="5"/>
      <c r="Z26" s="2"/>
      <c r="AA26" s="2"/>
      <c r="AB26" s="2"/>
      <c r="AC26" s="2"/>
    </row>
    <row r="27" spans="1:29" ht="12">
      <c r="A27" s="2"/>
      <c r="B27" s="2"/>
      <c r="C27" s="2"/>
      <c r="D27" s="2">
        <v>10.119391263809726</v>
      </c>
      <c r="E27" s="2">
        <v>8.994930630321603</v>
      </c>
      <c r="F27" s="2">
        <v>8.247696700701571</v>
      </c>
      <c r="G27" s="2">
        <v>7.257155587487111</v>
      </c>
      <c r="H27" s="2">
        <v>5.74313426221061</v>
      </c>
      <c r="I27" s="2">
        <v>4.561494220217251</v>
      </c>
      <c r="J27" s="2">
        <v>4.20157615452214</v>
      </c>
      <c r="K27" s="2">
        <v>3.9894206489293254</v>
      </c>
      <c r="L27" s="2">
        <v>3.712173132714919</v>
      </c>
      <c r="M27" s="2"/>
      <c r="N27" s="5">
        <f t="shared" si="0"/>
        <v>6.2246364276118555</v>
      </c>
      <c r="O27" s="5">
        <f>(F27-J27)/2</f>
        <v>2.0230602730897154</v>
      </c>
      <c r="P27" s="5"/>
      <c r="Q27" s="5"/>
      <c r="R27" s="5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">
        <v>0.000644</v>
      </c>
      <c r="E28" s="2">
        <v>0.000882</v>
      </c>
      <c r="F28" s="2">
        <v>0.001412</v>
      </c>
      <c r="G28" s="2">
        <v>0.0023769999999999998</v>
      </c>
      <c r="H28" s="2">
        <v>0.005343</v>
      </c>
      <c r="I28" s="2">
        <v>0.01613</v>
      </c>
      <c r="J28" s="2">
        <v>0.02576</v>
      </c>
      <c r="K28" s="2">
        <v>0.037020000000000004</v>
      </c>
      <c r="L28" s="2">
        <v>0.054</v>
      </c>
      <c r="M28" s="2"/>
      <c r="N28" s="5">
        <f t="shared" si="0"/>
        <v>0.013586</v>
      </c>
      <c r="O28" s="5"/>
      <c r="P28" s="5">
        <v>2.5771</v>
      </c>
      <c r="Q28" s="5">
        <v>56.35</v>
      </c>
      <c r="R28" s="5">
        <v>41.11</v>
      </c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">
      <c r="A29" s="2"/>
      <c r="B29" s="2"/>
      <c r="C29" s="2"/>
      <c r="D29" s="2">
        <v>10.600651691209558</v>
      </c>
      <c r="E29" s="2">
        <v>10.146933723766654</v>
      </c>
      <c r="F29" s="2">
        <v>9.468044196052993</v>
      </c>
      <c r="G29" s="2">
        <v>8.71664238138174</v>
      </c>
      <c r="H29" s="2">
        <v>7.5481342675014</v>
      </c>
      <c r="I29" s="2">
        <v>5.95410975128117</v>
      </c>
      <c r="J29" s="2">
        <v>5.2787235963221955</v>
      </c>
      <c r="K29" s="2">
        <v>4.755551294566238</v>
      </c>
      <c r="L29" s="2">
        <v>4.210896782498619</v>
      </c>
      <c r="M29" s="2"/>
      <c r="N29" s="5">
        <f t="shared" si="0"/>
        <v>7.373383896187594</v>
      </c>
      <c r="O29" s="5">
        <f>(F29-J29)/2</f>
        <v>2.094660299865399</v>
      </c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">
        <v>0.0006820000000000001</v>
      </c>
      <c r="E30" s="2">
        <v>0.000991</v>
      </c>
      <c r="F30" s="2">
        <v>0.001678</v>
      </c>
      <c r="G30" s="2">
        <v>0.002677</v>
      </c>
      <c r="H30" s="2">
        <v>0.006352</v>
      </c>
      <c r="I30" s="2">
        <v>0.01527</v>
      </c>
      <c r="J30" s="2">
        <v>0.0205</v>
      </c>
      <c r="K30" s="2">
        <v>0.03344</v>
      </c>
      <c r="L30" s="2">
        <v>0.05119</v>
      </c>
      <c r="M30" s="2"/>
      <c r="N30" s="5">
        <f t="shared" si="0"/>
        <v>0.011089</v>
      </c>
      <c r="O30" s="5"/>
      <c r="P30" s="5">
        <v>2.16</v>
      </c>
      <c r="Q30" s="5">
        <v>61.76</v>
      </c>
      <c r="R30" s="5">
        <v>36.11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">
        <v>10.517940640300003</v>
      </c>
      <c r="E31" s="2">
        <v>9.978827322137686</v>
      </c>
      <c r="F31" s="2">
        <v>9.21904156888435</v>
      </c>
      <c r="G31" s="2">
        <v>8.545167145683397</v>
      </c>
      <c r="H31" s="2">
        <v>7.298573372181216</v>
      </c>
      <c r="I31" s="2">
        <v>6.033156127639961</v>
      </c>
      <c r="J31" s="2">
        <v>5.608232280044004</v>
      </c>
      <c r="K31" s="2">
        <v>4.902281342355929</v>
      </c>
      <c r="L31" s="2">
        <v>4.287994183445431</v>
      </c>
      <c r="M31" s="2"/>
      <c r="N31" s="5">
        <f t="shared" si="0"/>
        <v>7.413636924464177</v>
      </c>
      <c r="O31" s="5">
        <f>(F31-J31)/2</f>
        <v>1.805404644420173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CONVERT(B32,"ft","m")</f>
        <v>3.9624</v>
      </c>
      <c r="D32" s="2">
        <v>0.000644</v>
      </c>
      <c r="E32" s="2">
        <v>0.000884</v>
      </c>
      <c r="F32" s="2">
        <v>0.001413</v>
      </c>
      <c r="G32" s="2">
        <v>0.002316</v>
      </c>
      <c r="H32" s="2">
        <v>0.004698000000000001</v>
      </c>
      <c r="I32" s="2">
        <v>0.01309</v>
      </c>
      <c r="J32" s="2">
        <v>0.01879</v>
      </c>
      <c r="K32" s="2">
        <v>0.03554</v>
      </c>
      <c r="L32" s="2">
        <v>0.0556</v>
      </c>
      <c r="M32" s="2"/>
      <c r="N32" s="5">
        <f t="shared" si="0"/>
        <v>0.010101500000000001</v>
      </c>
      <c r="O32" s="5"/>
      <c r="P32" s="5">
        <v>3.263</v>
      </c>
      <c r="Q32" s="5">
        <v>53.25</v>
      </c>
      <c r="R32" s="5">
        <v>43.48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">
        <v>10.600651691209558</v>
      </c>
      <c r="E33" s="2">
        <v>10.143666009932742</v>
      </c>
      <c r="F33" s="2">
        <v>9.467022818990236</v>
      </c>
      <c r="G33" s="2">
        <v>8.754149031334938</v>
      </c>
      <c r="H33" s="2">
        <v>7.733737571311977</v>
      </c>
      <c r="I33" s="2">
        <v>6.255391092491571</v>
      </c>
      <c r="J33" s="2">
        <v>5.733891123016756</v>
      </c>
      <c r="K33" s="2">
        <v>4.814412508408134</v>
      </c>
      <c r="L33" s="2">
        <v>4.168771306825942</v>
      </c>
      <c r="M33" s="2"/>
      <c r="N33" s="5">
        <f t="shared" si="0"/>
        <v>7.600456971003496</v>
      </c>
      <c r="O33" s="5">
        <f>(F33-J33)/2</f>
        <v>1.86656584798674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CONVERT(B34,"ft","m")</f>
        <v>4.2672</v>
      </c>
      <c r="D34" s="2">
        <v>0.0006870000000000001</v>
      </c>
      <c r="E34" s="2">
        <v>0.0010189999999999997</v>
      </c>
      <c r="F34" s="2">
        <v>0.001798</v>
      </c>
      <c r="G34" s="2">
        <v>0.002769</v>
      </c>
      <c r="H34" s="2">
        <v>0.006402</v>
      </c>
      <c r="I34" s="2">
        <v>0.01609</v>
      </c>
      <c r="J34" s="2">
        <v>0.02514</v>
      </c>
      <c r="K34" s="2">
        <v>0.03922</v>
      </c>
      <c r="L34" s="2">
        <v>0.0609</v>
      </c>
      <c r="M34" s="2"/>
      <c r="N34" s="5">
        <f t="shared" si="0"/>
        <v>0.013469</v>
      </c>
      <c r="O34" s="5"/>
      <c r="P34" s="5">
        <v>4.643</v>
      </c>
      <c r="Q34" s="5">
        <v>59.7</v>
      </c>
      <c r="R34" s="5">
        <v>35.72</v>
      </c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>
        <v>10.507402280506074</v>
      </c>
      <c r="E35" s="2">
        <v>9.938630233158362</v>
      </c>
      <c r="F35" s="2">
        <v>9.119391263809726</v>
      </c>
      <c r="G35" s="2">
        <v>8.496419230957244</v>
      </c>
      <c r="H35" s="2">
        <v>7.287261607778593</v>
      </c>
      <c r="I35" s="2">
        <v>5.957691863713365</v>
      </c>
      <c r="J35" s="2">
        <v>5.313871540016304</v>
      </c>
      <c r="K35" s="2">
        <v>4.672266654244663</v>
      </c>
      <c r="L35" s="2">
        <v>4.037413961643117</v>
      </c>
      <c r="M35" s="2"/>
      <c r="N35" s="5">
        <f t="shared" si="0"/>
        <v>7.216631401913015</v>
      </c>
      <c r="O35" s="5">
        <f>(F35-J35)/2</f>
        <v>1.902759861896711</v>
      </c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 t="s">
        <v>15</v>
      </c>
      <c r="B36" s="2">
        <v>15</v>
      </c>
      <c r="C36" s="2">
        <f>CONVERT(B36,"ft","m")</f>
        <v>4.572</v>
      </c>
      <c r="D36" s="2">
        <v>0.0006969999999999999</v>
      </c>
      <c r="E36" s="2">
        <v>0.001054</v>
      </c>
      <c r="F36" s="2">
        <v>0.001907</v>
      </c>
      <c r="G36" s="2">
        <v>0.002959</v>
      </c>
      <c r="H36" s="2">
        <v>0.007377</v>
      </c>
      <c r="I36" s="2">
        <v>0.01645</v>
      </c>
      <c r="J36" s="2">
        <v>0.02262</v>
      </c>
      <c r="K36" s="2">
        <v>0.03396</v>
      </c>
      <c r="L36" s="2">
        <v>0.05495</v>
      </c>
      <c r="M36" s="2"/>
      <c r="N36" s="5">
        <f t="shared" si="0"/>
        <v>0.0122635</v>
      </c>
      <c r="O36" s="5"/>
      <c r="P36" s="5">
        <v>3.465</v>
      </c>
      <c r="Q36" s="5">
        <v>63.62</v>
      </c>
      <c r="R36" s="5">
        <v>32.91</v>
      </c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>
        <v>10.486553723455751</v>
      </c>
      <c r="E37" s="2">
        <v>9.88990941768696</v>
      </c>
      <c r="F37" s="2">
        <v>9.034479441011419</v>
      </c>
      <c r="G37" s="2">
        <v>8.400674588130254</v>
      </c>
      <c r="H37" s="2">
        <v>7.082750049006935</v>
      </c>
      <c r="I37" s="2">
        <v>5.925768605814208</v>
      </c>
      <c r="J37" s="2">
        <v>5.466257260446992</v>
      </c>
      <c r="K37" s="2">
        <v>4.880019730883774</v>
      </c>
      <c r="L37" s="2">
        <v>4.185736708600218</v>
      </c>
      <c r="M37" s="2"/>
      <c r="N37" s="5">
        <f t="shared" si="0"/>
        <v>7.250368350729206</v>
      </c>
      <c r="O37" s="5">
        <f>(F37-J37)/2</f>
        <v>1.7841110902822135</v>
      </c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5"/>
      <c r="Q38" s="5"/>
      <c r="R38" s="5"/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5"/>
      <c r="Q40" s="5"/>
      <c r="R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kulp</dc:creator>
  <cp:keywords/>
  <dc:description/>
  <cp:lastModifiedBy>Center for Coastal Geology</cp:lastModifiedBy>
  <dcterms:created xsi:type="dcterms:W3CDTF">2000-07-11T20:59:56Z</dcterms:created>
  <dcterms:modified xsi:type="dcterms:W3CDTF">2001-01-19T23:09:55Z</dcterms:modified>
  <cp:category/>
  <cp:version/>
  <cp:contentType/>
  <cp:contentStatus/>
</cp:coreProperties>
</file>