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780" windowHeight="91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<sst xmlns="http://schemas.openxmlformats.org/spreadsheetml/2006/main" count="47" uniqueCount="31">
  <si>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89-000-002</t>
  </si>
  <si>
    <t>89-011-013</t>
  </si>
  <si>
    <t>89-023-025</t>
  </si>
  <si>
    <t>89-035-037</t>
  </si>
  <si>
    <t>89-047-049</t>
  </si>
  <si>
    <t>89-059-061</t>
  </si>
  <si>
    <t>89-071-073</t>
  </si>
  <si>
    <t>89-083-085</t>
  </si>
  <si>
    <t>89-095-097</t>
  </si>
  <si>
    <t>89-107-109</t>
  </si>
  <si>
    <t>89-119-121</t>
  </si>
  <si>
    <t>89-131-133</t>
  </si>
  <si>
    <t>89-139-141</t>
  </si>
  <si>
    <t>89-143-145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</si>
  <si>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</si>
  <si>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</si>
  <si>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</si>
  <si>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</si>
  <si>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</si>
  <si>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</si>
  <si>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</si>
  <si>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</si>
  <si>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 xml:space="preserve">% finer than </t>
  </si>
  <si>
    <t>BSS00_89 grain size table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</si>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</sst>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b/>
      <sz val="8"/>
      <name val="Times New Roman"/>
      <family val="1"/>
    </font>
    <font>
      <sz val="8"/>
      <name val="Times New Roman"/>
      <family val="0"/>
    </font>
    <font>
      <sz val="6"/>
      <name val="Times New Roman"/>
      <family val="1"/>
    </font>
    <font>
      <b/>
      <sz val="10"/>
      <name val="Times New Roman"/>
      <family val="1"/>
    </font>
    <font>
      <b/>
      <u val="single"/>
      <sz val="6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9" fontId="3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2" fontId="3" fillId="0" borderId="5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3" fillId="0" borderId="6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5" fontId="3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Bss00-89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DATATABLE!$W$7:$W$20</c:f>
              <c:numCache>
                <c:ptCount val="14"/>
                <c:pt idx="0">
                  <c:v>8.518</c:v>
                </c:pt>
                <c:pt idx="1">
                  <c:v>11.061000000000002</c:v>
                </c:pt>
                <c:pt idx="2">
                  <c:v>4.99</c:v>
                </c:pt>
                <c:pt idx="3">
                  <c:v>13.13</c:v>
                </c:pt>
                <c:pt idx="4">
                  <c:v>0.665</c:v>
                </c:pt>
                <c:pt idx="5">
                  <c:v>2.89</c:v>
                </c:pt>
                <c:pt idx="6">
                  <c:v>1.67092</c:v>
                </c:pt>
                <c:pt idx="7">
                  <c:v>5.80088</c:v>
                </c:pt>
                <c:pt idx="8">
                  <c:v>0.731</c:v>
                </c:pt>
                <c:pt idx="9">
                  <c:v>32.821</c:v>
                </c:pt>
                <c:pt idx="10">
                  <c:v>7.49</c:v>
                </c:pt>
                <c:pt idx="11">
                  <c:v>72.65</c:v>
                </c:pt>
                <c:pt idx="12">
                  <c:v>65.55160000000001</c:v>
                </c:pt>
                <c:pt idx="13">
                  <c:v>89.25</c:v>
                </c:pt>
              </c:numCache>
            </c:numRef>
          </c:xVal>
          <c:yVal>
            <c:numRef>
              <c:f>DATATABLE!$U$7:$U$20</c:f>
              <c:numCache>
                <c:ptCount val="14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11.666666666666668</c:v>
                </c:pt>
                <c:pt idx="13">
                  <c:v>12</c:v>
                </c:pt>
              </c:numCache>
            </c:numRef>
          </c:yVal>
          <c:smooth val="0"/>
        </c:ser>
        <c:axId val="33522887"/>
        <c:axId val="33270528"/>
      </c:scatterChart>
      <c:valAx>
        <c:axId val="33522887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270528"/>
        <c:crosses val="autoZero"/>
        <c:crossBetween val="midCat"/>
        <c:dispUnits/>
        <c:majorUnit val="10"/>
        <c:minorUnit val="5"/>
      </c:valAx>
      <c:valAx>
        <c:axId val="3327052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3522887"/>
        <c:crossesAt val="0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Bss00-89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DATATABLE!$W$7:$W$20</c:f>
              <c:numCache>
                <c:ptCount val="14"/>
                <c:pt idx="0">
                  <c:v>8.518</c:v>
                </c:pt>
                <c:pt idx="1">
                  <c:v>11.061000000000002</c:v>
                </c:pt>
                <c:pt idx="2">
                  <c:v>4.99</c:v>
                </c:pt>
                <c:pt idx="3">
                  <c:v>13.13</c:v>
                </c:pt>
                <c:pt idx="4">
                  <c:v>0.665</c:v>
                </c:pt>
                <c:pt idx="5">
                  <c:v>2.89</c:v>
                </c:pt>
                <c:pt idx="6">
                  <c:v>1.67092</c:v>
                </c:pt>
                <c:pt idx="7">
                  <c:v>5.80088</c:v>
                </c:pt>
                <c:pt idx="8">
                  <c:v>0.731</c:v>
                </c:pt>
                <c:pt idx="9">
                  <c:v>32.821</c:v>
                </c:pt>
                <c:pt idx="10">
                  <c:v>7.49</c:v>
                </c:pt>
                <c:pt idx="11">
                  <c:v>72.65</c:v>
                </c:pt>
                <c:pt idx="12">
                  <c:v>65.55160000000001</c:v>
                </c:pt>
                <c:pt idx="13">
                  <c:v>89.25</c:v>
                </c:pt>
              </c:numCache>
            </c:numRef>
          </c:xVal>
          <c:yVal>
            <c:numRef>
              <c:f>DATATABLE!$V$7:$V$20</c:f>
              <c:numCache>
                <c:ptCount val="14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3.556</c:v>
                </c:pt>
                <c:pt idx="13">
                  <c:v>3.6576</c:v>
                </c:pt>
              </c:numCache>
            </c:numRef>
          </c:yVal>
          <c:smooth val="0"/>
        </c:ser>
        <c:axId val="30999297"/>
        <c:axId val="10558218"/>
      </c:scatterChart>
      <c:valAx>
        <c:axId val="30999297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0558218"/>
        <c:crosses val="autoZero"/>
        <c:crossBetween val="midCat"/>
        <c:dispUnits/>
        <c:majorUnit val="10"/>
        <c:minorUnit val="5"/>
      </c:valAx>
      <c:valAx>
        <c:axId val="1055821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0999297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34</xdr:row>
      <xdr:rowOff>66675</xdr:rowOff>
    </xdr:from>
    <xdr:to>
      <xdr:col>9</xdr:col>
      <xdr:colOff>142875</xdr:colOff>
      <xdr:row>63</xdr:row>
      <xdr:rowOff>28575</xdr:rowOff>
    </xdr:to>
    <xdr:graphicFrame>
      <xdr:nvGraphicFramePr>
        <xdr:cNvPr id="1" name="Chart 1"/>
        <xdr:cNvGraphicFramePr/>
      </xdr:nvGraphicFramePr>
      <xdr:xfrm>
        <a:off x="342900" y="4114800"/>
        <a:ext cx="32289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142875</xdr:colOff>
      <xdr:row>34</xdr:row>
      <xdr:rowOff>9525</xdr:rowOff>
    </xdr:from>
    <xdr:to>
      <xdr:col>18</xdr:col>
      <xdr:colOff>495300</xdr:colOff>
      <xdr:row>62</xdr:row>
      <xdr:rowOff>104775</xdr:rowOff>
    </xdr:to>
    <xdr:graphicFrame>
      <xdr:nvGraphicFramePr>
        <xdr:cNvPr id="2" name="Chart 2"/>
        <xdr:cNvGraphicFramePr/>
      </xdr:nvGraphicFramePr>
      <xdr:xfrm>
        <a:off x="3295650" y="4057650"/>
        <a:ext cx="3343275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workbookViewId="0" topLeftCell="A1">
      <selection activeCell="A4" sqref="A4"/>
    </sheetView>
  </sheetViews>
  <sheetFormatPr defaultColWidth="12" defaultRowHeight="12.75"/>
  <cols>
    <col min="1" max="1" width="8.83203125" style="1" bestFit="1" customWidth="1"/>
    <col min="2" max="3" width="10.66015625" style="1" bestFit="1" customWidth="1"/>
    <col min="4" max="4" width="5.33203125" style="1" bestFit="1" customWidth="1"/>
    <col min="5" max="5" width="5.16015625" style="1" bestFit="1" customWidth="1"/>
    <col min="6" max="12" width="4.83203125" style="1" bestFit="1" customWidth="1"/>
    <col min="13" max="13" width="3.16015625" style="1" bestFit="1" customWidth="1"/>
    <col min="14" max="14" width="9" style="1" bestFit="1" customWidth="1"/>
    <col min="15" max="15" width="7.16015625" style="1" bestFit="1" customWidth="1"/>
    <col min="16" max="16" width="5" style="1" bestFit="1" customWidth="1"/>
    <col min="17" max="17" width="4" style="1" bestFit="1" customWidth="1"/>
    <col min="18" max="18" width="4.66015625" style="1" bestFit="1" customWidth="1"/>
    <col min="19" max="19" width="9.33203125" style="1" customWidth="1"/>
    <col min="20" max="20" width="8.83203125" style="1" bestFit="1" customWidth="1"/>
    <col min="21" max="21" width="4.33203125" style="1" bestFit="1" customWidth="1"/>
    <col min="22" max="22" width="4.33203125" style="1" customWidth="1"/>
    <col min="23" max="25" width="4.83203125" style="1" bestFit="1" customWidth="1"/>
    <col min="26" max="16384" width="9.33203125" style="1" customWidth="1"/>
  </cols>
  <sheetData>
    <row r="1" ht="9">
      <c r="J1" s="2"/>
    </row>
    <row r="4" spans="1:15" ht="12">
      <c r="A4" s="3" t="s">
        <v>23</v>
      </c>
      <c r="D4" s="4"/>
      <c r="E4" s="4"/>
      <c r="F4" s="4"/>
      <c r="G4" s="5" t="s">
        <v>22</v>
      </c>
      <c r="H4" s="4"/>
      <c r="I4" s="4"/>
      <c r="J4" s="4"/>
      <c r="K4" s="4"/>
      <c r="L4" s="4"/>
      <c r="N4" s="6"/>
      <c r="O4" s="6"/>
    </row>
    <row r="5" spans="1:20" ht="10.5" thickBot="1">
      <c r="A5" s="7" t="s">
        <v>16</v>
      </c>
      <c r="B5" s="7" t="s">
        <v>17</v>
      </c>
      <c r="C5" s="7" t="s">
        <v>21</v>
      </c>
      <c r="D5" s="8">
        <v>0.05</v>
      </c>
      <c r="E5" s="8">
        <v>0.1</v>
      </c>
      <c r="F5" s="8">
        <v>0.16</v>
      </c>
      <c r="G5" s="8">
        <v>0.25</v>
      </c>
      <c r="H5" s="8">
        <v>0.5</v>
      </c>
      <c r="I5" s="8">
        <v>0.75</v>
      </c>
      <c r="J5" s="8">
        <v>0.84</v>
      </c>
      <c r="K5" s="8">
        <v>0.9</v>
      </c>
      <c r="L5" s="8">
        <v>0.95</v>
      </c>
      <c r="M5" s="7"/>
      <c r="N5" s="7" t="s">
        <v>24</v>
      </c>
      <c r="O5" s="7" t="s">
        <v>25</v>
      </c>
      <c r="P5" s="7" t="s">
        <v>18</v>
      </c>
      <c r="Q5" s="7" t="s">
        <v>19</v>
      </c>
      <c r="R5" s="7" t="s">
        <v>20</v>
      </c>
      <c r="T5" s="9" t="s">
        <v>26</v>
      </c>
    </row>
    <row r="6" spans="1:29" ht="9">
      <c r="A6" s="2" t="s">
        <v>0</v>
      </c>
      <c r="B6" s="2">
        <v>0.08333333333333333</v>
      </c>
      <c r="C6" s="2">
        <f>CONVERT(B6,"ft","m")</f>
        <v>0.0254</v>
      </c>
      <c r="D6" s="10">
        <v>0.000751</v>
      </c>
      <c r="E6" s="10">
        <v>0.001275</v>
      </c>
      <c r="F6" s="10">
        <v>0.002307</v>
      </c>
      <c r="G6" s="10">
        <v>0.003671</v>
      </c>
      <c r="H6" s="10">
        <v>0.01347</v>
      </c>
      <c r="I6" s="10">
        <v>0.03284000000000001</v>
      </c>
      <c r="J6" s="10">
        <v>0.04597</v>
      </c>
      <c r="K6" s="10">
        <v>0.05854</v>
      </c>
      <c r="L6" s="10">
        <v>0.0759</v>
      </c>
      <c r="M6" s="2" t="s">
        <v>14</v>
      </c>
      <c r="N6" s="2">
        <f>(F6+J6)/2</f>
        <v>0.0241385</v>
      </c>
      <c r="O6" s="2"/>
      <c r="P6" s="11">
        <v>8.518</v>
      </c>
      <c r="Q6" s="11">
        <v>65.34</v>
      </c>
      <c r="R6" s="11">
        <v>26.24</v>
      </c>
      <c r="S6" s="2"/>
      <c r="T6" s="12" t="s">
        <v>27</v>
      </c>
      <c r="U6" s="13" t="s">
        <v>28</v>
      </c>
      <c r="V6" s="13" t="s">
        <v>29</v>
      </c>
      <c r="W6" s="13" t="s">
        <v>18</v>
      </c>
      <c r="X6" s="13" t="s">
        <v>30</v>
      </c>
      <c r="Y6" s="14" t="s">
        <v>20</v>
      </c>
      <c r="Z6" s="2"/>
      <c r="AA6" s="2"/>
      <c r="AB6" s="2"/>
      <c r="AC6" s="2"/>
    </row>
    <row r="7" spans="1:29" ht="9">
      <c r="A7" s="2"/>
      <c r="B7" s="2"/>
      <c r="C7" s="2"/>
      <c r="D7" s="10">
        <v>10.378899471809902</v>
      </c>
      <c r="E7" s="10">
        <v>9.615287037577954</v>
      </c>
      <c r="F7" s="10">
        <v>8.759766280641191</v>
      </c>
      <c r="G7" s="10">
        <v>8.089611170224627</v>
      </c>
      <c r="H7" s="10">
        <v>6.214106338974508</v>
      </c>
      <c r="I7" s="10">
        <v>4.928402062659006</v>
      </c>
      <c r="J7" s="10">
        <v>4.443163523620008</v>
      </c>
      <c r="K7" s="10">
        <v>4.094433444028061</v>
      </c>
      <c r="L7" s="10">
        <v>3.719756304133983</v>
      </c>
      <c r="M7" s="2" t="s">
        <v>15</v>
      </c>
      <c r="N7" s="2">
        <f aca="true" t="shared" si="0" ref="N7:N29">(F7+J7)/2</f>
        <v>6.6014649021305996</v>
      </c>
      <c r="O7" s="11">
        <f>(F7-J7)/2</f>
        <v>2.1583013785105916</v>
      </c>
      <c r="P7" s="11"/>
      <c r="Q7" s="11"/>
      <c r="R7" s="11"/>
      <c r="S7" s="2"/>
      <c r="T7" s="15" t="s">
        <v>0</v>
      </c>
      <c r="U7" s="16">
        <v>0.08333333333333333</v>
      </c>
      <c r="V7" s="16">
        <f>CONVERT(U7,"ft","m")</f>
        <v>0.0254</v>
      </c>
      <c r="W7" s="17">
        <v>8.518</v>
      </c>
      <c r="X7" s="17">
        <v>65.34</v>
      </c>
      <c r="Y7" s="18">
        <v>26.24</v>
      </c>
      <c r="Z7" s="2"/>
      <c r="AA7" s="2"/>
      <c r="AB7" s="2"/>
      <c r="AC7" s="2"/>
    </row>
    <row r="8" spans="1:29" ht="9">
      <c r="A8" s="2" t="s">
        <v>1</v>
      </c>
      <c r="B8" s="2">
        <v>1</v>
      </c>
      <c r="C8" s="2">
        <f>CONVERT(B8,"ft","m")</f>
        <v>0.3048</v>
      </c>
      <c r="D8" s="10">
        <v>0.0006860000000000001</v>
      </c>
      <c r="E8" s="10">
        <v>0.0010149999999999998</v>
      </c>
      <c r="F8" s="10">
        <v>0.001896</v>
      </c>
      <c r="G8" s="10">
        <v>0.003053</v>
      </c>
      <c r="H8" s="10">
        <v>0.009635999999999999</v>
      </c>
      <c r="I8" s="10">
        <v>0.03167</v>
      </c>
      <c r="J8" s="10">
        <v>0.05078</v>
      </c>
      <c r="K8" s="10">
        <v>0.06564</v>
      </c>
      <c r="L8" s="10">
        <v>0.08644</v>
      </c>
      <c r="M8" s="2"/>
      <c r="N8" s="2">
        <f t="shared" si="0"/>
        <v>0.026338</v>
      </c>
      <c r="O8" s="11"/>
      <c r="P8" s="11">
        <v>11.061000000000002</v>
      </c>
      <c r="Q8" s="11">
        <v>57.72</v>
      </c>
      <c r="R8" s="11">
        <v>31.25</v>
      </c>
      <c r="S8" s="2"/>
      <c r="T8" s="15" t="s">
        <v>1</v>
      </c>
      <c r="U8" s="16">
        <v>1</v>
      </c>
      <c r="V8" s="16">
        <f>CONVERT(U8,"ft","m")</f>
        <v>0.3048</v>
      </c>
      <c r="W8" s="17">
        <v>11.061000000000002</v>
      </c>
      <c r="X8" s="17">
        <v>57.72</v>
      </c>
      <c r="Y8" s="18">
        <v>31.25</v>
      </c>
      <c r="Z8" s="2"/>
      <c r="AA8" s="2"/>
      <c r="AB8" s="2"/>
      <c r="AC8" s="2"/>
    </row>
    <row r="9" spans="1:29" ht="9">
      <c r="A9" s="2"/>
      <c r="B9" s="2"/>
      <c r="C9" s="2"/>
      <c r="D9" s="10">
        <v>10.509503803151363</v>
      </c>
      <c r="E9" s="10">
        <v>9.944304557251636</v>
      </c>
      <c r="F9" s="10">
        <v>9.042825320425916</v>
      </c>
      <c r="G9" s="10">
        <v>8.355556695117395</v>
      </c>
      <c r="H9" s="10">
        <v>6.697349891085704</v>
      </c>
      <c r="I9" s="10">
        <v>4.980739322408621</v>
      </c>
      <c r="J9" s="10">
        <v>4.2995957947893055</v>
      </c>
      <c r="K9" s="10">
        <v>3.929280950923099</v>
      </c>
      <c r="L9" s="10">
        <v>3.5321571175773046</v>
      </c>
      <c r="M9" s="2"/>
      <c r="N9" s="2">
        <f t="shared" si="0"/>
        <v>6.67121055760761</v>
      </c>
      <c r="O9" s="11">
        <f>(F9-J9)/2</f>
        <v>2.371614762818305</v>
      </c>
      <c r="P9" s="11"/>
      <c r="Q9" s="11"/>
      <c r="R9" s="11"/>
      <c r="S9" s="2"/>
      <c r="T9" s="15" t="s">
        <v>2</v>
      </c>
      <c r="U9" s="16">
        <v>2</v>
      </c>
      <c r="V9" s="16">
        <f>CONVERT(U9,"ft","m")</f>
        <v>0.6096</v>
      </c>
      <c r="W9" s="17">
        <v>4.99</v>
      </c>
      <c r="X9" s="17">
        <v>60.69</v>
      </c>
      <c r="Y9" s="18">
        <v>34.26</v>
      </c>
      <c r="Z9" s="2"/>
      <c r="AA9" s="2"/>
      <c r="AB9" s="2"/>
      <c r="AC9" s="2"/>
    </row>
    <row r="10" spans="1:29" ht="9">
      <c r="A10" s="2" t="s">
        <v>2</v>
      </c>
      <c r="B10" s="2">
        <v>2</v>
      </c>
      <c r="C10" s="2">
        <f>CONVERT(B10,"ft","m")</f>
        <v>0.6096</v>
      </c>
      <c r="D10" s="10">
        <v>0.000672</v>
      </c>
      <c r="E10" s="10">
        <v>0.000969</v>
      </c>
      <c r="F10" s="10">
        <v>0.00174</v>
      </c>
      <c r="G10" s="10">
        <v>0.002815</v>
      </c>
      <c r="H10" s="10">
        <v>0.007797</v>
      </c>
      <c r="I10" s="10">
        <v>0.02265</v>
      </c>
      <c r="J10" s="10">
        <v>0.03434</v>
      </c>
      <c r="K10" s="10">
        <v>0.047270000000000006</v>
      </c>
      <c r="L10" s="10">
        <v>0.06245</v>
      </c>
      <c r="M10" s="2"/>
      <c r="N10" s="2">
        <f t="shared" si="0"/>
        <v>0.01804</v>
      </c>
      <c r="O10" s="11"/>
      <c r="P10" s="11">
        <v>4.99</v>
      </c>
      <c r="Q10" s="11">
        <v>60.69</v>
      </c>
      <c r="R10" s="11">
        <v>34.26</v>
      </c>
      <c r="S10" s="2"/>
      <c r="T10" s="15" t="s">
        <v>3</v>
      </c>
      <c r="U10" s="16">
        <v>3</v>
      </c>
      <c r="V10" s="16">
        <f>CONVERT(U10,"ft","m")</f>
        <v>0.9144</v>
      </c>
      <c r="W10" s="17">
        <v>13.13</v>
      </c>
      <c r="X10" s="17">
        <v>65.39</v>
      </c>
      <c r="Y10" s="18">
        <v>21.54</v>
      </c>
      <c r="Z10" s="2"/>
      <c r="AA10" s="2"/>
      <c r="AB10" s="2"/>
      <c r="AC10" s="2"/>
    </row>
    <row r="11" spans="1:29" ht="9">
      <c r="A11" s="2"/>
      <c r="B11" s="2"/>
      <c r="C11" s="2"/>
      <c r="D11" s="10">
        <v>10.539251146545414</v>
      </c>
      <c r="E11" s="10">
        <v>10.011215713909094</v>
      </c>
      <c r="F11" s="10">
        <v>9.166696978588083</v>
      </c>
      <c r="G11" s="10">
        <v>8.472649362356583</v>
      </c>
      <c r="H11" s="10">
        <v>7.002865150130817</v>
      </c>
      <c r="I11" s="10">
        <v>5.464345139503214</v>
      </c>
      <c r="J11" s="10">
        <v>4.863966150434678</v>
      </c>
      <c r="K11" s="10">
        <v>4.402931325078161</v>
      </c>
      <c r="L11" s="10">
        <v>4.001154617941492</v>
      </c>
      <c r="M11" s="2"/>
      <c r="N11" s="2">
        <f t="shared" si="0"/>
        <v>7.0153315645113805</v>
      </c>
      <c r="O11" s="11">
        <f>(F11-J11)/2</f>
        <v>2.151365414076703</v>
      </c>
      <c r="P11" s="11"/>
      <c r="Q11" s="11"/>
      <c r="R11" s="11"/>
      <c r="S11" s="2"/>
      <c r="T11" s="15" t="s">
        <v>4</v>
      </c>
      <c r="U11" s="16">
        <v>4</v>
      </c>
      <c r="V11" s="16">
        <f>CONVERT(U11,"ft","m")</f>
        <v>1.2192</v>
      </c>
      <c r="W11" s="17">
        <v>0.665</v>
      </c>
      <c r="X11" s="17">
        <v>53.71</v>
      </c>
      <c r="Y11" s="18">
        <v>45.56</v>
      </c>
      <c r="Z11" s="2"/>
      <c r="AA11" s="2"/>
      <c r="AB11" s="2"/>
      <c r="AC11" s="2"/>
    </row>
    <row r="12" spans="1:29" ht="9">
      <c r="A12" s="2" t="s">
        <v>3</v>
      </c>
      <c r="B12" s="2">
        <v>3</v>
      </c>
      <c r="C12" s="2">
        <f>CONVERT(B12,"ft","m")</f>
        <v>0.9144</v>
      </c>
      <c r="D12" s="10">
        <v>0.000829</v>
      </c>
      <c r="E12" s="10">
        <v>0.001655</v>
      </c>
      <c r="F12" s="10">
        <v>0.00281</v>
      </c>
      <c r="G12" s="10">
        <v>0.004884</v>
      </c>
      <c r="H12" s="10">
        <v>0.02394</v>
      </c>
      <c r="I12" s="10">
        <v>0.05099</v>
      </c>
      <c r="J12" s="10">
        <v>0.05944</v>
      </c>
      <c r="K12" s="10">
        <v>0.06631</v>
      </c>
      <c r="L12" s="10">
        <v>0.07358</v>
      </c>
      <c r="M12" s="2"/>
      <c r="N12" s="2">
        <f t="shared" si="0"/>
        <v>0.031125</v>
      </c>
      <c r="O12" s="11"/>
      <c r="P12" s="11">
        <v>13.13</v>
      </c>
      <c r="Q12" s="11">
        <v>65.39</v>
      </c>
      <c r="R12" s="11">
        <v>21.54</v>
      </c>
      <c r="S12" s="2"/>
      <c r="T12" s="15" t="s">
        <v>5</v>
      </c>
      <c r="U12" s="16">
        <v>5</v>
      </c>
      <c r="V12" s="16">
        <f>CONVERT(U12,"ft","m")</f>
        <v>1.524</v>
      </c>
      <c r="W12" s="17">
        <v>2.89</v>
      </c>
      <c r="X12" s="17">
        <v>66.96</v>
      </c>
      <c r="Y12" s="18">
        <v>30.18</v>
      </c>
      <c r="Z12" s="2"/>
      <c r="AA12" s="2"/>
      <c r="AB12" s="2"/>
      <c r="AC12" s="2"/>
    </row>
    <row r="13" spans="1:29" ht="9">
      <c r="A13" s="2"/>
      <c r="B13" s="2"/>
      <c r="C13" s="2"/>
      <c r="D13" s="10">
        <v>10.236340277828424</v>
      </c>
      <c r="E13" s="10">
        <v>9.238953067629595</v>
      </c>
      <c r="F13" s="10">
        <v>8.475214154215886</v>
      </c>
      <c r="G13" s="10">
        <v>7.677721084336771</v>
      </c>
      <c r="H13" s="10">
        <v>5.38443303749331</v>
      </c>
      <c r="I13" s="10">
        <v>4.293641851808252</v>
      </c>
      <c r="J13" s="10">
        <v>4.072422073898215</v>
      </c>
      <c r="K13" s="10">
        <v>3.914629734783574</v>
      </c>
      <c r="L13" s="10">
        <v>3.7645425134638373</v>
      </c>
      <c r="M13" s="2"/>
      <c r="N13" s="2">
        <f t="shared" si="0"/>
        <v>6.27381811405705</v>
      </c>
      <c r="O13" s="11">
        <f>(F13-J13)/2</f>
        <v>2.2013960401588353</v>
      </c>
      <c r="P13" s="11"/>
      <c r="Q13" s="11"/>
      <c r="R13" s="11"/>
      <c r="S13" s="2"/>
      <c r="T13" s="15" t="s">
        <v>6</v>
      </c>
      <c r="U13" s="16">
        <v>6</v>
      </c>
      <c r="V13" s="16">
        <f>CONVERT(U13,"ft","m")</f>
        <v>1.8288</v>
      </c>
      <c r="W13" s="17">
        <v>1.67092</v>
      </c>
      <c r="X13" s="17">
        <v>62.32</v>
      </c>
      <c r="Y13" s="18">
        <v>36.09</v>
      </c>
      <c r="Z13" s="2"/>
      <c r="AA13" s="2"/>
      <c r="AB13" s="2"/>
      <c r="AC13" s="2"/>
    </row>
    <row r="14" spans="1:29" ht="9">
      <c r="A14" s="2" t="s">
        <v>4</v>
      </c>
      <c r="B14" s="2">
        <v>4</v>
      </c>
      <c r="C14" s="2">
        <f>CONVERT(B14,"ft","m")</f>
        <v>1.2192</v>
      </c>
      <c r="D14" s="10">
        <v>0.000616</v>
      </c>
      <c r="E14" s="10">
        <v>0.000809</v>
      </c>
      <c r="F14" s="10">
        <v>0.001164</v>
      </c>
      <c r="G14" s="10">
        <v>0.002094</v>
      </c>
      <c r="H14" s="10">
        <v>0.004474</v>
      </c>
      <c r="I14" s="10">
        <v>0.0121</v>
      </c>
      <c r="J14" s="10">
        <v>0.01928</v>
      </c>
      <c r="K14" s="10">
        <v>0.02808</v>
      </c>
      <c r="L14" s="10">
        <v>0.04152000000000001</v>
      </c>
      <c r="M14" s="2"/>
      <c r="N14" s="2">
        <f t="shared" si="0"/>
        <v>0.010221999999999998</v>
      </c>
      <c r="O14" s="11"/>
      <c r="P14" s="11">
        <v>0.665</v>
      </c>
      <c r="Q14" s="11">
        <v>53.71</v>
      </c>
      <c r="R14" s="11">
        <v>45.56</v>
      </c>
      <c r="S14" s="2"/>
      <c r="T14" s="15" t="s">
        <v>7</v>
      </c>
      <c r="U14" s="16">
        <v>7</v>
      </c>
      <c r="V14" s="16">
        <f>CONVERT(U14,"ft","m")</f>
        <v>2.1336</v>
      </c>
      <c r="W14" s="17">
        <v>5.80088</v>
      </c>
      <c r="X14" s="17">
        <v>82.7</v>
      </c>
      <c r="Y14" s="18">
        <v>11.49</v>
      </c>
      <c r="Z14" s="2"/>
      <c r="AA14" s="2"/>
      <c r="AB14" s="2"/>
      <c r="AC14" s="2"/>
    </row>
    <row r="15" spans="1:29" ht="9">
      <c r="A15" s="2"/>
      <c r="B15" s="2"/>
      <c r="C15" s="2"/>
      <c r="D15" s="10">
        <v>10.664782028629272</v>
      </c>
      <c r="E15" s="10">
        <v>10.271572676894197</v>
      </c>
      <c r="F15" s="10">
        <v>9.746693226415891</v>
      </c>
      <c r="G15" s="10">
        <v>8.899522842393367</v>
      </c>
      <c r="H15" s="10">
        <v>7.804219028265056</v>
      </c>
      <c r="I15" s="10">
        <v>6.368849142274855</v>
      </c>
      <c r="J15" s="10">
        <v>5.69675113820685</v>
      </c>
      <c r="K15" s="10">
        <v>5.154313254132251</v>
      </c>
      <c r="L15" s="10">
        <v>4.590049746078931</v>
      </c>
      <c r="M15" s="2"/>
      <c r="N15" s="2">
        <f t="shared" si="0"/>
        <v>7.721722182311371</v>
      </c>
      <c r="O15" s="11">
        <f>(F15-J15)/2</f>
        <v>2.0249710441045203</v>
      </c>
      <c r="P15" s="11"/>
      <c r="Q15" s="11"/>
      <c r="R15" s="11"/>
      <c r="S15" s="2"/>
      <c r="T15" s="15" t="s">
        <v>8</v>
      </c>
      <c r="U15" s="16">
        <v>8</v>
      </c>
      <c r="V15" s="16">
        <f>CONVERT(U15,"ft","m")</f>
        <v>2.4384</v>
      </c>
      <c r="W15" s="17">
        <v>0.731</v>
      </c>
      <c r="X15" s="17">
        <v>59.05</v>
      </c>
      <c r="Y15" s="18">
        <v>40.16</v>
      </c>
      <c r="Z15" s="2"/>
      <c r="AA15" s="2"/>
      <c r="AB15" s="2"/>
      <c r="AC15" s="2"/>
    </row>
    <row r="16" spans="1:29" ht="9">
      <c r="A16" s="2" t="s">
        <v>5</v>
      </c>
      <c r="B16" s="2">
        <v>5</v>
      </c>
      <c r="C16" s="2">
        <f>CONVERT(B16,"ft","m")</f>
        <v>1.524</v>
      </c>
      <c r="D16" s="10">
        <v>0.0006949999999999999</v>
      </c>
      <c r="E16" s="10">
        <v>0.001041</v>
      </c>
      <c r="F16" s="10">
        <v>0.001908</v>
      </c>
      <c r="G16" s="10">
        <v>0.003114</v>
      </c>
      <c r="H16" s="10">
        <v>0.01102</v>
      </c>
      <c r="I16" s="10">
        <v>0.02994</v>
      </c>
      <c r="J16" s="10">
        <v>0.03994</v>
      </c>
      <c r="K16" s="10">
        <v>0.04881</v>
      </c>
      <c r="L16" s="10">
        <v>0.05811</v>
      </c>
      <c r="M16" s="2"/>
      <c r="N16" s="2">
        <f t="shared" si="0"/>
        <v>0.020924</v>
      </c>
      <c r="O16" s="11"/>
      <c r="P16" s="11">
        <v>2.89</v>
      </c>
      <c r="Q16" s="11">
        <v>66.96</v>
      </c>
      <c r="R16" s="11">
        <v>30.18</v>
      </c>
      <c r="S16" s="2"/>
      <c r="T16" s="15" t="s">
        <v>9</v>
      </c>
      <c r="U16" s="16">
        <v>9</v>
      </c>
      <c r="V16" s="16">
        <f>CONVERT(U16,"ft","m")</f>
        <v>2.7432</v>
      </c>
      <c r="W16" s="17">
        <v>32.821</v>
      </c>
      <c r="X16" s="17">
        <v>51.96</v>
      </c>
      <c r="Y16" s="18">
        <v>15.24</v>
      </c>
      <c r="Z16" s="2"/>
      <c r="AA16" s="2"/>
      <c r="AB16" s="2"/>
      <c r="AC16" s="2"/>
    </row>
    <row r="17" spans="1:29" ht="9">
      <c r="A17" s="2"/>
      <c r="B17" s="2"/>
      <c r="C17" s="2"/>
      <c r="D17" s="10">
        <v>10.490699401713306</v>
      </c>
      <c r="E17" s="10">
        <v>9.907814216024757</v>
      </c>
      <c r="F17" s="10">
        <v>9.033723113318663</v>
      </c>
      <c r="G17" s="10">
        <v>8.327015340245138</v>
      </c>
      <c r="H17" s="10">
        <v>6.503731965865654</v>
      </c>
      <c r="I17" s="10">
        <v>5.061781968378395</v>
      </c>
      <c r="J17" s="10">
        <v>4.6460218569928395</v>
      </c>
      <c r="K17" s="10">
        <v>4.356679438043128</v>
      </c>
      <c r="L17" s="10">
        <v>4.1050697351124015</v>
      </c>
      <c r="M17" s="2"/>
      <c r="N17" s="2">
        <f t="shared" si="0"/>
        <v>6.839872485155752</v>
      </c>
      <c r="O17" s="11">
        <f>(F17-J17)/2</f>
        <v>2.1938506281629118</v>
      </c>
      <c r="P17" s="11"/>
      <c r="Q17" s="11"/>
      <c r="R17" s="11"/>
      <c r="S17" s="2"/>
      <c r="T17" s="15" t="s">
        <v>10</v>
      </c>
      <c r="U17" s="16">
        <v>10</v>
      </c>
      <c r="V17" s="16">
        <f>CONVERT(U17,"ft","m")</f>
        <v>3.048</v>
      </c>
      <c r="W17" s="17">
        <v>7.49</v>
      </c>
      <c r="X17" s="17">
        <v>69.82</v>
      </c>
      <c r="Y17" s="18">
        <v>22.62</v>
      </c>
      <c r="Z17" s="2"/>
      <c r="AA17" s="2"/>
      <c r="AB17" s="2"/>
      <c r="AC17" s="2"/>
    </row>
    <row r="18" spans="1:29" ht="9">
      <c r="A18" s="2" t="s">
        <v>6</v>
      </c>
      <c r="B18" s="2">
        <v>6</v>
      </c>
      <c r="C18" s="2">
        <f>CONVERT(B18,"ft","m")</f>
        <v>1.8288</v>
      </c>
      <c r="D18" s="10">
        <v>0.000655</v>
      </c>
      <c r="E18" s="10">
        <v>0.000911</v>
      </c>
      <c r="F18" s="10">
        <v>0.001517</v>
      </c>
      <c r="G18" s="10">
        <v>0.0026110000000000005</v>
      </c>
      <c r="H18" s="10">
        <v>0.007404</v>
      </c>
      <c r="I18" s="10">
        <v>0.01956</v>
      </c>
      <c r="J18" s="10">
        <v>0.02721</v>
      </c>
      <c r="K18" s="10">
        <v>0.0359</v>
      </c>
      <c r="L18" s="10">
        <v>0.04887</v>
      </c>
      <c r="M18" s="2"/>
      <c r="N18" s="2">
        <f t="shared" si="0"/>
        <v>0.014363500000000001</v>
      </c>
      <c r="O18" s="11"/>
      <c r="P18" s="11">
        <v>1.67092</v>
      </c>
      <c r="Q18" s="11">
        <v>62.32</v>
      </c>
      <c r="R18" s="11">
        <v>36.09</v>
      </c>
      <c r="S18" s="2"/>
      <c r="T18" s="15" t="s">
        <v>11</v>
      </c>
      <c r="U18" s="16">
        <v>11</v>
      </c>
      <c r="V18" s="16">
        <f>CONVERT(U18,"ft","m")</f>
        <v>3.3528</v>
      </c>
      <c r="W18" s="17">
        <v>72.65</v>
      </c>
      <c r="X18" s="17">
        <v>17.01</v>
      </c>
      <c r="Y18" s="18">
        <v>10.26</v>
      </c>
      <c r="Z18" s="2"/>
      <c r="AA18" s="2"/>
      <c r="AB18" s="2"/>
      <c r="AC18" s="2"/>
    </row>
    <row r="19" spans="1:29" ht="9">
      <c r="A19" s="2"/>
      <c r="B19" s="2"/>
      <c r="C19" s="2"/>
      <c r="D19" s="10">
        <v>10.576217472899362</v>
      </c>
      <c r="E19" s="10">
        <v>10.100261325522123</v>
      </c>
      <c r="F19" s="10">
        <v>9.364563199077141</v>
      </c>
      <c r="G19" s="10">
        <v>8.581181827011333</v>
      </c>
      <c r="H19" s="10">
        <v>7.0774793894535994</v>
      </c>
      <c r="I19" s="10">
        <v>5.675949819484578</v>
      </c>
      <c r="J19" s="10">
        <v>5.199719233187133</v>
      </c>
      <c r="K19" s="10">
        <v>4.799872345726398</v>
      </c>
      <c r="L19" s="10">
        <v>4.354907085190138</v>
      </c>
      <c r="M19" s="2"/>
      <c r="N19" s="2">
        <f t="shared" si="0"/>
        <v>7.282141216132137</v>
      </c>
      <c r="O19" s="11">
        <f>(F19-J19)/2</f>
        <v>2.082421982945004</v>
      </c>
      <c r="P19" s="11"/>
      <c r="Q19" s="11"/>
      <c r="R19" s="11"/>
      <c r="S19" s="2"/>
      <c r="T19" s="15" t="s">
        <v>12</v>
      </c>
      <c r="U19" s="16">
        <v>11.666666666666668</v>
      </c>
      <c r="V19" s="16">
        <f>CONVERT(U19,"ft","m")</f>
        <v>3.556</v>
      </c>
      <c r="W19" s="17">
        <v>65.55160000000001</v>
      </c>
      <c r="X19" s="17">
        <v>30.28</v>
      </c>
      <c r="Y19" s="18">
        <v>4.17</v>
      </c>
      <c r="Z19" s="2"/>
      <c r="AA19" s="2"/>
      <c r="AB19" s="2"/>
      <c r="AC19" s="2"/>
    </row>
    <row r="20" spans="1:29" ht="9.75" thickBot="1">
      <c r="A20" s="2" t="s">
        <v>7</v>
      </c>
      <c r="B20" s="2">
        <v>7</v>
      </c>
      <c r="C20" s="2">
        <f>CONVERT(B20,"ft","m")</f>
        <v>2.1336</v>
      </c>
      <c r="D20" s="10">
        <v>0.00148</v>
      </c>
      <c r="E20" s="10">
        <v>0.0031669999999999997</v>
      </c>
      <c r="F20" s="10">
        <v>0.007205</v>
      </c>
      <c r="G20" s="10">
        <v>0.016239999999999997</v>
      </c>
      <c r="H20" s="10">
        <v>0.03117</v>
      </c>
      <c r="I20" s="10">
        <v>0.044770000000000004</v>
      </c>
      <c r="J20" s="10">
        <v>0.05121</v>
      </c>
      <c r="K20" s="10">
        <v>0.05687</v>
      </c>
      <c r="L20" s="10">
        <v>0.06377</v>
      </c>
      <c r="M20" s="2"/>
      <c r="N20" s="2">
        <f t="shared" si="0"/>
        <v>0.029207499999999997</v>
      </c>
      <c r="O20" s="11"/>
      <c r="P20" s="11">
        <v>5.80088</v>
      </c>
      <c r="Q20" s="11">
        <v>82.7</v>
      </c>
      <c r="R20" s="11">
        <v>11.49</v>
      </c>
      <c r="S20" s="2"/>
      <c r="T20" s="19" t="s">
        <v>13</v>
      </c>
      <c r="U20" s="20">
        <v>12</v>
      </c>
      <c r="V20" s="20">
        <f>CONVERT(U20,"ft","m")</f>
        <v>3.6576</v>
      </c>
      <c r="W20" s="21">
        <v>89.25</v>
      </c>
      <c r="X20" s="21">
        <v>9.29</v>
      </c>
      <c r="Y20" s="22">
        <v>1.513</v>
      </c>
      <c r="Z20" s="2"/>
      <c r="AA20" s="2"/>
      <c r="AB20" s="2"/>
      <c r="AC20" s="2"/>
    </row>
    <row r="21" spans="1:29" ht="9">
      <c r="A21" s="2"/>
      <c r="B21" s="2"/>
      <c r="C21" s="2"/>
      <c r="D21" s="10">
        <v>9.400187108807861</v>
      </c>
      <c r="E21" s="10">
        <v>8.302667417295984</v>
      </c>
      <c r="F21" s="10">
        <v>7.116785854262064</v>
      </c>
      <c r="G21" s="10">
        <v>5.944304557251636</v>
      </c>
      <c r="H21" s="10">
        <v>5.0036980348114435</v>
      </c>
      <c r="I21" s="10">
        <v>4.4813238715332675</v>
      </c>
      <c r="J21" s="10">
        <v>4.2874306306879175</v>
      </c>
      <c r="K21" s="10">
        <v>4.13618838548458</v>
      </c>
      <c r="L21" s="10">
        <v>3.9709783085771573</v>
      </c>
      <c r="M21" s="2"/>
      <c r="N21" s="2">
        <f t="shared" si="0"/>
        <v>5.70210824247499</v>
      </c>
      <c r="O21" s="11">
        <f>(F21-J21)/2</f>
        <v>1.4146776117870732</v>
      </c>
      <c r="P21" s="11"/>
      <c r="Q21" s="11"/>
      <c r="R21" s="11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9">
      <c r="A22" s="2" t="s">
        <v>8</v>
      </c>
      <c r="B22" s="2">
        <v>8</v>
      </c>
      <c r="C22" s="2">
        <f>CONVERT(B22,"ft","m")</f>
        <v>2.4384</v>
      </c>
      <c r="D22" s="10">
        <v>0.000646</v>
      </c>
      <c r="E22" s="10">
        <v>0.000884</v>
      </c>
      <c r="F22" s="10">
        <v>0.001383</v>
      </c>
      <c r="G22" s="10">
        <v>0.002364</v>
      </c>
      <c r="H22" s="10">
        <v>0.005825</v>
      </c>
      <c r="I22" s="10">
        <v>0.0197</v>
      </c>
      <c r="J22" s="10">
        <v>0.03088</v>
      </c>
      <c r="K22" s="10">
        <v>0.04017</v>
      </c>
      <c r="L22" s="10">
        <v>0.05084</v>
      </c>
      <c r="M22" s="2"/>
      <c r="N22" s="2">
        <f t="shared" si="0"/>
        <v>0.0161315</v>
      </c>
      <c r="O22" s="11"/>
      <c r="P22" s="11">
        <v>0.731</v>
      </c>
      <c r="Q22" s="11">
        <v>59.05</v>
      </c>
      <c r="R22" s="11">
        <v>40.16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9">
      <c r="A23" s="2"/>
      <c r="B23" s="2"/>
      <c r="C23" s="2"/>
      <c r="D23" s="10">
        <v>10.59617821463025</v>
      </c>
      <c r="E23" s="10">
        <v>10.143666009932742</v>
      </c>
      <c r="F23" s="10">
        <v>9.497983128173681</v>
      </c>
      <c r="G23" s="10">
        <v>8.724554249146642</v>
      </c>
      <c r="H23" s="10">
        <v>7.423526234895169</v>
      </c>
      <c r="I23" s="10">
        <v>5.665660560093073</v>
      </c>
      <c r="J23" s="10">
        <v>5.017183437168732</v>
      </c>
      <c r="K23" s="10">
        <v>4.637737728391346</v>
      </c>
      <c r="L23" s="10">
        <v>4.297892159431853</v>
      </c>
      <c r="M23" s="2"/>
      <c r="N23" s="2">
        <f t="shared" si="0"/>
        <v>7.257583282671206</v>
      </c>
      <c r="O23" s="11">
        <f>(F23-J23)/2</f>
        <v>2.2403998455024747</v>
      </c>
      <c r="P23" s="11"/>
      <c r="Q23" s="11"/>
      <c r="R23" s="11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9">
      <c r="A24" s="2" t="s">
        <v>9</v>
      </c>
      <c r="B24" s="2">
        <v>9</v>
      </c>
      <c r="C24" s="2">
        <f>CONVERT(B24,"ft","m")</f>
        <v>2.7432</v>
      </c>
      <c r="D24" s="10">
        <v>0.001044</v>
      </c>
      <c r="E24" s="10">
        <v>0.002438</v>
      </c>
      <c r="F24" s="10">
        <v>0.004179</v>
      </c>
      <c r="G24" s="10">
        <v>0.01073</v>
      </c>
      <c r="H24" s="10">
        <v>0.04177000000000001</v>
      </c>
      <c r="I24" s="10">
        <v>0.07848</v>
      </c>
      <c r="J24" s="10">
        <v>0.1106</v>
      </c>
      <c r="K24" s="10">
        <v>0.1312</v>
      </c>
      <c r="L24" s="10">
        <v>0.1456</v>
      </c>
      <c r="M24" s="2"/>
      <c r="N24" s="2">
        <f t="shared" si="0"/>
        <v>0.0573895</v>
      </c>
      <c r="O24" s="11"/>
      <c r="P24" s="11">
        <v>32.821</v>
      </c>
      <c r="Q24" s="11">
        <v>51.96</v>
      </c>
      <c r="R24" s="11">
        <v>15.24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9">
      <c r="A25" s="2"/>
      <c r="B25" s="2"/>
      <c r="C25" s="2"/>
      <c r="D25" s="10">
        <v>9.903662572754289</v>
      </c>
      <c r="E25" s="10">
        <v>8.680086158703961</v>
      </c>
      <c r="F25" s="10">
        <v>7.902626526001765</v>
      </c>
      <c r="G25" s="10">
        <v>6.54220611368029</v>
      </c>
      <c r="H25" s="10">
        <v>4.581389046274019</v>
      </c>
      <c r="I25" s="10">
        <v>3.671531148217573</v>
      </c>
      <c r="J25" s="10">
        <v>3.176576709314743</v>
      </c>
      <c r="K25" s="10">
        <v>2.9301603749313654</v>
      </c>
      <c r="L25" s="10">
        <v>2.7799177393507533</v>
      </c>
      <c r="M25" s="2"/>
      <c r="N25" s="2">
        <f t="shared" si="0"/>
        <v>5.5396016176582545</v>
      </c>
      <c r="O25" s="11">
        <f>(F25-J25)/2</f>
        <v>2.3630249083435113</v>
      </c>
      <c r="P25" s="11"/>
      <c r="Q25" s="11"/>
      <c r="R25" s="11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9">
      <c r="A26" s="2" t="s">
        <v>10</v>
      </c>
      <c r="B26" s="2">
        <v>10</v>
      </c>
      <c r="C26" s="2">
        <f>CONVERT(B26,"ft","m")</f>
        <v>3.048</v>
      </c>
      <c r="D26" s="10">
        <v>0.000784</v>
      </c>
      <c r="E26" s="10">
        <v>0.001416</v>
      </c>
      <c r="F26" s="10">
        <v>0.002572</v>
      </c>
      <c r="G26" s="10">
        <v>0.004595</v>
      </c>
      <c r="H26" s="10">
        <v>0.01959</v>
      </c>
      <c r="I26" s="10">
        <v>0.03825</v>
      </c>
      <c r="J26" s="10">
        <v>0.04813</v>
      </c>
      <c r="K26" s="10">
        <v>0.05716</v>
      </c>
      <c r="L26" s="10">
        <v>0.07095999999999998</v>
      </c>
      <c r="M26" s="2"/>
      <c r="N26" s="2">
        <f t="shared" si="0"/>
        <v>0.025351</v>
      </c>
      <c r="O26" s="11"/>
      <c r="P26" s="11">
        <v>7.49</v>
      </c>
      <c r="Q26" s="11">
        <v>69.82</v>
      </c>
      <c r="R26" s="11">
        <v>22.62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9">
      <c r="A27" s="2"/>
      <c r="B27" s="2"/>
      <c r="C27" s="2"/>
      <c r="D27" s="10">
        <v>10.316858725208967</v>
      </c>
      <c r="E27" s="10">
        <v>9.463963019241177</v>
      </c>
      <c r="F27" s="10">
        <v>8.602893641996227</v>
      </c>
      <c r="G27" s="10">
        <v>7.765719423147777</v>
      </c>
      <c r="H27" s="10">
        <v>5.673738792169225</v>
      </c>
      <c r="I27" s="10">
        <v>4.708396441969436</v>
      </c>
      <c r="J27" s="10">
        <v>4.37691976647194</v>
      </c>
      <c r="K27" s="10">
        <v>4.128850273340995</v>
      </c>
      <c r="L27" s="10">
        <v>3.816850180135748</v>
      </c>
      <c r="M27" s="2"/>
      <c r="N27" s="2">
        <f t="shared" si="0"/>
        <v>6.489906704234084</v>
      </c>
      <c r="O27" s="11">
        <f>(F27-J27)/2</f>
        <v>2.1129869377621433</v>
      </c>
      <c r="P27" s="11"/>
      <c r="Q27" s="11"/>
      <c r="R27" s="11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9">
      <c r="A28" s="2" t="s">
        <v>11</v>
      </c>
      <c r="B28" s="2">
        <v>11</v>
      </c>
      <c r="C28" s="2">
        <f>CONVERT(B28,"ft","m")</f>
        <v>3.3528</v>
      </c>
      <c r="D28" s="10">
        <v>0.001712</v>
      </c>
      <c r="E28" s="10">
        <v>0.003767</v>
      </c>
      <c r="F28" s="10">
        <v>0.009491</v>
      </c>
      <c r="G28" s="10">
        <v>0.04999</v>
      </c>
      <c r="H28" s="10">
        <v>0.1089</v>
      </c>
      <c r="I28" s="10">
        <v>0.1362</v>
      </c>
      <c r="J28" s="10">
        <v>0.1455</v>
      </c>
      <c r="K28" s="10">
        <v>0.1533</v>
      </c>
      <c r="L28" s="10">
        <v>0.1601</v>
      </c>
      <c r="M28" s="2"/>
      <c r="N28" s="2">
        <f t="shared" si="0"/>
        <v>0.0774955</v>
      </c>
      <c r="O28" s="11"/>
      <c r="P28" s="11">
        <v>72.65</v>
      </c>
      <c r="Q28" s="11">
        <v>17.01</v>
      </c>
      <c r="R28" s="11">
        <v>10.26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9">
      <c r="A29" s="2"/>
      <c r="B29" s="2"/>
      <c r="C29" s="2"/>
      <c r="D29" s="10">
        <v>9.190101582923027</v>
      </c>
      <c r="E29" s="10">
        <v>8.052368251376782</v>
      </c>
      <c r="F29" s="10">
        <v>6.7192241827650285</v>
      </c>
      <c r="G29" s="10">
        <v>4.322216662753289</v>
      </c>
      <c r="H29" s="10">
        <v>3.1989241408325424</v>
      </c>
      <c r="I29" s="10">
        <v>2.8762013915373785</v>
      </c>
      <c r="J29" s="10">
        <v>2.780908941753803</v>
      </c>
      <c r="K29" s="10">
        <v>2.705570397890672</v>
      </c>
      <c r="L29" s="10">
        <v>2.6429547870331924</v>
      </c>
      <c r="M29" s="2"/>
      <c r="N29" s="2">
        <f t="shared" si="0"/>
        <v>4.750066562259416</v>
      </c>
      <c r="O29" s="11">
        <f>(F29-J29)/2</f>
        <v>1.9691576205056127</v>
      </c>
      <c r="P29" s="11"/>
      <c r="Q29" s="11"/>
      <c r="R29" s="11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9">
      <c r="A30" s="2" t="s">
        <v>12</v>
      </c>
      <c r="B30" s="2">
        <v>11.666666666666668</v>
      </c>
      <c r="C30" s="2">
        <f>CONVERT(B30,"ft","m")</f>
        <v>3.556</v>
      </c>
      <c r="D30" s="10">
        <v>0.005352</v>
      </c>
      <c r="E30" s="10">
        <v>0.02555</v>
      </c>
      <c r="F30" s="10">
        <v>0.03674</v>
      </c>
      <c r="G30" s="10">
        <v>0.04849</v>
      </c>
      <c r="H30" s="10">
        <v>0.09208</v>
      </c>
      <c r="I30" s="10">
        <v>0.1291</v>
      </c>
      <c r="J30" s="10">
        <v>0.1415</v>
      </c>
      <c r="K30" s="10">
        <v>0.1507</v>
      </c>
      <c r="L30" s="10">
        <v>0.1596</v>
      </c>
      <c r="M30" s="2"/>
      <c r="N30" s="2">
        <f>(F30+J30)/2</f>
        <v>0.08911999999999999</v>
      </c>
      <c r="O30" s="11"/>
      <c r="P30" s="11">
        <v>65.55160000000001</v>
      </c>
      <c r="Q30" s="11">
        <v>30.28</v>
      </c>
      <c r="R30" s="11">
        <v>4.17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9">
      <c r="A31" s="2"/>
      <c r="B31" s="2"/>
      <c r="C31" s="2"/>
      <c r="D31" s="10">
        <v>7.545706168682713</v>
      </c>
      <c r="E31" s="10">
        <v>5.290532898611828</v>
      </c>
      <c r="F31" s="10">
        <v>4.766504563325462</v>
      </c>
      <c r="G31" s="10">
        <v>4.3661689360404825</v>
      </c>
      <c r="H31" s="10">
        <v>3.4409683563045816</v>
      </c>
      <c r="I31" s="10">
        <v>2.953439094242259</v>
      </c>
      <c r="J31" s="10">
        <v>2.8211260418302047</v>
      </c>
      <c r="K31" s="10">
        <v>2.7302486779516255</v>
      </c>
      <c r="L31" s="10">
        <v>2.6474674433271037</v>
      </c>
      <c r="M31" s="2"/>
      <c r="N31" s="2">
        <f>(F31+J31)/2</f>
        <v>3.7938153025778334</v>
      </c>
      <c r="O31" s="11">
        <f>(F31-J31)/2</f>
        <v>0.9726892607476287</v>
      </c>
      <c r="P31" s="11"/>
      <c r="Q31" s="11"/>
      <c r="R31" s="11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9">
      <c r="A32" s="2" t="s">
        <v>13</v>
      </c>
      <c r="B32" s="2">
        <v>12</v>
      </c>
      <c r="C32" s="2">
        <f>CONVERT(B32,"ft","m")</f>
        <v>3.6576</v>
      </c>
      <c r="D32" s="10">
        <v>0.02803</v>
      </c>
      <c r="E32" s="10">
        <v>0.05736</v>
      </c>
      <c r="F32" s="10">
        <v>0.08498</v>
      </c>
      <c r="G32" s="10">
        <v>0.1021</v>
      </c>
      <c r="H32" s="10">
        <v>0.129</v>
      </c>
      <c r="I32" s="10">
        <v>0.1536</v>
      </c>
      <c r="J32" s="10">
        <v>0.1629</v>
      </c>
      <c r="K32" s="10">
        <v>0.1704</v>
      </c>
      <c r="L32" s="10">
        <v>0.1767</v>
      </c>
      <c r="M32" s="2"/>
      <c r="N32" s="2">
        <f>(F32+J32)/2</f>
        <v>0.12394</v>
      </c>
      <c r="O32" s="11"/>
      <c r="P32" s="11">
        <v>89.25</v>
      </c>
      <c r="Q32" s="11">
        <v>9.29</v>
      </c>
      <c r="R32" s="11">
        <v>1.513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9">
      <c r="A33" s="2"/>
      <c r="B33" s="2"/>
      <c r="C33" s="2"/>
      <c r="D33" s="10">
        <v>5.156884445404318</v>
      </c>
      <c r="E33" s="10">
        <v>4.1238111657349075</v>
      </c>
      <c r="F33" s="10">
        <v>3.5567328461235257</v>
      </c>
      <c r="G33" s="10">
        <v>3.2919452286716484</v>
      </c>
      <c r="H33" s="10">
        <v>2.954557029238833</v>
      </c>
      <c r="I33" s="10">
        <v>2.702749878828293</v>
      </c>
      <c r="J33" s="10">
        <v>2.617941491023932</v>
      </c>
      <c r="K33" s="10">
        <v>2.5530027593236113</v>
      </c>
      <c r="L33" s="10">
        <v>2.5006260549978325</v>
      </c>
      <c r="M33" s="2"/>
      <c r="N33" s="2">
        <f>(F33+J33)/2</f>
        <v>3.087337168573729</v>
      </c>
      <c r="O33" s="11">
        <f>(F33-J33)/2</f>
        <v>0.46939567754979694</v>
      </c>
      <c r="P33" s="2"/>
      <c r="Q33" s="2"/>
      <c r="R33" s="2"/>
      <c r="S33" s="2"/>
      <c r="T33" s="2"/>
      <c r="V33" s="2"/>
      <c r="W33" s="2"/>
      <c r="X33" s="2"/>
      <c r="Y33" s="2"/>
      <c r="Z33" s="2"/>
      <c r="AA33" s="2"/>
      <c r="AB33" s="2"/>
      <c r="AC33" s="2"/>
    </row>
    <row r="34" spans="1:29" ht="9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V34" s="2"/>
      <c r="W34" s="2"/>
      <c r="X34" s="2"/>
      <c r="Y34" s="2"/>
      <c r="Z34" s="2"/>
      <c r="AA34" s="2"/>
      <c r="AB34" s="2"/>
      <c r="AC34" s="2"/>
    </row>
    <row r="35" spans="1:29" ht="9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V35" s="2"/>
      <c r="W35" s="2"/>
      <c r="X35" s="2"/>
      <c r="Y35" s="2"/>
      <c r="Z35" s="2"/>
      <c r="AA35" s="2"/>
      <c r="AB35" s="2"/>
      <c r="AC35" s="2"/>
    </row>
    <row r="36" spans="1:29" ht="9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V36" s="2"/>
      <c r="W36" s="2"/>
      <c r="X36" s="2"/>
      <c r="Y36" s="2"/>
      <c r="Z36" s="2"/>
      <c r="AA36" s="2"/>
      <c r="AB36" s="2"/>
      <c r="AC36" s="2"/>
    </row>
    <row r="37" spans="1:29" ht="9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V37" s="2"/>
      <c r="W37" s="2"/>
      <c r="X37" s="2"/>
      <c r="Y37" s="2"/>
      <c r="Z37" s="2"/>
      <c r="AA37" s="2"/>
      <c r="AB37" s="2"/>
      <c r="AC37" s="2"/>
    </row>
    <row r="38" spans="1:29" ht="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V38" s="2"/>
      <c r="W38" s="2"/>
      <c r="X38" s="2"/>
      <c r="Y38" s="2"/>
      <c r="Z38" s="2"/>
      <c r="AA38" s="2"/>
      <c r="AB38" s="2"/>
      <c r="AC38" s="2"/>
    </row>
    <row r="39" spans="1:29" ht="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V39" s="2"/>
      <c r="W39" s="2"/>
      <c r="X39" s="2"/>
      <c r="Y39" s="2"/>
      <c r="Z39" s="2"/>
      <c r="AA39" s="2"/>
      <c r="AB39" s="2"/>
      <c r="AC39" s="2"/>
    </row>
    <row r="40" spans="1:29" ht="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V40" s="2"/>
      <c r="W40" s="2"/>
      <c r="X40" s="2"/>
      <c r="Y40" s="2"/>
      <c r="Z40" s="2"/>
      <c r="AA40" s="2"/>
      <c r="AB40" s="2"/>
      <c r="AC40" s="2"/>
    </row>
    <row r="41" spans="1:29" ht="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V41" s="2"/>
      <c r="W41" s="2"/>
      <c r="X41" s="2"/>
      <c r="Y41" s="2"/>
      <c r="Z41" s="2"/>
      <c r="AA41" s="2"/>
      <c r="AB41" s="2"/>
      <c r="AC41" s="2"/>
    </row>
    <row r="42" spans="1:29" ht="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V42" s="2"/>
      <c r="W42" s="2"/>
      <c r="X42" s="2"/>
      <c r="Y42" s="2"/>
      <c r="Z42" s="2"/>
      <c r="AA42" s="2"/>
      <c r="AB42" s="2"/>
      <c r="AC42" s="2"/>
    </row>
    <row r="43" spans="1:29" ht="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V43" s="2"/>
      <c r="W43" s="2"/>
      <c r="X43" s="2"/>
      <c r="Y43" s="2"/>
      <c r="Z43" s="2"/>
      <c r="AA43" s="2"/>
      <c r="AB43" s="2"/>
      <c r="AC43" s="2"/>
    </row>
    <row r="44" spans="1:29" ht="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V44" s="2"/>
      <c r="W44" s="2"/>
      <c r="X44" s="2"/>
      <c r="Y44" s="2"/>
      <c r="Z44" s="2"/>
      <c r="AA44" s="2"/>
      <c r="AB44" s="2"/>
      <c r="AC44" s="2"/>
    </row>
    <row r="45" spans="1:29" ht="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V45" s="2"/>
      <c r="W45" s="2"/>
      <c r="X45" s="2"/>
      <c r="Y45" s="2"/>
      <c r="Z45" s="2"/>
      <c r="AA45" s="2"/>
      <c r="AB45" s="2"/>
      <c r="AC45" s="2"/>
    </row>
    <row r="46" spans="1:29" ht="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V46" s="2"/>
      <c r="W46" s="2"/>
      <c r="X46" s="2"/>
      <c r="Y46" s="2"/>
      <c r="Z46" s="2"/>
      <c r="AA46" s="2"/>
      <c r="AB46" s="2"/>
      <c r="AC46" s="2"/>
    </row>
    <row r="47" spans="1:29" ht="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2000-10-18T22:49:54Z</dcterms:created>
  <dcterms:modified xsi:type="dcterms:W3CDTF">2000-10-18T22:50:56Z</dcterms:modified>
  <cp:category/>
  <cp:version/>
  <cp:contentType/>
  <cp:contentStatus/>
</cp:coreProperties>
</file>