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2" windowHeight="4968" activeTab="0"/>
  </bookViews>
  <sheets>
    <sheet name="t4Factruns" sheetId="1" r:id="rId1"/>
  </sheets>
  <definedNames>
    <definedName name="_Fill" localSheetId="0" hidden="1">'t4Factruns'!$A$21:$A$30</definedName>
    <definedName name="_xlnm.Print_Area" localSheetId="0">'t4Factruns'!$A$1:$I$52</definedName>
  </definedNames>
  <calcPr fullCalcOnLoad="1"/>
</workbook>
</file>

<file path=xl/sharedStrings.xml><?xml version="1.0" encoding="utf-8"?>
<sst xmlns="http://schemas.openxmlformats.org/spreadsheetml/2006/main" count="74" uniqueCount="34">
  <si>
    <t>Sample 2b</t>
  </si>
  <si>
    <t>a</t>
  </si>
  <si>
    <t>b</t>
  </si>
  <si>
    <t>c</t>
  </si>
  <si>
    <t>d</t>
  </si>
  <si>
    <t>e</t>
  </si>
  <si>
    <t>f</t>
  </si>
  <si>
    <t>*</t>
  </si>
  <si>
    <t>Nonopaque calculations</t>
  </si>
  <si>
    <t>Factor</t>
  </si>
  <si>
    <t>w/opq</t>
  </si>
  <si>
    <t>54% BA</t>
  </si>
  <si>
    <t>66% BA</t>
  </si>
  <si>
    <t>11% EP</t>
  </si>
  <si>
    <t>19% EP</t>
  </si>
  <si>
    <t>mean</t>
  </si>
  <si>
    <t>stdev</t>
  </si>
  <si>
    <t>2o</t>
  </si>
  <si>
    <t>4o</t>
  </si>
  <si>
    <t>8</t>
  </si>
  <si>
    <t>9</t>
  </si>
  <si>
    <t>Sample 103</t>
  </si>
  <si>
    <t>61% BA</t>
  </si>
  <si>
    <t>Sample 152</t>
  </si>
  <si>
    <t>15% EP</t>
  </si>
  <si>
    <t xml:space="preserve">Notes:  </t>
  </si>
  <si>
    <t>a:  Loading on factors calculated with opaque minerals.</t>
  </si>
  <si>
    <t>b-f:  Loadings on factors calculated without opaque minerals.</t>
  </si>
  <si>
    <t xml:space="preserve">    b:  unmodified abundances; barite = 16%, epidotes = 15%</t>
  </si>
  <si>
    <t xml:space="preserve">    c, d: barite = 54% and 66%, respectively</t>
  </si>
  <si>
    <t xml:space="preserve">    e, f:  epidotes = 11% and 19%, respectively</t>
  </si>
  <si>
    <t>2o, 4o:  factors for which opaque minerals have a significant</t>
  </si>
  <si>
    <t xml:space="preserve">     contribution in the first factor calculation.</t>
  </si>
  <si>
    <t>Table 4.  Factor Loadings Calculated with Modified Abundances for Sensitivity Test.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</si>
</sst>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 quotePrefix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 quotePrefix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Font="1" applyAlignment="1" quotePrefix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3" xfId="0" applyFont="1" applyBorder="1" applyAlignment="1" quotePrefix="1">
      <alignment horizontal="right"/>
    </xf>
    <xf numFmtId="0" fontId="0" fillId="0" borderId="5" xfId="0" applyFont="1" applyBorder="1" applyAlignment="1" quotePrefix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9" width="8.8515625" style="2" customWidth="1"/>
    <col min="10" max="16384" width="8.8515625" style="1" customWidth="1"/>
  </cols>
  <sheetData>
    <row r="1" ht="12">
      <c r="A1" s="24" t="s">
        <v>33</v>
      </c>
    </row>
    <row r="3" ht="12">
      <c r="B3" s="13" t="s">
        <v>0</v>
      </c>
    </row>
    <row r="4" spans="1:9" s="3" customFormat="1" ht="12">
      <c r="A4" s="16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20" t="s">
        <v>6</v>
      </c>
      <c r="H4" s="4"/>
      <c r="I4" s="4"/>
    </row>
    <row r="5" spans="1:7" ht="12">
      <c r="A5" s="17"/>
      <c r="B5" s="5" t="s">
        <v>7</v>
      </c>
      <c r="C5" s="13" t="s">
        <v>8</v>
      </c>
      <c r="G5" s="21"/>
    </row>
    <row r="6" spans="1:9" s="8" customFormat="1" ht="12">
      <c r="A6" s="18" t="s">
        <v>9</v>
      </c>
      <c r="B6" s="6" t="s">
        <v>10</v>
      </c>
      <c r="C6" s="7"/>
      <c r="D6" s="7" t="s">
        <v>11</v>
      </c>
      <c r="E6" s="6" t="s">
        <v>12</v>
      </c>
      <c r="F6" s="6" t="s">
        <v>13</v>
      </c>
      <c r="G6" s="22" t="s">
        <v>14</v>
      </c>
      <c r="H6" s="7" t="s">
        <v>15</v>
      </c>
      <c r="I6" s="7" t="s">
        <v>16</v>
      </c>
    </row>
    <row r="7" spans="1:10" ht="12">
      <c r="A7" s="17">
        <v>1</v>
      </c>
      <c r="B7" s="2">
        <v>0.305</v>
      </c>
      <c r="C7" s="2">
        <v>0.32</v>
      </c>
      <c r="D7" s="2">
        <v>0.318</v>
      </c>
      <c r="E7" s="2">
        <v>0.32</v>
      </c>
      <c r="F7" s="2">
        <v>0.313</v>
      </c>
      <c r="G7" s="21">
        <v>0.324</v>
      </c>
      <c r="H7" s="2">
        <f aca="true" t="shared" si="0" ref="H7:H15">AVERAGE(B7:G7)</f>
        <v>0.3166666666666667</v>
      </c>
      <c r="I7" s="2">
        <f aca="true" t="shared" si="1" ref="I7:I15">STDEV(B7:G7)</f>
        <v>0.006742897497860191</v>
      </c>
      <c r="J7" s="23">
        <f aca="true" t="shared" si="2" ref="J7:J15">100*I7/H7</f>
        <v>2.1293360519558493</v>
      </c>
    </row>
    <row r="8" spans="1:10" ht="12">
      <c r="A8" s="19" t="s">
        <v>17</v>
      </c>
      <c r="B8" s="2">
        <v>0.0858</v>
      </c>
      <c r="C8" s="2">
        <v>0.0522</v>
      </c>
      <c r="D8" s="2">
        <v>0.0522</v>
      </c>
      <c r="E8" s="2">
        <v>0.0523</v>
      </c>
      <c r="F8" s="2">
        <v>0.0521</v>
      </c>
      <c r="G8" s="21">
        <v>0.0523</v>
      </c>
      <c r="H8" s="2">
        <f t="shared" si="0"/>
        <v>0.05781666666666666</v>
      </c>
      <c r="I8" s="2">
        <f t="shared" si="1"/>
        <v>0.013709181837975143</v>
      </c>
      <c r="J8" s="23">
        <f t="shared" si="2"/>
        <v>23.711470460608496</v>
      </c>
    </row>
    <row r="9" spans="1:10" ht="12">
      <c r="A9" s="17">
        <v>3</v>
      </c>
      <c r="B9" s="2">
        <v>0.0514</v>
      </c>
      <c r="C9" s="2">
        <v>0.0315</v>
      </c>
      <c r="D9" s="2">
        <v>0.0318</v>
      </c>
      <c r="E9" s="2">
        <v>0.0309</v>
      </c>
      <c r="F9" s="2">
        <v>0.0323</v>
      </c>
      <c r="G9" s="21">
        <v>0.031</v>
      </c>
      <c r="H9" s="2">
        <f t="shared" si="0"/>
        <v>0.03481666666666667</v>
      </c>
      <c r="I9" s="2">
        <f t="shared" si="1"/>
        <v>0.008140618322134202</v>
      </c>
      <c r="J9" s="23">
        <f t="shared" si="2"/>
        <v>23.381383404885213</v>
      </c>
    </row>
    <row r="10" spans="1:10" ht="12">
      <c r="A10" s="19" t="s">
        <v>18</v>
      </c>
      <c r="B10" s="2">
        <v>0.865</v>
      </c>
      <c r="C10" s="2">
        <v>0.863</v>
      </c>
      <c r="D10" s="2">
        <v>0.863</v>
      </c>
      <c r="E10" s="2">
        <v>0.864</v>
      </c>
      <c r="F10" s="2">
        <v>0.863</v>
      </c>
      <c r="G10" s="21">
        <v>0.864</v>
      </c>
      <c r="H10" s="2">
        <f t="shared" si="0"/>
        <v>0.8636666666666666</v>
      </c>
      <c r="I10" s="2">
        <f t="shared" si="1"/>
        <v>0.0008164965810935694</v>
      </c>
      <c r="J10" s="23">
        <f t="shared" si="2"/>
        <v>0.09453839225321144</v>
      </c>
    </row>
    <row r="11" spans="1:10" ht="12">
      <c r="A11" s="17">
        <v>5</v>
      </c>
      <c r="B11" s="2">
        <v>0.061</v>
      </c>
      <c r="C11" s="2">
        <v>0.0512</v>
      </c>
      <c r="D11" s="2">
        <v>0.0511</v>
      </c>
      <c r="E11" s="2">
        <v>0.0513</v>
      </c>
      <c r="F11" s="2">
        <v>0.0477</v>
      </c>
      <c r="G11" s="21">
        <v>0.0536</v>
      </c>
      <c r="H11" s="2">
        <f t="shared" si="0"/>
        <v>0.05265</v>
      </c>
      <c r="I11" s="2">
        <f t="shared" si="1"/>
        <v>0.004504553251988411</v>
      </c>
      <c r="J11" s="23">
        <f t="shared" si="2"/>
        <v>8.555656698933353</v>
      </c>
    </row>
    <row r="12" spans="1:10" ht="12">
      <c r="A12" s="17">
        <v>6</v>
      </c>
      <c r="B12" s="2">
        <v>0.127</v>
      </c>
      <c r="C12" s="2">
        <v>0.138</v>
      </c>
      <c r="D12" s="2">
        <v>0.138</v>
      </c>
      <c r="E12" s="2">
        <v>0.137</v>
      </c>
      <c r="F12" s="2">
        <v>0.142</v>
      </c>
      <c r="G12" s="21">
        <v>0.135</v>
      </c>
      <c r="H12" s="2">
        <f t="shared" si="0"/>
        <v>0.13616666666666669</v>
      </c>
      <c r="I12" s="2">
        <f t="shared" si="1"/>
        <v>0.005036533199202126</v>
      </c>
      <c r="J12" s="23">
        <f t="shared" si="2"/>
        <v>3.6988003910909124</v>
      </c>
    </row>
    <row r="13" spans="1:10" ht="12">
      <c r="A13" s="17">
        <v>7</v>
      </c>
      <c r="B13" s="2">
        <v>0.0114</v>
      </c>
      <c r="C13" s="2">
        <v>-0.0152</v>
      </c>
      <c r="D13" s="2">
        <v>0.0144</v>
      </c>
      <c r="E13" s="2">
        <v>-0.0157</v>
      </c>
      <c r="F13" s="2">
        <v>-0.0127</v>
      </c>
      <c r="G13" s="21">
        <v>-0.0168</v>
      </c>
      <c r="H13" s="2">
        <f t="shared" si="0"/>
        <v>-0.005766666666666666</v>
      </c>
      <c r="I13" s="2">
        <f t="shared" si="1"/>
        <v>0.0145523423085999</v>
      </c>
      <c r="J13" s="23">
        <f t="shared" si="2"/>
        <v>-252.3527567965301</v>
      </c>
    </row>
    <row r="14" spans="1:10" ht="12">
      <c r="A14" s="19" t="s">
        <v>19</v>
      </c>
      <c r="B14" s="2">
        <v>0.0748</v>
      </c>
      <c r="C14" s="2">
        <v>0.0628</v>
      </c>
      <c r="D14" s="2">
        <v>0.0633</v>
      </c>
      <c r="E14" s="2">
        <v>0.0626</v>
      </c>
      <c r="F14" s="2">
        <v>0.0641</v>
      </c>
      <c r="G14" s="21">
        <v>0.062</v>
      </c>
      <c r="H14" s="2">
        <f t="shared" si="0"/>
        <v>0.06493333333333333</v>
      </c>
      <c r="I14" s="2">
        <f t="shared" si="1"/>
        <v>0.004884942851934555</v>
      </c>
      <c r="J14" s="23">
        <f t="shared" si="2"/>
        <v>7.523012605648699</v>
      </c>
    </row>
    <row r="15" spans="1:10" s="12" customFormat="1" ht="12">
      <c r="A15" s="18" t="s">
        <v>20</v>
      </c>
      <c r="B15" s="10">
        <v>0.108</v>
      </c>
      <c r="C15" s="11">
        <v>0.13</v>
      </c>
      <c r="D15" s="10">
        <v>0.13</v>
      </c>
      <c r="E15" s="10">
        <v>0.13</v>
      </c>
      <c r="F15" s="10">
        <v>0.137</v>
      </c>
      <c r="G15" s="11">
        <v>-0.0636</v>
      </c>
      <c r="H15" s="10">
        <f t="shared" si="0"/>
        <v>0.09523333333333334</v>
      </c>
      <c r="I15" s="10">
        <f t="shared" si="1"/>
        <v>0.07843676858888736</v>
      </c>
      <c r="J15" s="23">
        <f t="shared" si="2"/>
        <v>82.36272515458946</v>
      </c>
    </row>
    <row r="16" ht="12">
      <c r="B16"/>
    </row>
    <row r="17" ht="12">
      <c r="B17" s="2" t="s">
        <v>21</v>
      </c>
    </row>
    <row r="18" spans="1:9" s="3" customFormat="1" ht="12">
      <c r="A18" s="16"/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20" t="s">
        <v>6</v>
      </c>
      <c r="H18" s="4"/>
      <c r="I18" s="4"/>
    </row>
    <row r="19" spans="1:7" ht="12">
      <c r="A19" s="17"/>
      <c r="B19" s="5" t="s">
        <v>7</v>
      </c>
      <c r="C19" s="13" t="s">
        <v>8</v>
      </c>
      <c r="G19" s="21"/>
    </row>
    <row r="20" spans="1:9" s="8" customFormat="1" ht="12">
      <c r="A20" s="18" t="s">
        <v>9</v>
      </c>
      <c r="B20" s="6" t="s">
        <v>10</v>
      </c>
      <c r="C20" s="7" t="s">
        <v>22</v>
      </c>
      <c r="D20" s="7" t="s">
        <v>11</v>
      </c>
      <c r="E20" s="6" t="s">
        <v>12</v>
      </c>
      <c r="F20" s="6" t="s">
        <v>13</v>
      </c>
      <c r="G20" s="22" t="s">
        <v>14</v>
      </c>
      <c r="H20" s="7" t="s">
        <v>15</v>
      </c>
      <c r="I20" s="7" t="s">
        <v>16</v>
      </c>
    </row>
    <row r="21" spans="1:10" ht="12">
      <c r="A21" s="17">
        <v>1</v>
      </c>
      <c r="B21" s="2">
        <v>0.274</v>
      </c>
      <c r="C21" s="2">
        <v>0.271</v>
      </c>
      <c r="D21" s="2">
        <v>0.299</v>
      </c>
      <c r="E21" s="2">
        <v>0.253</v>
      </c>
      <c r="F21" s="2">
        <v>0.264</v>
      </c>
      <c r="G21" s="21">
        <v>0.275</v>
      </c>
      <c r="H21" s="2">
        <f aca="true" t="shared" si="3" ref="H21:H29">AVERAGE(B21:G21)</f>
        <v>0.27266666666666667</v>
      </c>
      <c r="I21" s="2">
        <f aca="true" t="shared" si="4" ref="I21:I29">STDEV(B21:G21)</f>
        <v>0.015266521105565286</v>
      </c>
      <c r="J21" s="23">
        <f aca="true" t="shared" si="5" ref="J21:J29">100*I21/H21</f>
        <v>5.598968620622965</v>
      </c>
    </row>
    <row r="22" spans="1:10" ht="12">
      <c r="A22" s="19" t="s">
        <v>17</v>
      </c>
      <c r="B22" s="2">
        <v>0.222</v>
      </c>
      <c r="C22" s="2">
        <v>0.214</v>
      </c>
      <c r="D22" s="2">
        <v>0.23</v>
      </c>
      <c r="E22" s="2">
        <v>0.204</v>
      </c>
      <c r="F22" s="2">
        <v>0.214</v>
      </c>
      <c r="G22" s="21">
        <v>0.214</v>
      </c>
      <c r="H22" s="2">
        <f t="shared" si="3"/>
        <v>0.21633333333333335</v>
      </c>
      <c r="I22" s="2">
        <f t="shared" si="4"/>
        <v>0.008801515021100572</v>
      </c>
      <c r="J22" s="23">
        <f t="shared" si="5"/>
        <v>4.068496928089632</v>
      </c>
    </row>
    <row r="23" spans="1:10" ht="12">
      <c r="A23" s="17">
        <v>3</v>
      </c>
      <c r="B23" s="2">
        <v>0.876</v>
      </c>
      <c r="C23" s="2">
        <v>0.881</v>
      </c>
      <c r="D23" s="2">
        <v>0.858</v>
      </c>
      <c r="E23" s="2">
        <v>0.893</v>
      </c>
      <c r="F23" s="2">
        <v>0.882</v>
      </c>
      <c r="G23" s="21">
        <v>0.88</v>
      </c>
      <c r="H23" s="2">
        <f t="shared" si="3"/>
        <v>0.8783333333333333</v>
      </c>
      <c r="I23" s="2">
        <f t="shared" si="4"/>
        <v>0.011465891446666775</v>
      </c>
      <c r="J23" s="23">
        <f t="shared" si="5"/>
        <v>1.3054145859582669</v>
      </c>
    </row>
    <row r="24" spans="1:10" ht="12">
      <c r="A24" s="19" t="s">
        <v>18</v>
      </c>
      <c r="B24" s="2">
        <v>0.186</v>
      </c>
      <c r="C24" s="2">
        <v>0.174</v>
      </c>
      <c r="D24" s="2">
        <v>0.193</v>
      </c>
      <c r="E24" s="2">
        <v>0.162</v>
      </c>
      <c r="F24" s="2">
        <v>0.177</v>
      </c>
      <c r="G24" s="21">
        <v>0.172</v>
      </c>
      <c r="H24" s="2">
        <f t="shared" si="3"/>
        <v>0.17733333333333332</v>
      </c>
      <c r="I24" s="2">
        <f t="shared" si="4"/>
        <v>0.010911767348449286</v>
      </c>
      <c r="J24" s="23">
        <f t="shared" si="5"/>
        <v>6.1532522641631315</v>
      </c>
    </row>
    <row r="25" spans="1:10" ht="12">
      <c r="A25" s="17">
        <v>5</v>
      </c>
      <c r="B25" s="2">
        <v>0.096</v>
      </c>
      <c r="C25" s="2">
        <v>0.104</v>
      </c>
      <c r="D25" s="2">
        <v>0.108</v>
      </c>
      <c r="E25" s="2">
        <v>0.101</v>
      </c>
      <c r="F25" s="2">
        <v>0.104</v>
      </c>
      <c r="G25" s="21">
        <v>0.104</v>
      </c>
      <c r="H25" s="2">
        <f t="shared" si="3"/>
        <v>0.10283333333333333</v>
      </c>
      <c r="I25" s="2">
        <f t="shared" si="4"/>
        <v>0.004020779360604994</v>
      </c>
      <c r="J25" s="23">
        <f t="shared" si="5"/>
        <v>3.9099961367309506</v>
      </c>
    </row>
    <row r="26" spans="1:10" ht="12">
      <c r="A26" s="17">
        <v>6</v>
      </c>
      <c r="B26" s="2">
        <v>0.0562</v>
      </c>
      <c r="C26" s="2">
        <v>0.0642</v>
      </c>
      <c r="D26" s="2">
        <v>0.0703</v>
      </c>
      <c r="E26" s="2">
        <v>0.0603</v>
      </c>
      <c r="F26" s="2">
        <v>0.0745</v>
      </c>
      <c r="G26" s="21">
        <v>0.0577</v>
      </c>
      <c r="H26" s="2">
        <f t="shared" si="3"/>
        <v>0.06386666666666667</v>
      </c>
      <c r="I26" s="2">
        <f t="shared" si="4"/>
        <v>0.007267645194054716</v>
      </c>
      <c r="J26" s="23">
        <f t="shared" si="5"/>
        <v>11.379402704678574</v>
      </c>
    </row>
    <row r="27" spans="1:10" ht="12">
      <c r="A27" s="17">
        <v>7</v>
      </c>
      <c r="B27" s="2">
        <v>0.0068</v>
      </c>
      <c r="C27" s="2">
        <v>-0.00138</v>
      </c>
      <c r="D27" s="2">
        <v>3.35E-05</v>
      </c>
      <c r="E27" s="2">
        <v>-0.00238</v>
      </c>
      <c r="F27" s="2">
        <v>-0.00142</v>
      </c>
      <c r="G27" s="21">
        <v>-0.00136</v>
      </c>
      <c r="H27" s="2">
        <f t="shared" si="3"/>
        <v>4.8916666666666476E-05</v>
      </c>
      <c r="I27" s="2">
        <f t="shared" si="4"/>
        <v>0.003395925947612325</v>
      </c>
      <c r="J27" s="23">
        <f t="shared" si="5"/>
        <v>6942.267695289277</v>
      </c>
    </row>
    <row r="28" spans="1:10" ht="12">
      <c r="A28" s="19" t="s">
        <v>19</v>
      </c>
      <c r="B28" s="2">
        <v>-0.0309</v>
      </c>
      <c r="C28" s="2">
        <v>0.00302</v>
      </c>
      <c r="D28" s="2">
        <v>-0.000232</v>
      </c>
      <c r="E28" s="2">
        <v>0.00478</v>
      </c>
      <c r="F28" s="2">
        <v>0.00176</v>
      </c>
      <c r="G28" s="21">
        <v>0.00369</v>
      </c>
      <c r="H28" s="2">
        <f t="shared" si="3"/>
        <v>-0.0029803333333333335</v>
      </c>
      <c r="I28" s="2">
        <f t="shared" si="4"/>
        <v>0.013785876855197375</v>
      </c>
      <c r="J28" s="23">
        <f t="shared" si="5"/>
        <v>-462.5615766199768</v>
      </c>
    </row>
    <row r="29" spans="1:10" s="12" customFormat="1" ht="12">
      <c r="A29" s="18" t="s">
        <v>20</v>
      </c>
      <c r="B29" s="10">
        <v>0.109</v>
      </c>
      <c r="C29" s="11">
        <v>0.0938</v>
      </c>
      <c r="D29" s="10">
        <v>0.0978</v>
      </c>
      <c r="E29" s="10">
        <v>0.0911</v>
      </c>
      <c r="F29" s="10">
        <v>0.0888</v>
      </c>
      <c r="G29" s="11">
        <v>0.0973</v>
      </c>
      <c r="H29" s="10">
        <f t="shared" si="3"/>
        <v>0.0963</v>
      </c>
      <c r="I29" s="10">
        <f t="shared" si="4"/>
        <v>0.0071285342111825035</v>
      </c>
      <c r="J29" s="23">
        <f t="shared" si="5"/>
        <v>7.402423895308934</v>
      </c>
    </row>
    <row r="31" ht="12">
      <c r="B31" s="13"/>
    </row>
    <row r="32" ht="12">
      <c r="B32" s="13" t="s">
        <v>23</v>
      </c>
    </row>
    <row r="33" spans="1:9" s="3" customFormat="1" ht="12">
      <c r="A33" s="16"/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20" t="s">
        <v>6</v>
      </c>
      <c r="H33" s="4"/>
      <c r="I33" s="4"/>
    </row>
    <row r="34" spans="1:7" ht="12">
      <c r="A34" s="17"/>
      <c r="B34" s="5" t="s">
        <v>7</v>
      </c>
      <c r="C34" s="13" t="s">
        <v>8</v>
      </c>
      <c r="G34" s="21"/>
    </row>
    <row r="35" spans="1:9" s="12" customFormat="1" ht="12">
      <c r="A35" s="18" t="s">
        <v>9</v>
      </c>
      <c r="B35" s="6" t="s">
        <v>10</v>
      </c>
      <c r="C35" s="6" t="s">
        <v>24</v>
      </c>
      <c r="D35" s="7" t="s">
        <v>11</v>
      </c>
      <c r="E35" s="6" t="s">
        <v>12</v>
      </c>
      <c r="F35" s="6" t="s">
        <v>13</v>
      </c>
      <c r="G35" s="22" t="s">
        <v>14</v>
      </c>
      <c r="H35" s="7" t="s">
        <v>15</v>
      </c>
      <c r="I35" s="7" t="s">
        <v>16</v>
      </c>
    </row>
    <row r="36" spans="1:10" ht="12">
      <c r="A36" s="17">
        <v>1</v>
      </c>
      <c r="B36" s="2">
        <v>0.966</v>
      </c>
      <c r="C36" s="2">
        <v>0.967</v>
      </c>
      <c r="D36" s="2">
        <v>0.966</v>
      </c>
      <c r="E36" s="2">
        <v>0.967</v>
      </c>
      <c r="F36" s="2">
        <v>0.958</v>
      </c>
      <c r="G36" s="21">
        <v>0.969</v>
      </c>
      <c r="H36" s="2">
        <f aca="true" t="shared" si="6" ref="H36:H44">AVERAGE(B36:G36)</f>
        <v>0.9655</v>
      </c>
      <c r="I36" s="2">
        <f aca="true" t="shared" si="7" ref="I36:I44">STDEV(B36:G36)</f>
        <v>0.0038340579025145523</v>
      </c>
      <c r="J36" s="23">
        <f aca="true" t="shared" si="8" ref="J36:J44">100*I36/H36</f>
        <v>0.397105945366603</v>
      </c>
    </row>
    <row r="37" spans="1:10" ht="12">
      <c r="A37" s="19" t="s">
        <v>17</v>
      </c>
      <c r="B37" s="2">
        <v>0.0734</v>
      </c>
      <c r="C37" s="2">
        <v>0.0681</v>
      </c>
      <c r="D37" s="2">
        <v>0.0685</v>
      </c>
      <c r="E37" s="2">
        <v>0.0679</v>
      </c>
      <c r="F37" s="2">
        <v>0.06</v>
      </c>
      <c r="G37" s="21">
        <v>0.0735</v>
      </c>
      <c r="H37" s="2">
        <f t="shared" si="6"/>
        <v>0.06856666666666668</v>
      </c>
      <c r="I37" s="2">
        <f t="shared" si="7"/>
        <v>0.004934639466735709</v>
      </c>
      <c r="J37" s="23">
        <f t="shared" si="8"/>
        <v>7.196849003503707</v>
      </c>
    </row>
    <row r="38" spans="1:10" ht="12">
      <c r="A38" s="17">
        <v>3</v>
      </c>
      <c r="B38" s="2">
        <v>0.0403</v>
      </c>
      <c r="C38" s="2">
        <v>0.0386</v>
      </c>
      <c r="D38" s="2">
        <v>0.0392</v>
      </c>
      <c r="E38" s="2">
        <v>0.0379</v>
      </c>
      <c r="F38" s="2">
        <v>0.0318</v>
      </c>
      <c r="G38" s="21">
        <v>0.0436</v>
      </c>
      <c r="H38" s="2">
        <f t="shared" si="6"/>
        <v>0.038566666666666666</v>
      </c>
      <c r="I38" s="2">
        <f t="shared" si="7"/>
        <v>0.00387229475462119</v>
      </c>
      <c r="J38" s="23">
        <f t="shared" si="8"/>
        <v>10.040522267816396</v>
      </c>
    </row>
    <row r="39" spans="1:10" ht="12">
      <c r="A39" s="19" t="s">
        <v>18</v>
      </c>
      <c r="B39" s="2">
        <v>0.113</v>
      </c>
      <c r="C39" s="2">
        <v>0.108</v>
      </c>
      <c r="D39" s="2">
        <v>0.109</v>
      </c>
      <c r="E39" s="2">
        <v>0.107</v>
      </c>
      <c r="F39" s="2">
        <v>0.092</v>
      </c>
      <c r="G39" s="21">
        <v>0.117</v>
      </c>
      <c r="H39" s="2">
        <f t="shared" si="6"/>
        <v>0.10766666666666667</v>
      </c>
      <c r="I39" s="2">
        <f t="shared" si="7"/>
        <v>0.008524474568363033</v>
      </c>
      <c r="J39" s="23">
        <f t="shared" si="8"/>
        <v>7.9174686393464695</v>
      </c>
    </row>
    <row r="40" spans="1:10" ht="12">
      <c r="A40" s="17">
        <v>5</v>
      </c>
      <c r="B40" s="2">
        <v>0.0055</v>
      </c>
      <c r="C40" s="2">
        <v>0.00634</v>
      </c>
      <c r="D40" s="2">
        <v>0.00676</v>
      </c>
      <c r="E40" s="2">
        <v>0.00607</v>
      </c>
      <c r="F40" s="2">
        <v>-0.00339</v>
      </c>
      <c r="G40" s="21">
        <v>0.0148</v>
      </c>
      <c r="H40" s="2">
        <f t="shared" si="6"/>
        <v>0.006013333333333333</v>
      </c>
      <c r="I40" s="2">
        <f t="shared" si="7"/>
        <v>0.005771639859404489</v>
      </c>
      <c r="J40" s="23">
        <f t="shared" si="8"/>
        <v>95.98070719630526</v>
      </c>
    </row>
    <row r="41" spans="1:10" ht="12">
      <c r="A41" s="17">
        <v>6</v>
      </c>
      <c r="B41" s="2">
        <v>0.0523</v>
      </c>
      <c r="C41" s="2">
        <v>0.0781</v>
      </c>
      <c r="D41" s="2">
        <v>0.0804</v>
      </c>
      <c r="E41" s="2">
        <v>0.0767</v>
      </c>
      <c r="F41" s="2">
        <v>0.076</v>
      </c>
      <c r="G41" s="21">
        <v>0.0768</v>
      </c>
      <c r="H41" s="2">
        <f t="shared" si="6"/>
        <v>0.07338333333333334</v>
      </c>
      <c r="I41" s="2">
        <f t="shared" si="7"/>
        <v>0.010445174324379016</v>
      </c>
      <c r="J41" s="23">
        <f t="shared" si="8"/>
        <v>14.23371472774792</v>
      </c>
    </row>
    <row r="42" spans="1:10" ht="12">
      <c r="A42" s="17">
        <v>7</v>
      </c>
      <c r="B42" s="2">
        <v>0.0116</v>
      </c>
      <c r="C42" s="2">
        <v>0.0183</v>
      </c>
      <c r="D42" s="2">
        <v>0.0188</v>
      </c>
      <c r="E42" s="2">
        <v>0.0181</v>
      </c>
      <c r="F42" s="2">
        <v>0.0229</v>
      </c>
      <c r="G42" s="21">
        <v>0.0134</v>
      </c>
      <c r="H42" s="2">
        <f t="shared" si="6"/>
        <v>0.01718333333333333</v>
      </c>
      <c r="I42" s="2">
        <f t="shared" si="7"/>
        <v>0.0040710768436209455</v>
      </c>
      <c r="J42" s="23">
        <f t="shared" si="8"/>
        <v>23.692008789258658</v>
      </c>
    </row>
    <row r="43" spans="1:10" ht="12">
      <c r="A43" s="19" t="s">
        <v>19</v>
      </c>
      <c r="B43" s="2">
        <v>0.0202</v>
      </c>
      <c r="C43" s="2">
        <v>-0.0134</v>
      </c>
      <c r="D43" s="2">
        <v>-0.013</v>
      </c>
      <c r="E43" s="2">
        <v>-0.0136</v>
      </c>
      <c r="F43" s="2">
        <v>-0.00673</v>
      </c>
      <c r="G43" s="21">
        <v>-0.0188</v>
      </c>
      <c r="H43" s="2">
        <f t="shared" si="6"/>
        <v>-0.007554999999999999</v>
      </c>
      <c r="I43" s="2">
        <f t="shared" si="7"/>
        <v>0.014126745909798195</v>
      </c>
      <c r="J43" s="23">
        <f t="shared" si="8"/>
        <v>-186.98538596688547</v>
      </c>
    </row>
    <row r="44" spans="1:10" s="12" customFormat="1" ht="12">
      <c r="A44" s="18" t="s">
        <v>20</v>
      </c>
      <c r="B44" s="10">
        <v>0.0373</v>
      </c>
      <c r="C44" s="10">
        <v>0.0341</v>
      </c>
      <c r="D44" s="10">
        <v>0.0345</v>
      </c>
      <c r="E44" s="10">
        <v>0.0339</v>
      </c>
      <c r="F44" s="10">
        <v>0.0301</v>
      </c>
      <c r="G44" s="11">
        <v>0.0328</v>
      </c>
      <c r="H44" s="10">
        <f t="shared" si="6"/>
        <v>0.033783333333333325</v>
      </c>
      <c r="I44" s="10">
        <f t="shared" si="7"/>
        <v>0.0023464157062778276</v>
      </c>
      <c r="J44" s="23">
        <f t="shared" si="8"/>
        <v>6.945483097023665</v>
      </c>
    </row>
    <row r="45" spans="1:3" ht="12">
      <c r="A45" s="9"/>
      <c r="C45" s="14"/>
    </row>
    <row r="46" spans="1:3" ht="12">
      <c r="A46" s="9" t="s">
        <v>25</v>
      </c>
      <c r="B46" s="2" t="s">
        <v>26</v>
      </c>
      <c r="C46" s="14"/>
    </row>
    <row r="47" spans="1:3" ht="12">
      <c r="A47" s="9"/>
      <c r="B47" s="13" t="s">
        <v>27</v>
      </c>
      <c r="C47" s="14"/>
    </row>
    <row r="48" spans="1:3" ht="12">
      <c r="A48" s="9"/>
      <c r="B48" s="13" t="s">
        <v>28</v>
      </c>
      <c r="C48" s="14"/>
    </row>
    <row r="49" spans="1:3" ht="12">
      <c r="A49" s="9"/>
      <c r="B49" s="13" t="s">
        <v>29</v>
      </c>
      <c r="C49" s="14"/>
    </row>
    <row r="50" spans="1:3" ht="12">
      <c r="A50" s="9"/>
      <c r="B50" s="13" t="s">
        <v>30</v>
      </c>
      <c r="C50" s="14"/>
    </row>
    <row r="51" spans="1:3" ht="12">
      <c r="A51" s="9"/>
      <c r="B51" s="15" t="s">
        <v>31</v>
      </c>
      <c r="C51" s="14"/>
    </row>
    <row r="52" ht="12">
      <c r="B52" s="15" t="s">
        <v>32</v>
      </c>
    </row>
    <row r="53" ht="12">
      <c r="B53" s="13"/>
    </row>
    <row r="54" ht="12">
      <c r="B54" s="13"/>
    </row>
  </sheetData>
  <printOptions/>
  <pageMargins left="1" right="1" top="1" bottom="1" header="0.5" footer="0.5"/>
  <pageSetup fitToHeight="1" fitToWidth="1" horizontalDpi="600" verticalDpi="600" orientation="portrait" scale="95" r:id="rId1"/>
  <headerFooter alignWithMargins="0">
    <oddFooter>&amp;LWong, F.L., 2001, USGS OFR 01-153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 Wong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