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899" activeTab="0"/>
  </bookViews>
  <sheets>
    <sheet name="Imperial Net" sheetId="1" r:id="rId1"/>
    <sheet name="Kern Net" sheetId="2" r:id="rId2"/>
    <sheet name="Los Angeles Net" sheetId="3" r:id="rId3"/>
    <sheet name="Orange Net" sheetId="4" r:id="rId4"/>
    <sheet name="Riverside Net" sheetId="5" r:id="rId5"/>
    <sheet name="San Bernardino Net" sheetId="6" r:id="rId6"/>
    <sheet name="San Diego Net" sheetId="7" r:id="rId7"/>
    <sheet name="Ventura Net" sheetId="8" r:id="rId8"/>
    <sheet name="Data" sheetId="9" r:id="rId9"/>
  </sheets>
  <definedNames>
    <definedName name="_xlnm.Print_Area" localSheetId="8">'Data'!$A$1:$U$445</definedName>
  </definedNames>
  <calcPr fullCalcOnLoad="1"/>
</workbook>
</file>

<file path=xl/sharedStrings.xml><?xml version="1.0" encoding="utf-8"?>
<sst xmlns="http://schemas.openxmlformats.org/spreadsheetml/2006/main" count="1302" uniqueCount="114">
  <si>
    <t>FIPS</t>
  </si>
  <si>
    <t>COUNTY</t>
  </si>
  <si>
    <t>POP2000</t>
  </si>
  <si>
    <t>POP2001</t>
  </si>
  <si>
    <t>POP2002</t>
  </si>
  <si>
    <t>POP2003</t>
  </si>
  <si>
    <t>POP2004</t>
  </si>
  <si>
    <t>POP2005</t>
  </si>
  <si>
    <t>POP2006</t>
  </si>
  <si>
    <t>POP2007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</si>
  <si>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</si>
  <si>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</si>
  <si>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</si>
  <si>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</si>
  <si>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</si>
  <si>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</si>
  <si>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</si>
  <si>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</si>
  <si>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</si>
  <si>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</si>
  <si>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Los Angeles</t>
  </si>
  <si>
    <t>Orange</t>
  </si>
  <si>
    <t>Riverside</t>
  </si>
  <si>
    <t>San Bernardino</t>
  </si>
  <si>
    <t>San Diego</t>
  </si>
  <si>
    <t>Ventura</t>
  </si>
  <si>
    <t>POP2010</t>
  </si>
  <si>
    <t>BIRTHS2000</t>
  </si>
  <si>
    <t>BIRTHS2001</t>
  </si>
  <si>
    <t>BIRTHS2002</t>
  </si>
  <si>
    <t>BIRTHS2003</t>
  </si>
  <si>
    <t>BIRTHS2004</t>
  </si>
  <si>
    <t>BIRTHS2005</t>
  </si>
  <si>
    <t>BIRTHS2006</t>
  </si>
  <si>
    <t>BIRTHS2007</t>
  </si>
  <si>
    <t>BIRTHS2010</t>
  </si>
  <si>
    <t>DEATHS2000</t>
  </si>
  <si>
    <t>DEATHS2001</t>
  </si>
  <si>
    <t>DEATHS2002</t>
  </si>
  <si>
    <t>DEATHS2003</t>
  </si>
  <si>
    <t>DEATHS2004</t>
  </si>
  <si>
    <t>DEATHS2005</t>
  </si>
  <si>
    <t>DEATHS2006</t>
  </si>
  <si>
    <t>DEATHS2007</t>
  </si>
  <si>
    <t>DEATHS2010</t>
  </si>
  <si>
    <t>NM2000</t>
  </si>
  <si>
    <t>NM2001</t>
  </si>
  <si>
    <t>NM2002</t>
  </si>
  <si>
    <t>NM2003</t>
  </si>
  <si>
    <t>NM2004</t>
  </si>
  <si>
    <t>NM2005</t>
  </si>
  <si>
    <t>NM2006</t>
  </si>
  <si>
    <t>NM2007</t>
  </si>
  <si>
    <t>NM2010</t>
  </si>
  <si>
    <t>POP2008</t>
  </si>
  <si>
    <t>POP2009</t>
  </si>
  <si>
    <t>BIRTHS2008</t>
  </si>
  <si>
    <t>BIRTHS2009</t>
  </si>
  <si>
    <t>DEATHS2008</t>
  </si>
  <si>
    <t>DEATHS2009</t>
  </si>
  <si>
    <t>NM2008</t>
  </si>
  <si>
    <t>NM2009</t>
  </si>
  <si>
    <t>NAT2000</t>
  </si>
  <si>
    <t>NAT2001</t>
  </si>
  <si>
    <t>NAT2002</t>
  </si>
  <si>
    <t>NAT2003</t>
  </si>
  <si>
    <t>NAT2004</t>
  </si>
  <si>
    <t>NAT2005</t>
  </si>
  <si>
    <t>NAT2006</t>
  </si>
  <si>
    <t>NAT2007</t>
  </si>
  <si>
    <t>NAT2008</t>
  </si>
  <si>
    <t>NAT2009</t>
  </si>
  <si>
    <t>NAT2010</t>
  </si>
  <si>
    <t>CHG2007</t>
  </si>
  <si>
    <t>CHG2008</t>
  </si>
  <si>
    <t>CHG2009</t>
  </si>
  <si>
    <t>CHG2010</t>
  </si>
  <si>
    <t>NET MIGRATION</t>
  </si>
  <si>
    <t>DATA SOURCES:</t>
  </si>
  <si>
    <t>BIRTHS2007-BIRTHS2010: State of California, Department of Finance, Demographic Research Unit, Historical and Projected Births by County, 1990-2015, with Actual and Projected State Births and Fertility Rates by Mother's Age and Race Ethnicity. 2006</t>
  </si>
  <si>
    <t>CALCULATION NOTES:</t>
  </si>
  <si>
    <t>RACE</t>
  </si>
  <si>
    <t>White</t>
  </si>
  <si>
    <t>Black</t>
  </si>
  <si>
    <t>American Indian</t>
  </si>
  <si>
    <t>Asian</t>
  </si>
  <si>
    <t>Pacific Islander</t>
  </si>
  <si>
    <t>Multirace</t>
  </si>
  <si>
    <t>Hispanic</t>
  </si>
  <si>
    <t>CHG2005</t>
  </si>
  <si>
    <t>CHG2006</t>
  </si>
  <si>
    <t>CHG2005-CHG2010: Change in population year-over-year (e.g. CHG2005 = POP2005 - POP2004).</t>
  </si>
  <si>
    <t>POP2000-POP2010: State of California, Department of Finance, Race/Ethnic Population with Age and Sex Detail, 2000–2050. Sacramento, CA, July 2007.</t>
  </si>
  <si>
    <t>BIRTHS2001-BIRTHS2004, DEATHS2001-DEATHS2004, NM2001-NM2004: State of California, Department of Finance, California County Race/Ethnic Population Estimates and Components of Change by Year, July 1, 2000–2004. Sacramento, California, March 2006</t>
  </si>
  <si>
    <t>AVGBIRTHRT01_04</t>
  </si>
  <si>
    <t>AVGDEATHRT01_04</t>
  </si>
  <si>
    <t>DIFF%2005</t>
  </si>
  <si>
    <t>DIFF%2006</t>
  </si>
  <si>
    <t>DIFF%2007</t>
  </si>
  <si>
    <t>DIFF%2008</t>
  </si>
  <si>
    <t>DIFF%2009</t>
  </si>
  <si>
    <t>DIFF%2010</t>
  </si>
  <si>
    <t>ADJDIFF%2005</t>
  </si>
  <si>
    <t>ADJDIFF%2006</t>
  </si>
  <si>
    <t>ADJDIFF%2007</t>
  </si>
  <si>
    <t>ADJDIFF%2008</t>
  </si>
  <si>
    <t>ADJDIFF%2009</t>
  </si>
  <si>
    <t>ADJDIFF%2010</t>
  </si>
  <si>
    <t>BIRTHS2001-BIRTHS2006 (COUNTY TOTALS):  State of California, Department of Finance, County Population Estimates and Components of Change by County, July 1, 2000-2006. Sacramento, California, December 2006.</t>
  </si>
  <si>
    <t>DEATHS2001-DEATHS2006 (COUNTY TOTALS): State of California, Department of Finance, County Population Estimates and Components of Change by County, July 1, 2000-2006. Sacramento, California, December 2006.</t>
  </si>
  <si>
    <t>BIRTHS2005-BIRTHS2010: Births calculated using the average birth rate from 2001 to 2004 shown in field AVGBIRTHRT01_04 and adjusted to county totals.</t>
  </si>
  <si>
    <t>DEATHS2005-DEATHS2010: Deaths calculated using the average mortality rate from 2001 to 2004 shown in field AVGDEATHRT01_04 and adjusted to county totals.</t>
  </si>
  <si>
    <t>NAT2001-NAT2010: Natural population increase calculated as the difference between births and deaths (e.g., NAT2001 = BIRTHS2001 - DEATHS2001).</t>
  </si>
  <si>
    <t>NM2005-NM2010: Net migration calculated as the difference between population change and natural increase (e.g., NM2005 = CHG2005 - NAT2005).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</si>
</sst>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0000000000%"/>
  </numFmts>
  <fonts count="9"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8"/>
      <color indexed="2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0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68" fontId="2" fillId="0" borderId="0" xfId="15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2" fillId="2" borderId="0" xfId="0" applyNumberFormat="1" applyFont="1" applyFill="1" applyAlignment="1">
      <alignment/>
    </xf>
    <xf numFmtId="10" fontId="2" fillId="0" borderId="0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Data!$C$390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Data!$D$390:$M$390</c:f>
              <c:numCache>
                <c:ptCount val="10"/>
                <c:pt idx="0">
                  <c:v>-106</c:v>
                </c:pt>
                <c:pt idx="1">
                  <c:v>476</c:v>
                </c:pt>
                <c:pt idx="2">
                  <c:v>686</c:v>
                </c:pt>
                <c:pt idx="3">
                  <c:v>631</c:v>
                </c:pt>
                <c:pt idx="4">
                  <c:v>-87</c:v>
                </c:pt>
                <c:pt idx="5">
                  <c:v>241</c:v>
                </c:pt>
                <c:pt idx="6">
                  <c:v>221</c:v>
                </c:pt>
                <c:pt idx="7">
                  <c:v>231</c:v>
                </c:pt>
                <c:pt idx="8">
                  <c:v>247</c:v>
                </c:pt>
                <c:pt idx="9">
                  <c:v>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Data!$C$391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Data!$D$391:$M$391</c:f>
              <c:numCache>
                <c:ptCount val="10"/>
                <c:pt idx="0">
                  <c:v>5</c:v>
                </c:pt>
                <c:pt idx="1">
                  <c:v>4</c:v>
                </c:pt>
                <c:pt idx="2">
                  <c:v>53</c:v>
                </c:pt>
                <c:pt idx="3">
                  <c:v>51</c:v>
                </c:pt>
                <c:pt idx="4">
                  <c:v>116</c:v>
                </c:pt>
                <c:pt idx="5">
                  <c:v>215</c:v>
                </c:pt>
                <c:pt idx="6">
                  <c:v>162</c:v>
                </c:pt>
                <c:pt idx="7">
                  <c:v>166</c:v>
                </c:pt>
                <c:pt idx="8">
                  <c:v>172</c:v>
                </c:pt>
                <c:pt idx="9">
                  <c:v>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Data!$C$392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Data!$D$392:$M$392</c:f>
              <c:numCache>
                <c:ptCount val="10"/>
                <c:pt idx="0">
                  <c:v>42</c:v>
                </c:pt>
                <c:pt idx="1">
                  <c:v>34</c:v>
                </c:pt>
                <c:pt idx="2">
                  <c:v>52</c:v>
                </c:pt>
                <c:pt idx="3">
                  <c:v>55</c:v>
                </c:pt>
                <c:pt idx="4">
                  <c:v>57</c:v>
                </c:pt>
                <c:pt idx="5">
                  <c:v>79</c:v>
                </c:pt>
                <c:pt idx="6">
                  <c:v>66</c:v>
                </c:pt>
                <c:pt idx="7">
                  <c:v>65</c:v>
                </c:pt>
                <c:pt idx="8">
                  <c:v>65</c:v>
                </c:pt>
                <c:pt idx="9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Data!$C$393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Data!$D$393:$M$393</c:f>
              <c:numCache>
                <c:ptCount val="10"/>
                <c:pt idx="0">
                  <c:v>13</c:v>
                </c:pt>
                <c:pt idx="1">
                  <c:v>4</c:v>
                </c:pt>
                <c:pt idx="2">
                  <c:v>10</c:v>
                </c:pt>
                <c:pt idx="3">
                  <c:v>9</c:v>
                </c:pt>
                <c:pt idx="4">
                  <c:v>235</c:v>
                </c:pt>
                <c:pt idx="5">
                  <c:v>234</c:v>
                </c:pt>
                <c:pt idx="6">
                  <c:v>197</c:v>
                </c:pt>
                <c:pt idx="7">
                  <c:v>199</c:v>
                </c:pt>
                <c:pt idx="8">
                  <c:v>202</c:v>
                </c:pt>
                <c:pt idx="9">
                  <c:v>201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Data!$C$394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Data!$D$394:$M$394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Data!$C$395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Data!$D$395:$M$395</c:f>
              <c:numCache>
                <c:ptCount val="10"/>
                <c:pt idx="0">
                  <c:v>17</c:v>
                </c:pt>
                <c:pt idx="1">
                  <c:v>4</c:v>
                </c:pt>
                <c:pt idx="2">
                  <c:v>23</c:v>
                </c:pt>
                <c:pt idx="3">
                  <c:v>2</c:v>
                </c:pt>
                <c:pt idx="4">
                  <c:v>6</c:v>
                </c:pt>
                <c:pt idx="5">
                  <c:v>-28</c:v>
                </c:pt>
                <c:pt idx="6">
                  <c:v>-29</c:v>
                </c:pt>
                <c:pt idx="7">
                  <c:v>-29</c:v>
                </c:pt>
                <c:pt idx="8">
                  <c:v>-30</c:v>
                </c:pt>
                <c:pt idx="9">
                  <c:v>-30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Data!$C$396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Data!$D$396:$M$396</c:f>
              <c:numCache>
                <c:ptCount val="10"/>
                <c:pt idx="0">
                  <c:v>950</c:v>
                </c:pt>
                <c:pt idx="1">
                  <c:v>1477</c:v>
                </c:pt>
                <c:pt idx="2">
                  <c:v>2076</c:v>
                </c:pt>
                <c:pt idx="3">
                  <c:v>1838</c:v>
                </c:pt>
                <c:pt idx="4">
                  <c:v>2436</c:v>
                </c:pt>
                <c:pt idx="5">
                  <c:v>2563</c:v>
                </c:pt>
                <c:pt idx="6">
                  <c:v>1923</c:v>
                </c:pt>
                <c:pt idx="7">
                  <c:v>1928</c:v>
                </c:pt>
                <c:pt idx="8">
                  <c:v>1940</c:v>
                </c:pt>
                <c:pt idx="9">
                  <c:v>1942</c:v>
                </c:pt>
              </c:numCache>
            </c:numRef>
          </c:val>
          <c:smooth val="0"/>
        </c:ser>
        <c:marker val="1"/>
        <c:axId val="48798451"/>
        <c:axId val="36532876"/>
      </c:lineChart>
      <c:catAx>
        <c:axId val="48798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6532876"/>
        <c:crosses val="autoZero"/>
        <c:auto val="1"/>
        <c:lblOffset val="100"/>
        <c:noMultiLvlLbl val="0"/>
      </c:catAx>
      <c:valAx>
        <c:axId val="36532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879845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Data!$C$397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Data!$D$397:$M$397</c:f>
              <c:numCache>
                <c:ptCount val="10"/>
                <c:pt idx="0">
                  <c:v>2926</c:v>
                </c:pt>
                <c:pt idx="1">
                  <c:v>2522</c:v>
                </c:pt>
                <c:pt idx="2">
                  <c:v>4755</c:v>
                </c:pt>
                <c:pt idx="3">
                  <c:v>6658</c:v>
                </c:pt>
                <c:pt idx="4">
                  <c:v>6041</c:v>
                </c:pt>
                <c:pt idx="5">
                  <c:v>7600</c:v>
                </c:pt>
                <c:pt idx="6">
                  <c:v>3655</c:v>
                </c:pt>
                <c:pt idx="7">
                  <c:v>3763</c:v>
                </c:pt>
                <c:pt idx="8">
                  <c:v>3870</c:v>
                </c:pt>
                <c:pt idx="9">
                  <c:v>3965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Data!$C$398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Data!$D$398:$M$398</c:f>
              <c:numCache>
                <c:ptCount val="10"/>
                <c:pt idx="0">
                  <c:v>317</c:v>
                </c:pt>
                <c:pt idx="1">
                  <c:v>367</c:v>
                </c:pt>
                <c:pt idx="2">
                  <c:v>559</c:v>
                </c:pt>
                <c:pt idx="3">
                  <c:v>810</c:v>
                </c:pt>
                <c:pt idx="4">
                  <c:v>647</c:v>
                </c:pt>
                <c:pt idx="5">
                  <c:v>833</c:v>
                </c:pt>
                <c:pt idx="6">
                  <c:v>812</c:v>
                </c:pt>
                <c:pt idx="7">
                  <c:v>817</c:v>
                </c:pt>
                <c:pt idx="8">
                  <c:v>829</c:v>
                </c:pt>
                <c:pt idx="9">
                  <c:v>848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Data!$C$399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Data!$D$399:$M$399</c:f>
              <c:numCache>
                <c:ptCount val="10"/>
                <c:pt idx="0">
                  <c:v>192</c:v>
                </c:pt>
                <c:pt idx="1">
                  <c:v>59</c:v>
                </c:pt>
                <c:pt idx="2">
                  <c:v>82</c:v>
                </c:pt>
                <c:pt idx="3">
                  <c:v>118</c:v>
                </c:pt>
                <c:pt idx="4">
                  <c:v>135</c:v>
                </c:pt>
                <c:pt idx="5">
                  <c:v>200</c:v>
                </c:pt>
                <c:pt idx="6">
                  <c:v>86</c:v>
                </c:pt>
                <c:pt idx="7">
                  <c:v>84</c:v>
                </c:pt>
                <c:pt idx="8">
                  <c:v>80</c:v>
                </c:pt>
                <c:pt idx="9">
                  <c:v>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Data!$C$400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Data!$D$400:$M$400</c:f>
              <c:numCache>
                <c:ptCount val="10"/>
                <c:pt idx="0">
                  <c:v>734</c:v>
                </c:pt>
                <c:pt idx="1">
                  <c:v>899</c:v>
                </c:pt>
                <c:pt idx="2">
                  <c:v>1026</c:v>
                </c:pt>
                <c:pt idx="3">
                  <c:v>1129</c:v>
                </c:pt>
                <c:pt idx="4">
                  <c:v>1194</c:v>
                </c:pt>
                <c:pt idx="5">
                  <c:v>1431</c:v>
                </c:pt>
                <c:pt idx="6">
                  <c:v>561</c:v>
                </c:pt>
                <c:pt idx="7">
                  <c:v>562</c:v>
                </c:pt>
                <c:pt idx="8">
                  <c:v>568</c:v>
                </c:pt>
                <c:pt idx="9">
                  <c:v>571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Data!$C$401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Data!$D$401:$M$401</c:f>
              <c:numCache>
                <c:ptCount val="10"/>
                <c:pt idx="0">
                  <c:v>13</c:v>
                </c:pt>
                <c:pt idx="1">
                  <c:v>-5</c:v>
                </c:pt>
                <c:pt idx="2">
                  <c:v>-4</c:v>
                </c:pt>
                <c:pt idx="3">
                  <c:v>5</c:v>
                </c:pt>
                <c:pt idx="4">
                  <c:v>6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Data!$C$402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Data!$D$402:$M$402</c:f>
              <c:numCache>
                <c:ptCount val="10"/>
                <c:pt idx="0">
                  <c:v>-135</c:v>
                </c:pt>
                <c:pt idx="1">
                  <c:v>-486</c:v>
                </c:pt>
                <c:pt idx="2">
                  <c:v>-406</c:v>
                </c:pt>
                <c:pt idx="3">
                  <c:v>-414</c:v>
                </c:pt>
                <c:pt idx="4">
                  <c:v>-270</c:v>
                </c:pt>
                <c:pt idx="5">
                  <c:v>-654</c:v>
                </c:pt>
                <c:pt idx="6">
                  <c:v>-523</c:v>
                </c:pt>
                <c:pt idx="7">
                  <c:v>-522</c:v>
                </c:pt>
                <c:pt idx="8">
                  <c:v>-520</c:v>
                </c:pt>
                <c:pt idx="9">
                  <c:v>-517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Data!$C$403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Data!$D$403:$M$403</c:f>
              <c:numCache>
                <c:ptCount val="10"/>
                <c:pt idx="0">
                  <c:v>5757</c:v>
                </c:pt>
                <c:pt idx="1">
                  <c:v>6993</c:v>
                </c:pt>
                <c:pt idx="2">
                  <c:v>8274</c:v>
                </c:pt>
                <c:pt idx="3">
                  <c:v>9445</c:v>
                </c:pt>
                <c:pt idx="4">
                  <c:v>9510</c:v>
                </c:pt>
                <c:pt idx="5">
                  <c:v>10912</c:v>
                </c:pt>
                <c:pt idx="6">
                  <c:v>4129</c:v>
                </c:pt>
                <c:pt idx="7">
                  <c:v>4104</c:v>
                </c:pt>
                <c:pt idx="8">
                  <c:v>4083</c:v>
                </c:pt>
                <c:pt idx="9">
                  <c:v>4044</c:v>
                </c:pt>
              </c:numCache>
            </c:numRef>
          </c:val>
          <c:smooth val="0"/>
        </c:ser>
        <c:marker val="1"/>
        <c:axId val="60360429"/>
        <c:axId val="6372950"/>
      </c:lineChart>
      <c:catAx>
        <c:axId val="60360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72950"/>
        <c:crosses val="autoZero"/>
        <c:auto val="1"/>
        <c:lblOffset val="100"/>
        <c:noMultiLvlLbl val="0"/>
      </c:catAx>
      <c:valAx>
        <c:axId val="637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36042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Data!$C$404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Data!$D$404:$M$404</c:f>
              <c:numCache>
                <c:ptCount val="10"/>
                <c:pt idx="0">
                  <c:v>28897</c:v>
                </c:pt>
                <c:pt idx="1">
                  <c:v>9946</c:v>
                </c:pt>
                <c:pt idx="2">
                  <c:v>580</c:v>
                </c:pt>
                <c:pt idx="3">
                  <c:v>-13827</c:v>
                </c:pt>
                <c:pt idx="4">
                  <c:v>-5688</c:v>
                </c:pt>
                <c:pt idx="5">
                  <c:v>-18915</c:v>
                </c:pt>
                <c:pt idx="6">
                  <c:v>-14061</c:v>
                </c:pt>
                <c:pt idx="7">
                  <c:v>-14035</c:v>
                </c:pt>
                <c:pt idx="8">
                  <c:v>-14004</c:v>
                </c:pt>
                <c:pt idx="9">
                  <c:v>-13946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Data!$C$405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Data!$D$405:$M$405</c:f>
              <c:numCache>
                <c:ptCount val="10"/>
                <c:pt idx="0">
                  <c:v>-4148</c:v>
                </c:pt>
                <c:pt idx="1">
                  <c:v>-9589</c:v>
                </c:pt>
                <c:pt idx="2">
                  <c:v>-12425</c:v>
                </c:pt>
                <c:pt idx="3">
                  <c:v>-16933</c:v>
                </c:pt>
                <c:pt idx="4">
                  <c:v>-10291</c:v>
                </c:pt>
                <c:pt idx="5">
                  <c:v>-9489</c:v>
                </c:pt>
                <c:pt idx="6">
                  <c:v>-6453</c:v>
                </c:pt>
                <c:pt idx="7">
                  <c:v>-6259</c:v>
                </c:pt>
                <c:pt idx="8">
                  <c:v>-6087</c:v>
                </c:pt>
                <c:pt idx="9">
                  <c:v>-5921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Data!$C$406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Data!$D$406:$M$406</c:f>
              <c:numCache>
                <c:ptCount val="10"/>
                <c:pt idx="0">
                  <c:v>486</c:v>
                </c:pt>
                <c:pt idx="1">
                  <c:v>887</c:v>
                </c:pt>
                <c:pt idx="2">
                  <c:v>659</c:v>
                </c:pt>
                <c:pt idx="3">
                  <c:v>425</c:v>
                </c:pt>
                <c:pt idx="4">
                  <c:v>137</c:v>
                </c:pt>
                <c:pt idx="5">
                  <c:v>248</c:v>
                </c:pt>
                <c:pt idx="6">
                  <c:v>379</c:v>
                </c:pt>
                <c:pt idx="7">
                  <c:v>378</c:v>
                </c:pt>
                <c:pt idx="8">
                  <c:v>368</c:v>
                </c:pt>
                <c:pt idx="9">
                  <c:v>373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Data!$C$407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Data!$D$407:$M$407</c:f>
              <c:numCache>
                <c:ptCount val="10"/>
                <c:pt idx="0">
                  <c:v>21486</c:v>
                </c:pt>
                <c:pt idx="1">
                  <c:v>30796</c:v>
                </c:pt>
                <c:pt idx="2">
                  <c:v>27644</c:v>
                </c:pt>
                <c:pt idx="3">
                  <c:v>21884</c:v>
                </c:pt>
                <c:pt idx="4">
                  <c:v>-6450</c:v>
                </c:pt>
                <c:pt idx="5">
                  <c:v>9518</c:v>
                </c:pt>
                <c:pt idx="6">
                  <c:v>13681</c:v>
                </c:pt>
                <c:pt idx="7">
                  <c:v>13405</c:v>
                </c:pt>
                <c:pt idx="8">
                  <c:v>13092</c:v>
                </c:pt>
                <c:pt idx="9">
                  <c:v>12763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Data!$C$408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Data!$D$408:$M$408</c:f>
              <c:numCache>
                <c:ptCount val="10"/>
                <c:pt idx="0">
                  <c:v>461</c:v>
                </c:pt>
                <c:pt idx="1">
                  <c:v>619</c:v>
                </c:pt>
                <c:pt idx="2">
                  <c:v>592</c:v>
                </c:pt>
                <c:pt idx="3">
                  <c:v>400</c:v>
                </c:pt>
                <c:pt idx="4">
                  <c:v>68</c:v>
                </c:pt>
                <c:pt idx="5">
                  <c:v>334</c:v>
                </c:pt>
                <c:pt idx="6">
                  <c:v>325</c:v>
                </c:pt>
                <c:pt idx="7">
                  <c:v>321</c:v>
                </c:pt>
                <c:pt idx="8">
                  <c:v>319</c:v>
                </c:pt>
                <c:pt idx="9">
                  <c:v>321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Data!$C$409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Data!$D$409:$M$409</c:f>
              <c:numCache>
                <c:ptCount val="10"/>
                <c:pt idx="0">
                  <c:v>-1328</c:v>
                </c:pt>
                <c:pt idx="1">
                  <c:v>5922</c:v>
                </c:pt>
                <c:pt idx="2">
                  <c:v>3622</c:v>
                </c:pt>
                <c:pt idx="3">
                  <c:v>-149</c:v>
                </c:pt>
                <c:pt idx="4">
                  <c:v>185</c:v>
                </c:pt>
                <c:pt idx="5">
                  <c:v>-4980</c:v>
                </c:pt>
                <c:pt idx="6">
                  <c:v>-4833</c:v>
                </c:pt>
                <c:pt idx="7">
                  <c:v>-4892</c:v>
                </c:pt>
                <c:pt idx="8">
                  <c:v>-4950</c:v>
                </c:pt>
                <c:pt idx="9">
                  <c:v>-4995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Data!$C$410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Data!$D$410:$M$410</c:f>
              <c:numCache>
                <c:ptCount val="10"/>
                <c:pt idx="0">
                  <c:v>26924</c:v>
                </c:pt>
                <c:pt idx="1">
                  <c:v>33045</c:v>
                </c:pt>
                <c:pt idx="2">
                  <c:v>23434</c:v>
                </c:pt>
                <c:pt idx="3">
                  <c:v>1342</c:v>
                </c:pt>
                <c:pt idx="4">
                  <c:v>-6001</c:v>
                </c:pt>
                <c:pt idx="5">
                  <c:v>-21225</c:v>
                </c:pt>
                <c:pt idx="6">
                  <c:v>-17460</c:v>
                </c:pt>
                <c:pt idx="7">
                  <c:v>-16049</c:v>
                </c:pt>
                <c:pt idx="8">
                  <c:v>-14506</c:v>
                </c:pt>
                <c:pt idx="9">
                  <c:v>-12747</c:v>
                </c:pt>
              </c:numCache>
            </c:numRef>
          </c:val>
          <c:smooth val="0"/>
        </c:ser>
        <c:marker val="1"/>
        <c:axId val="57356551"/>
        <c:axId val="46446912"/>
      </c:lineChart>
      <c:catAx>
        <c:axId val="5735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446912"/>
        <c:crosses val="autoZero"/>
        <c:auto val="1"/>
        <c:lblOffset val="100"/>
        <c:noMultiLvlLbl val="0"/>
      </c:catAx>
      <c:valAx>
        <c:axId val="4644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35655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Data!$C$411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Data!$D$411:$M$411</c:f>
              <c:numCache>
                <c:ptCount val="10"/>
                <c:pt idx="0">
                  <c:v>6734</c:v>
                </c:pt>
                <c:pt idx="1">
                  <c:v>-7956</c:v>
                </c:pt>
                <c:pt idx="2">
                  <c:v>-9626</c:v>
                </c:pt>
                <c:pt idx="3">
                  <c:v>-13463</c:v>
                </c:pt>
                <c:pt idx="4">
                  <c:v>-10423</c:v>
                </c:pt>
                <c:pt idx="5">
                  <c:v>-8175</c:v>
                </c:pt>
                <c:pt idx="6">
                  <c:v>-5126</c:v>
                </c:pt>
                <c:pt idx="7">
                  <c:v>-5002</c:v>
                </c:pt>
                <c:pt idx="8">
                  <c:v>-4859</c:v>
                </c:pt>
                <c:pt idx="9">
                  <c:v>-4726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Data!$C$412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Data!$D$412:$M$412</c:f>
              <c:numCache>
                <c:ptCount val="10"/>
                <c:pt idx="0">
                  <c:v>-377</c:v>
                </c:pt>
                <c:pt idx="1">
                  <c:v>-1328</c:v>
                </c:pt>
                <c:pt idx="2">
                  <c:v>-1386</c:v>
                </c:pt>
                <c:pt idx="3">
                  <c:v>-1548</c:v>
                </c:pt>
                <c:pt idx="4">
                  <c:v>-389</c:v>
                </c:pt>
                <c:pt idx="5">
                  <c:v>33</c:v>
                </c:pt>
                <c:pt idx="6">
                  <c:v>159</c:v>
                </c:pt>
                <c:pt idx="7">
                  <c:v>153</c:v>
                </c:pt>
                <c:pt idx="8">
                  <c:v>148</c:v>
                </c:pt>
                <c:pt idx="9">
                  <c:v>147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Data!$C$413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Data!$D$413:$M$413</c:f>
              <c:numCache>
                <c:ptCount val="10"/>
                <c:pt idx="0">
                  <c:v>405</c:v>
                </c:pt>
                <c:pt idx="1">
                  <c:v>329</c:v>
                </c:pt>
                <c:pt idx="2">
                  <c:v>591</c:v>
                </c:pt>
                <c:pt idx="3">
                  <c:v>599</c:v>
                </c:pt>
                <c:pt idx="4">
                  <c:v>140</c:v>
                </c:pt>
                <c:pt idx="5">
                  <c:v>142</c:v>
                </c:pt>
                <c:pt idx="6">
                  <c:v>439</c:v>
                </c:pt>
                <c:pt idx="7">
                  <c:v>438</c:v>
                </c:pt>
                <c:pt idx="8">
                  <c:v>441</c:v>
                </c:pt>
                <c:pt idx="9">
                  <c:v>442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Data!$C$414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Data!$D$414:$M$414</c:f>
              <c:numCache>
                <c:ptCount val="10"/>
                <c:pt idx="0">
                  <c:v>11696</c:v>
                </c:pt>
                <c:pt idx="1">
                  <c:v>14157</c:v>
                </c:pt>
                <c:pt idx="2">
                  <c:v>13762</c:v>
                </c:pt>
                <c:pt idx="3">
                  <c:v>12527</c:v>
                </c:pt>
                <c:pt idx="4">
                  <c:v>2071</c:v>
                </c:pt>
                <c:pt idx="5">
                  <c:v>679</c:v>
                </c:pt>
                <c:pt idx="6">
                  <c:v>8403</c:v>
                </c:pt>
                <c:pt idx="7">
                  <c:v>8301</c:v>
                </c:pt>
                <c:pt idx="8">
                  <c:v>8201</c:v>
                </c:pt>
                <c:pt idx="9">
                  <c:v>8085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Data!$C$415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Data!$D$415:$M$415</c:f>
              <c:numCache>
                <c:ptCount val="10"/>
                <c:pt idx="0">
                  <c:v>241</c:v>
                </c:pt>
                <c:pt idx="1">
                  <c:v>478</c:v>
                </c:pt>
                <c:pt idx="2">
                  <c:v>474</c:v>
                </c:pt>
                <c:pt idx="3">
                  <c:v>427</c:v>
                </c:pt>
                <c:pt idx="4">
                  <c:v>85</c:v>
                </c:pt>
                <c:pt idx="5">
                  <c:v>83</c:v>
                </c:pt>
                <c:pt idx="6">
                  <c:v>330</c:v>
                </c:pt>
                <c:pt idx="7">
                  <c:v>326</c:v>
                </c:pt>
                <c:pt idx="8">
                  <c:v>330</c:v>
                </c:pt>
                <c:pt idx="9">
                  <c:v>334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Data!$C$416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Data!$D$416:$M$416</c:f>
              <c:numCache>
                <c:ptCount val="10"/>
                <c:pt idx="0">
                  <c:v>-434</c:v>
                </c:pt>
                <c:pt idx="1">
                  <c:v>737</c:v>
                </c:pt>
                <c:pt idx="2">
                  <c:v>425</c:v>
                </c:pt>
                <c:pt idx="3">
                  <c:v>-599</c:v>
                </c:pt>
                <c:pt idx="4">
                  <c:v>-30</c:v>
                </c:pt>
                <c:pt idx="5">
                  <c:v>-1969</c:v>
                </c:pt>
                <c:pt idx="6">
                  <c:v>-1979</c:v>
                </c:pt>
                <c:pt idx="7">
                  <c:v>-1975</c:v>
                </c:pt>
                <c:pt idx="8">
                  <c:v>-1966</c:v>
                </c:pt>
                <c:pt idx="9">
                  <c:v>-1958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Data!$C$417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Data!$D$417:$M$417</c:f>
              <c:numCache>
                <c:ptCount val="10"/>
                <c:pt idx="0">
                  <c:v>7196</c:v>
                </c:pt>
                <c:pt idx="1">
                  <c:v>9639</c:v>
                </c:pt>
                <c:pt idx="2">
                  <c:v>8995</c:v>
                </c:pt>
                <c:pt idx="3">
                  <c:v>6225</c:v>
                </c:pt>
                <c:pt idx="4">
                  <c:v>1238</c:v>
                </c:pt>
                <c:pt idx="5">
                  <c:v>1631</c:v>
                </c:pt>
                <c:pt idx="6">
                  <c:v>7967</c:v>
                </c:pt>
                <c:pt idx="7">
                  <c:v>8097</c:v>
                </c:pt>
                <c:pt idx="8">
                  <c:v>8225</c:v>
                </c:pt>
                <c:pt idx="9">
                  <c:v>8372</c:v>
                </c:pt>
              </c:numCache>
            </c:numRef>
          </c:val>
          <c:smooth val="0"/>
        </c:ser>
        <c:marker val="1"/>
        <c:axId val="15369025"/>
        <c:axId val="4103498"/>
      </c:lineChart>
      <c:catAx>
        <c:axId val="153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103498"/>
        <c:crosses val="autoZero"/>
        <c:auto val="1"/>
        <c:lblOffset val="100"/>
        <c:noMultiLvlLbl val="0"/>
      </c:catAx>
      <c:valAx>
        <c:axId val="4103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3690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Data!$C$418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Data!$D$418:$M$418</c:f>
              <c:numCache>
                <c:ptCount val="10"/>
                <c:pt idx="0">
                  <c:v>20907</c:v>
                </c:pt>
                <c:pt idx="1">
                  <c:v>12701</c:v>
                </c:pt>
                <c:pt idx="2">
                  <c:v>19570</c:v>
                </c:pt>
                <c:pt idx="3">
                  <c:v>20823</c:v>
                </c:pt>
                <c:pt idx="4">
                  <c:v>26969</c:v>
                </c:pt>
                <c:pt idx="5">
                  <c:v>27867</c:v>
                </c:pt>
                <c:pt idx="6">
                  <c:v>16360</c:v>
                </c:pt>
                <c:pt idx="7">
                  <c:v>17247</c:v>
                </c:pt>
                <c:pt idx="8">
                  <c:v>17725</c:v>
                </c:pt>
                <c:pt idx="9">
                  <c:v>18278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Data!$C$419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Data!$D$419:$M$419</c:f>
              <c:numCache>
                <c:ptCount val="10"/>
                <c:pt idx="0">
                  <c:v>799</c:v>
                </c:pt>
                <c:pt idx="1">
                  <c:v>359</c:v>
                </c:pt>
                <c:pt idx="2">
                  <c:v>1090</c:v>
                </c:pt>
                <c:pt idx="3">
                  <c:v>1233</c:v>
                </c:pt>
                <c:pt idx="4">
                  <c:v>4796</c:v>
                </c:pt>
                <c:pt idx="5">
                  <c:v>5564</c:v>
                </c:pt>
                <c:pt idx="6">
                  <c:v>2069</c:v>
                </c:pt>
                <c:pt idx="7">
                  <c:v>2137</c:v>
                </c:pt>
                <c:pt idx="8">
                  <c:v>2198</c:v>
                </c:pt>
                <c:pt idx="9">
                  <c:v>2257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Data!$C$420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Data!$D$420:$M$420</c:f>
              <c:numCache>
                <c:ptCount val="10"/>
                <c:pt idx="0">
                  <c:v>590</c:v>
                </c:pt>
                <c:pt idx="1">
                  <c:v>500</c:v>
                </c:pt>
                <c:pt idx="2">
                  <c:v>565</c:v>
                </c:pt>
                <c:pt idx="3">
                  <c:v>610</c:v>
                </c:pt>
                <c:pt idx="4">
                  <c:v>19</c:v>
                </c:pt>
                <c:pt idx="5">
                  <c:v>84</c:v>
                </c:pt>
                <c:pt idx="6">
                  <c:v>399</c:v>
                </c:pt>
                <c:pt idx="7">
                  <c:v>399</c:v>
                </c:pt>
                <c:pt idx="8">
                  <c:v>408</c:v>
                </c:pt>
                <c:pt idx="9">
                  <c:v>407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Data!$C$421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Data!$D$421:$M$421</c:f>
              <c:numCache>
                <c:ptCount val="10"/>
                <c:pt idx="0">
                  <c:v>5667</c:v>
                </c:pt>
                <c:pt idx="1">
                  <c:v>9033</c:v>
                </c:pt>
                <c:pt idx="2">
                  <c:v>9570</c:v>
                </c:pt>
                <c:pt idx="3">
                  <c:v>9683</c:v>
                </c:pt>
                <c:pt idx="4">
                  <c:v>4037</c:v>
                </c:pt>
                <c:pt idx="5">
                  <c:v>4470</c:v>
                </c:pt>
                <c:pt idx="6">
                  <c:v>3857</c:v>
                </c:pt>
                <c:pt idx="7">
                  <c:v>4098</c:v>
                </c:pt>
                <c:pt idx="8">
                  <c:v>4054</c:v>
                </c:pt>
                <c:pt idx="9">
                  <c:v>4065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Data!$C$422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Data!$D$422:$M$422</c:f>
              <c:numCache>
                <c:ptCount val="10"/>
                <c:pt idx="0">
                  <c:v>179</c:v>
                </c:pt>
                <c:pt idx="1">
                  <c:v>97</c:v>
                </c:pt>
                <c:pt idx="2">
                  <c:v>126</c:v>
                </c:pt>
                <c:pt idx="3">
                  <c:v>121</c:v>
                </c:pt>
                <c:pt idx="4">
                  <c:v>23</c:v>
                </c:pt>
                <c:pt idx="5">
                  <c:v>41</c:v>
                </c:pt>
                <c:pt idx="6">
                  <c:v>43</c:v>
                </c:pt>
                <c:pt idx="7">
                  <c:v>44</c:v>
                </c:pt>
                <c:pt idx="8">
                  <c:v>44</c:v>
                </c:pt>
                <c:pt idx="9">
                  <c:v>43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Data!$C$423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Data!$D$423:$M$423</c:f>
              <c:numCache>
                <c:ptCount val="10"/>
                <c:pt idx="0">
                  <c:v>11</c:v>
                </c:pt>
                <c:pt idx="1">
                  <c:v>-1029</c:v>
                </c:pt>
                <c:pt idx="2">
                  <c:v>889</c:v>
                </c:pt>
                <c:pt idx="3">
                  <c:v>281</c:v>
                </c:pt>
                <c:pt idx="4">
                  <c:v>30</c:v>
                </c:pt>
                <c:pt idx="5">
                  <c:v>-1290</c:v>
                </c:pt>
                <c:pt idx="6">
                  <c:v>-1227</c:v>
                </c:pt>
                <c:pt idx="7">
                  <c:v>-1224</c:v>
                </c:pt>
                <c:pt idx="8">
                  <c:v>-1240</c:v>
                </c:pt>
                <c:pt idx="9">
                  <c:v>-1264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Data!$C$424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Data!$D$424:$M$424</c:f>
              <c:numCache>
                <c:ptCount val="10"/>
                <c:pt idx="0">
                  <c:v>22304</c:v>
                </c:pt>
                <c:pt idx="1">
                  <c:v>29827</c:v>
                </c:pt>
                <c:pt idx="2">
                  <c:v>34262</c:v>
                </c:pt>
                <c:pt idx="3">
                  <c:v>34966</c:v>
                </c:pt>
                <c:pt idx="4">
                  <c:v>25458</c:v>
                </c:pt>
                <c:pt idx="5">
                  <c:v>26002</c:v>
                </c:pt>
                <c:pt idx="6">
                  <c:v>16237</c:v>
                </c:pt>
                <c:pt idx="7">
                  <c:v>16291</c:v>
                </c:pt>
                <c:pt idx="8">
                  <c:v>16233</c:v>
                </c:pt>
                <c:pt idx="9">
                  <c:v>16199</c:v>
                </c:pt>
              </c:numCache>
            </c:numRef>
          </c:val>
          <c:smooth val="0"/>
        </c:ser>
        <c:marker val="1"/>
        <c:axId val="36931483"/>
        <c:axId val="63947892"/>
      </c:lineChart>
      <c:catAx>
        <c:axId val="36931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3947892"/>
        <c:crosses val="autoZero"/>
        <c:auto val="1"/>
        <c:lblOffset val="100"/>
        <c:noMultiLvlLbl val="0"/>
      </c:catAx>
      <c:valAx>
        <c:axId val="63947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3148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Data!$C$425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Data!$D$425:$M$425</c:f>
              <c:numCache>
                <c:ptCount val="10"/>
                <c:pt idx="0">
                  <c:v>6384</c:v>
                </c:pt>
                <c:pt idx="1">
                  <c:v>-8225</c:v>
                </c:pt>
                <c:pt idx="2">
                  <c:v>-3784</c:v>
                </c:pt>
                <c:pt idx="3">
                  <c:v>-2531</c:v>
                </c:pt>
                <c:pt idx="4">
                  <c:v>2181</c:v>
                </c:pt>
                <c:pt idx="5">
                  <c:v>-218</c:v>
                </c:pt>
                <c:pt idx="6">
                  <c:v>-131</c:v>
                </c:pt>
                <c:pt idx="7">
                  <c:v>-21</c:v>
                </c:pt>
                <c:pt idx="8">
                  <c:v>106</c:v>
                </c:pt>
                <c:pt idx="9">
                  <c:v>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Data!$C$426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Data!$D$426:$M$426</c:f>
              <c:numCache>
                <c:ptCount val="10"/>
                <c:pt idx="0">
                  <c:v>950</c:v>
                </c:pt>
                <c:pt idx="1">
                  <c:v>2409</c:v>
                </c:pt>
                <c:pt idx="2">
                  <c:v>3170</c:v>
                </c:pt>
                <c:pt idx="3">
                  <c:v>3437</c:v>
                </c:pt>
                <c:pt idx="4">
                  <c:v>4504</c:v>
                </c:pt>
                <c:pt idx="5">
                  <c:v>4401</c:v>
                </c:pt>
                <c:pt idx="6">
                  <c:v>3795</c:v>
                </c:pt>
                <c:pt idx="7">
                  <c:v>3853</c:v>
                </c:pt>
                <c:pt idx="8">
                  <c:v>3921</c:v>
                </c:pt>
                <c:pt idx="9">
                  <c:v>3995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Data!$C$427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Data!$D$427:$M$427</c:f>
              <c:numCache>
                <c:ptCount val="10"/>
                <c:pt idx="0">
                  <c:v>414</c:v>
                </c:pt>
                <c:pt idx="1">
                  <c:v>402</c:v>
                </c:pt>
                <c:pt idx="2">
                  <c:v>413</c:v>
                </c:pt>
                <c:pt idx="3">
                  <c:v>428</c:v>
                </c:pt>
                <c:pt idx="4">
                  <c:v>394</c:v>
                </c:pt>
                <c:pt idx="5">
                  <c:v>368</c:v>
                </c:pt>
                <c:pt idx="6">
                  <c:v>312</c:v>
                </c:pt>
                <c:pt idx="7">
                  <c:v>319</c:v>
                </c:pt>
                <c:pt idx="8">
                  <c:v>322</c:v>
                </c:pt>
                <c:pt idx="9">
                  <c:v>322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Data!$C$428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Data!$D$428:$M$428</c:f>
              <c:numCache>
                <c:ptCount val="10"/>
                <c:pt idx="0">
                  <c:v>2870</c:v>
                </c:pt>
                <c:pt idx="1">
                  <c:v>3118</c:v>
                </c:pt>
                <c:pt idx="2">
                  <c:v>3598</c:v>
                </c:pt>
                <c:pt idx="3">
                  <c:v>3746</c:v>
                </c:pt>
                <c:pt idx="4">
                  <c:v>3076</c:v>
                </c:pt>
                <c:pt idx="5">
                  <c:v>2703</c:v>
                </c:pt>
                <c:pt idx="6">
                  <c:v>2279</c:v>
                </c:pt>
                <c:pt idx="7">
                  <c:v>2251</c:v>
                </c:pt>
                <c:pt idx="8">
                  <c:v>2233</c:v>
                </c:pt>
                <c:pt idx="9">
                  <c:v>2204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Data!$C$429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Data!$D$429:$M$429</c:f>
              <c:numCache>
                <c:ptCount val="10"/>
                <c:pt idx="0">
                  <c:v>194</c:v>
                </c:pt>
                <c:pt idx="1">
                  <c:v>84</c:v>
                </c:pt>
                <c:pt idx="2">
                  <c:v>108</c:v>
                </c:pt>
                <c:pt idx="3">
                  <c:v>98</c:v>
                </c:pt>
                <c:pt idx="4">
                  <c:v>24</c:v>
                </c:pt>
                <c:pt idx="5">
                  <c:v>69</c:v>
                </c:pt>
                <c:pt idx="6">
                  <c:v>68</c:v>
                </c:pt>
                <c:pt idx="7">
                  <c:v>69</c:v>
                </c:pt>
                <c:pt idx="8">
                  <c:v>68</c:v>
                </c:pt>
                <c:pt idx="9">
                  <c:v>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Data!$C$430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Data!$D$430:$M$430</c:f>
              <c:numCache>
                <c:ptCount val="10"/>
                <c:pt idx="0">
                  <c:v>-769</c:v>
                </c:pt>
                <c:pt idx="1">
                  <c:v>-1606</c:v>
                </c:pt>
                <c:pt idx="2">
                  <c:v>-1810</c:v>
                </c:pt>
                <c:pt idx="3">
                  <c:v>-1825</c:v>
                </c:pt>
                <c:pt idx="4">
                  <c:v>53</c:v>
                </c:pt>
                <c:pt idx="5">
                  <c:v>-1251</c:v>
                </c:pt>
                <c:pt idx="6">
                  <c:v>-1283</c:v>
                </c:pt>
                <c:pt idx="7">
                  <c:v>-1297</c:v>
                </c:pt>
                <c:pt idx="8">
                  <c:v>-1311</c:v>
                </c:pt>
                <c:pt idx="9">
                  <c:v>-1327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Data!$C$431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Data!$D$431:$M$431</c:f>
              <c:numCache>
                <c:ptCount val="10"/>
                <c:pt idx="0">
                  <c:v>21381</c:v>
                </c:pt>
                <c:pt idx="1">
                  <c:v>30356</c:v>
                </c:pt>
                <c:pt idx="2">
                  <c:v>33583</c:v>
                </c:pt>
                <c:pt idx="3">
                  <c:v>34208</c:v>
                </c:pt>
                <c:pt idx="4">
                  <c:v>20944</c:v>
                </c:pt>
                <c:pt idx="5">
                  <c:v>15198</c:v>
                </c:pt>
                <c:pt idx="6">
                  <c:v>12485</c:v>
                </c:pt>
                <c:pt idx="7">
                  <c:v>12493</c:v>
                </c:pt>
                <c:pt idx="8">
                  <c:v>12481</c:v>
                </c:pt>
                <c:pt idx="9">
                  <c:v>12481</c:v>
                </c:pt>
              </c:numCache>
            </c:numRef>
          </c:val>
          <c:smooth val="0"/>
        </c:ser>
        <c:marker val="1"/>
        <c:axId val="38660117"/>
        <c:axId val="12396734"/>
      </c:lineChart>
      <c:catAx>
        <c:axId val="38660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2396734"/>
        <c:crosses val="autoZero"/>
        <c:auto val="1"/>
        <c:lblOffset val="100"/>
        <c:noMultiLvlLbl val="0"/>
      </c:catAx>
      <c:valAx>
        <c:axId val="12396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66011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Data!$C$432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Data!$D$432:$M$432</c:f>
              <c:numCache>
                <c:ptCount val="10"/>
                <c:pt idx="0">
                  <c:v>26601</c:v>
                </c:pt>
                <c:pt idx="1">
                  <c:v>24300</c:v>
                </c:pt>
                <c:pt idx="2">
                  <c:v>16727</c:v>
                </c:pt>
                <c:pt idx="3">
                  <c:v>9852</c:v>
                </c:pt>
                <c:pt idx="4">
                  <c:v>4502</c:v>
                </c:pt>
                <c:pt idx="5">
                  <c:v>4095</c:v>
                </c:pt>
                <c:pt idx="6">
                  <c:v>8174</c:v>
                </c:pt>
                <c:pt idx="7">
                  <c:v>8185</c:v>
                </c:pt>
                <c:pt idx="8">
                  <c:v>8216</c:v>
                </c:pt>
                <c:pt idx="9">
                  <c:v>8287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Data!$C$433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Data!$D$433:$M$433</c:f>
              <c:numCache>
                <c:ptCount val="10"/>
                <c:pt idx="0">
                  <c:v>-2178</c:v>
                </c:pt>
                <c:pt idx="1">
                  <c:v>-2281</c:v>
                </c:pt>
                <c:pt idx="2">
                  <c:v>-3105</c:v>
                </c:pt>
                <c:pt idx="3">
                  <c:v>-3647</c:v>
                </c:pt>
                <c:pt idx="4">
                  <c:v>-4952</c:v>
                </c:pt>
                <c:pt idx="5">
                  <c:v>-4621</c:v>
                </c:pt>
                <c:pt idx="6">
                  <c:v>-2977</c:v>
                </c:pt>
                <c:pt idx="7">
                  <c:v>-2972</c:v>
                </c:pt>
                <c:pt idx="8">
                  <c:v>-2968</c:v>
                </c:pt>
                <c:pt idx="9">
                  <c:v>-2972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Data!$C$434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Data!$D$434:$M$434</c:f>
              <c:numCache>
                <c:ptCount val="10"/>
                <c:pt idx="0">
                  <c:v>1234</c:v>
                </c:pt>
                <c:pt idx="1">
                  <c:v>2134</c:v>
                </c:pt>
                <c:pt idx="2">
                  <c:v>2071</c:v>
                </c:pt>
                <c:pt idx="3">
                  <c:v>2036</c:v>
                </c:pt>
                <c:pt idx="4">
                  <c:v>526</c:v>
                </c:pt>
                <c:pt idx="5">
                  <c:v>692</c:v>
                </c:pt>
                <c:pt idx="6">
                  <c:v>1062</c:v>
                </c:pt>
                <c:pt idx="7">
                  <c:v>1064</c:v>
                </c:pt>
                <c:pt idx="8">
                  <c:v>1066</c:v>
                </c:pt>
                <c:pt idx="9">
                  <c:v>1067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Data!$C$435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Data!$D$435:$M$435</c:f>
              <c:numCache>
                <c:ptCount val="10"/>
                <c:pt idx="0">
                  <c:v>4177</c:v>
                </c:pt>
                <c:pt idx="1">
                  <c:v>5459</c:v>
                </c:pt>
                <c:pt idx="2">
                  <c:v>4189</c:v>
                </c:pt>
                <c:pt idx="3">
                  <c:v>3191</c:v>
                </c:pt>
                <c:pt idx="4">
                  <c:v>834</c:v>
                </c:pt>
                <c:pt idx="5">
                  <c:v>2157</c:v>
                </c:pt>
                <c:pt idx="6">
                  <c:v>3367</c:v>
                </c:pt>
                <c:pt idx="7">
                  <c:v>3265</c:v>
                </c:pt>
                <c:pt idx="8">
                  <c:v>3171</c:v>
                </c:pt>
                <c:pt idx="9">
                  <c:v>3078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Data!$C$436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Data!$D$436:$M$436</c:f>
              <c:numCache>
                <c:ptCount val="10"/>
                <c:pt idx="0">
                  <c:v>432</c:v>
                </c:pt>
                <c:pt idx="1">
                  <c:v>912</c:v>
                </c:pt>
                <c:pt idx="2">
                  <c:v>824</c:v>
                </c:pt>
                <c:pt idx="3">
                  <c:v>756</c:v>
                </c:pt>
                <c:pt idx="4">
                  <c:v>212</c:v>
                </c:pt>
                <c:pt idx="5">
                  <c:v>395</c:v>
                </c:pt>
                <c:pt idx="6">
                  <c:v>356</c:v>
                </c:pt>
                <c:pt idx="7">
                  <c:v>354</c:v>
                </c:pt>
                <c:pt idx="8">
                  <c:v>351</c:v>
                </c:pt>
                <c:pt idx="9">
                  <c:v>350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Data!$C$437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Data!$D$437:$M$437</c:f>
              <c:numCache>
                <c:ptCount val="10"/>
                <c:pt idx="0">
                  <c:v>-2128</c:v>
                </c:pt>
                <c:pt idx="1">
                  <c:v>-1560</c:v>
                </c:pt>
                <c:pt idx="2">
                  <c:v>-1745</c:v>
                </c:pt>
                <c:pt idx="3">
                  <c:v>-2773</c:v>
                </c:pt>
                <c:pt idx="4">
                  <c:v>-3541</c:v>
                </c:pt>
                <c:pt idx="5">
                  <c:v>-6249</c:v>
                </c:pt>
                <c:pt idx="6">
                  <c:v>-3482</c:v>
                </c:pt>
                <c:pt idx="7">
                  <c:v>-3456</c:v>
                </c:pt>
                <c:pt idx="8">
                  <c:v>-3425</c:v>
                </c:pt>
                <c:pt idx="9">
                  <c:v>-3393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Data!$C$438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Data!$D$438:$M$438</c:f>
              <c:numCache>
                <c:ptCount val="10"/>
                <c:pt idx="0">
                  <c:v>4034</c:v>
                </c:pt>
                <c:pt idx="1">
                  <c:v>4248</c:v>
                </c:pt>
                <c:pt idx="2">
                  <c:v>1019</c:v>
                </c:pt>
                <c:pt idx="3">
                  <c:v>-2004</c:v>
                </c:pt>
                <c:pt idx="4">
                  <c:v>-33</c:v>
                </c:pt>
                <c:pt idx="5">
                  <c:v>-840</c:v>
                </c:pt>
                <c:pt idx="6">
                  <c:v>-985</c:v>
                </c:pt>
                <c:pt idx="7">
                  <c:v>-1206</c:v>
                </c:pt>
                <c:pt idx="8">
                  <c:v>-1404</c:v>
                </c:pt>
                <c:pt idx="9">
                  <c:v>-1607</c:v>
                </c:pt>
              </c:numCache>
            </c:numRef>
          </c:val>
          <c:smooth val="0"/>
        </c:ser>
        <c:marker val="1"/>
        <c:axId val="44461743"/>
        <c:axId val="64611368"/>
      </c:lineChart>
      <c:catAx>
        <c:axId val="44461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4611368"/>
        <c:crosses val="autoZero"/>
        <c:auto val="1"/>
        <c:lblOffset val="100"/>
        <c:noMultiLvlLbl val="0"/>
      </c:catAx>
      <c:valAx>
        <c:axId val="64611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46174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 Net Migration by Race 2001 - 2010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Data!$C$439</c:f>
              <c:strCache>
                <c:ptCount val="1"/>
                <c:pt idx="0">
                  <c:v>White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Data!$D$439:$M$439</c:f>
              <c:numCache>
                <c:ptCount val="10"/>
                <c:pt idx="0">
                  <c:v>480</c:v>
                </c:pt>
                <c:pt idx="1">
                  <c:v>-1183</c:v>
                </c:pt>
                <c:pt idx="2">
                  <c:v>-2501</c:v>
                </c:pt>
                <c:pt idx="3">
                  <c:v>-3945</c:v>
                </c:pt>
                <c:pt idx="4">
                  <c:v>-1789</c:v>
                </c:pt>
                <c:pt idx="5">
                  <c:v>-154</c:v>
                </c:pt>
                <c:pt idx="6">
                  <c:v>819</c:v>
                </c:pt>
                <c:pt idx="7">
                  <c:v>917</c:v>
                </c:pt>
                <c:pt idx="8">
                  <c:v>1002</c:v>
                </c:pt>
                <c:pt idx="9">
                  <c:v>1100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Data!$C$440</c:f>
              <c:strCache>
                <c:ptCount val="1"/>
                <c:pt idx="0">
                  <c:v>Black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Data!$D$440:$M$440</c:f>
              <c:numCache>
                <c:ptCount val="10"/>
                <c:pt idx="0">
                  <c:v>-195</c:v>
                </c:pt>
                <c:pt idx="1">
                  <c:v>-332</c:v>
                </c:pt>
                <c:pt idx="2">
                  <c:v>-395</c:v>
                </c:pt>
                <c:pt idx="3">
                  <c:v>-447</c:v>
                </c:pt>
                <c:pt idx="4">
                  <c:v>-83</c:v>
                </c:pt>
                <c:pt idx="5">
                  <c:v>-27</c:v>
                </c:pt>
                <c:pt idx="6">
                  <c:v>-16</c:v>
                </c:pt>
                <c:pt idx="7">
                  <c:v>-16</c:v>
                </c:pt>
                <c:pt idx="8">
                  <c:v>-11</c:v>
                </c:pt>
                <c:pt idx="9">
                  <c:v>-18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Data!$C$441</c:f>
              <c:strCache>
                <c:ptCount val="1"/>
                <c:pt idx="0">
                  <c:v>American Indian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Data!$D$441:$M$441</c:f>
              <c:numCache>
                <c:ptCount val="10"/>
                <c:pt idx="0">
                  <c:v>132</c:v>
                </c:pt>
                <c:pt idx="1">
                  <c:v>112</c:v>
                </c:pt>
                <c:pt idx="2">
                  <c:v>98</c:v>
                </c:pt>
                <c:pt idx="3">
                  <c:v>86</c:v>
                </c:pt>
                <c:pt idx="4">
                  <c:v>7</c:v>
                </c:pt>
                <c:pt idx="5">
                  <c:v>32</c:v>
                </c:pt>
                <c:pt idx="6">
                  <c:v>54</c:v>
                </c:pt>
                <c:pt idx="7">
                  <c:v>55</c:v>
                </c:pt>
                <c:pt idx="8">
                  <c:v>52</c:v>
                </c:pt>
                <c:pt idx="9">
                  <c:v>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Data!$C$442</c:f>
              <c:strCache>
                <c:ptCount val="1"/>
                <c:pt idx="0">
                  <c:v>Asian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Data!$D$442:$M$442</c:f>
              <c:numCache>
                <c:ptCount val="10"/>
                <c:pt idx="0">
                  <c:v>2266</c:v>
                </c:pt>
                <c:pt idx="1">
                  <c:v>3449</c:v>
                </c:pt>
                <c:pt idx="2">
                  <c:v>3327</c:v>
                </c:pt>
                <c:pt idx="3">
                  <c:v>3178</c:v>
                </c:pt>
                <c:pt idx="4">
                  <c:v>-146</c:v>
                </c:pt>
                <c:pt idx="5">
                  <c:v>30</c:v>
                </c:pt>
                <c:pt idx="6">
                  <c:v>292</c:v>
                </c:pt>
                <c:pt idx="7">
                  <c:v>283</c:v>
                </c:pt>
                <c:pt idx="8">
                  <c:v>273</c:v>
                </c:pt>
                <c:pt idx="9">
                  <c:v>257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Data!$C$443</c:f>
              <c:strCache>
                <c:ptCount val="1"/>
                <c:pt idx="0">
                  <c:v>Pacific Islander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Data!$D$443:$M$443</c:f>
              <c:numCache>
                <c:ptCount val="10"/>
                <c:pt idx="0">
                  <c:v>43</c:v>
                </c:pt>
                <c:pt idx="1">
                  <c:v>27</c:v>
                </c:pt>
                <c:pt idx="2">
                  <c:v>19</c:v>
                </c:pt>
                <c:pt idx="3">
                  <c:v>8</c:v>
                </c:pt>
                <c:pt idx="4">
                  <c:v>6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Data!$C$444</c:f>
              <c:strCache>
                <c:ptCount val="1"/>
                <c:pt idx="0">
                  <c:v>Multirace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Data!$D$444:$M$444</c:f>
              <c:numCache>
                <c:ptCount val="10"/>
                <c:pt idx="0">
                  <c:v>-241</c:v>
                </c:pt>
                <c:pt idx="1">
                  <c:v>-442</c:v>
                </c:pt>
                <c:pt idx="2">
                  <c:v>-504</c:v>
                </c:pt>
                <c:pt idx="3">
                  <c:v>-527</c:v>
                </c:pt>
                <c:pt idx="4">
                  <c:v>-39</c:v>
                </c:pt>
                <c:pt idx="5">
                  <c:v>-486</c:v>
                </c:pt>
                <c:pt idx="6">
                  <c:v>-505</c:v>
                </c:pt>
                <c:pt idx="7">
                  <c:v>-502</c:v>
                </c:pt>
                <c:pt idx="8">
                  <c:v>-500</c:v>
                </c:pt>
                <c:pt idx="9">
                  <c:v>-498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Data!$C$445</c:f>
              <c:strCache>
                <c:ptCount val="1"/>
                <c:pt idx="0">
                  <c:v>Hispanic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Data!$D$389:$M$389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Ref>
              <c:f>Data!$D$445:$M$445</c:f>
              <c:numCache>
                <c:ptCount val="10"/>
                <c:pt idx="0">
                  <c:v>6293</c:v>
                </c:pt>
                <c:pt idx="1">
                  <c:v>5319</c:v>
                </c:pt>
                <c:pt idx="2">
                  <c:v>4745</c:v>
                </c:pt>
                <c:pt idx="3">
                  <c:v>3620</c:v>
                </c:pt>
                <c:pt idx="4">
                  <c:v>-58</c:v>
                </c:pt>
                <c:pt idx="5">
                  <c:v>6</c:v>
                </c:pt>
                <c:pt idx="6">
                  <c:v>839</c:v>
                </c:pt>
                <c:pt idx="7">
                  <c:v>801</c:v>
                </c:pt>
                <c:pt idx="8">
                  <c:v>763</c:v>
                </c:pt>
                <c:pt idx="9">
                  <c:v>734</c:v>
                </c:pt>
              </c:numCache>
            </c:numRef>
          </c:val>
          <c:smooth val="0"/>
        </c:ser>
        <c:marker val="1"/>
        <c:axId val="44631401"/>
        <c:axId val="66138290"/>
      </c:lineChart>
      <c:catAx>
        <c:axId val="44631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6138290"/>
        <c:crosses val="autoZero"/>
        <c:auto val="1"/>
        <c:lblOffset val="100"/>
        <c:noMultiLvlLbl val="0"/>
      </c:catAx>
      <c:valAx>
        <c:axId val="66138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63140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45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11.7109375" style="2" bestFit="1" customWidth="1"/>
    <col min="3" max="3" width="12.140625" style="2" bestFit="1" customWidth="1"/>
    <col min="4" max="6" width="10.28125" style="2" bestFit="1" customWidth="1"/>
    <col min="7" max="12" width="11.7109375" style="2" bestFit="1" customWidth="1"/>
    <col min="13" max="14" width="10.28125" style="2" bestFit="1" customWidth="1"/>
    <col min="15" max="15" width="15.57421875" style="2" bestFit="1" customWidth="1"/>
    <col min="16" max="20" width="7.57421875" style="2" bestFit="1" customWidth="1"/>
    <col min="21" max="21" width="11.7109375" style="18" bestFit="1" customWidth="1"/>
    <col min="22" max="25" width="9.57421875" style="2" bestFit="1" customWidth="1"/>
    <col min="26" max="31" width="11.7109375" style="2" bestFit="1" customWidth="1"/>
    <col min="32" max="32" width="14.8515625" style="2" bestFit="1" customWidth="1"/>
    <col min="33" max="33" width="11.7109375" style="18" bestFit="1" customWidth="1"/>
    <col min="34" max="37" width="10.28125" style="2" bestFit="1" customWidth="1"/>
    <col min="38" max="43" width="11.7109375" style="2" bestFit="1" customWidth="1"/>
    <col min="44" max="44" width="15.57421875" style="2" bestFit="1" customWidth="1"/>
    <col min="45" max="45" width="7.421875" style="16" bestFit="1" customWidth="1"/>
    <col min="46" max="55" width="7.421875" style="2" bestFit="1" customWidth="1"/>
    <col min="56" max="56" width="6.57421875" style="18" bestFit="1" customWidth="1"/>
    <col min="57" max="66" width="6.57421875" style="2" bestFit="1" customWidth="1"/>
    <col min="67" max="16384" width="176.7109375" style="2" customWidth="1"/>
  </cols>
  <sheetData>
    <row r="1" spans="1:20" ht="11.25">
      <c r="A1" s="1" t="s">
        <v>0</v>
      </c>
      <c r="B1" s="2" t="s">
        <v>1</v>
      </c>
      <c r="C1" s="2" t="s">
        <v>81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9" t="s">
        <v>7</v>
      </c>
      <c r="J1" s="29" t="s">
        <v>8</v>
      </c>
      <c r="K1" s="29" t="s">
        <v>9</v>
      </c>
      <c r="L1" s="29" t="s">
        <v>54</v>
      </c>
      <c r="M1" s="29" t="s">
        <v>55</v>
      </c>
      <c r="N1" s="28" t="s">
        <v>26</v>
      </c>
      <c r="O1" s="3" t="s">
        <v>89</v>
      </c>
      <c r="P1" s="3" t="s">
        <v>90</v>
      </c>
      <c r="Q1" s="3" t="s">
        <v>73</v>
      </c>
      <c r="R1" s="3" t="s">
        <v>74</v>
      </c>
      <c r="S1" s="3" t="s">
        <v>75</v>
      </c>
      <c r="T1" s="3" t="s">
        <v>76</v>
      </c>
    </row>
    <row r="2" spans="1:20" ht="11.25">
      <c r="A2" s="1" t="s">
        <v>10</v>
      </c>
      <c r="B2" s="2" t="s">
        <v>18</v>
      </c>
      <c r="C2" s="2" t="s">
        <v>82</v>
      </c>
      <c r="D2" s="30">
        <v>28965</v>
      </c>
      <c r="E2" s="31">
        <v>28652</v>
      </c>
      <c r="F2" s="31">
        <v>28358</v>
      </c>
      <c r="G2" s="31">
        <v>28175</v>
      </c>
      <c r="H2" s="31">
        <v>27947</v>
      </c>
      <c r="I2" s="32">
        <v>27757</v>
      </c>
      <c r="J2" s="32">
        <v>27897</v>
      </c>
      <c r="K2" s="32">
        <v>27990</v>
      </c>
      <c r="L2" s="32">
        <v>28089</v>
      </c>
      <c r="M2" s="32">
        <v>28200</v>
      </c>
      <c r="N2" s="20">
        <v>28322</v>
      </c>
      <c r="O2" s="21">
        <f aca="true" t="shared" si="0" ref="O2:T2">I2-H2</f>
        <v>-190</v>
      </c>
      <c r="P2" s="21">
        <f t="shared" si="0"/>
        <v>140</v>
      </c>
      <c r="Q2" s="4">
        <f t="shared" si="0"/>
        <v>93</v>
      </c>
      <c r="R2" s="4">
        <f t="shared" si="0"/>
        <v>99</v>
      </c>
      <c r="S2" s="4">
        <f t="shared" si="0"/>
        <v>111</v>
      </c>
      <c r="T2" s="4">
        <f t="shared" si="0"/>
        <v>122</v>
      </c>
    </row>
    <row r="3" spans="1:20" ht="11.25">
      <c r="A3" s="1" t="s">
        <v>10</v>
      </c>
      <c r="B3" s="2" t="s">
        <v>18</v>
      </c>
      <c r="C3" s="2" t="s">
        <v>83</v>
      </c>
      <c r="D3" s="30">
        <v>5214</v>
      </c>
      <c r="E3" s="31">
        <v>5221</v>
      </c>
      <c r="F3" s="31">
        <v>5327</v>
      </c>
      <c r="G3" s="31">
        <v>5454</v>
      </c>
      <c r="H3" s="31">
        <v>5570</v>
      </c>
      <c r="I3" s="32">
        <v>5678</v>
      </c>
      <c r="J3" s="32">
        <v>5884</v>
      </c>
      <c r="K3" s="32">
        <v>6036</v>
      </c>
      <c r="L3" s="32">
        <v>6191</v>
      </c>
      <c r="M3" s="32">
        <v>6351</v>
      </c>
      <c r="N3" s="20">
        <v>6511</v>
      </c>
      <c r="O3" s="21">
        <f aca="true" t="shared" si="1" ref="O3:O8">I3-H3</f>
        <v>108</v>
      </c>
      <c r="P3" s="21">
        <f aca="true" t="shared" si="2" ref="P3:P8">J3-I3</f>
        <v>206</v>
      </c>
      <c r="Q3" s="4">
        <f aca="true" t="shared" si="3" ref="Q3:Q8">K3-J3</f>
        <v>152</v>
      </c>
      <c r="R3" s="4">
        <f aca="true" t="shared" si="4" ref="R3:R8">L3-K3</f>
        <v>155</v>
      </c>
      <c r="S3" s="4">
        <f aca="true" t="shared" si="5" ref="S3:S8">M3-L3</f>
        <v>160</v>
      </c>
      <c r="T3" s="4">
        <f aca="true" t="shared" si="6" ref="T3:T8">N3-M3</f>
        <v>160</v>
      </c>
    </row>
    <row r="4" spans="1:20" ht="11.25">
      <c r="A4" s="1" t="s">
        <v>10</v>
      </c>
      <c r="B4" s="2" t="s">
        <v>18</v>
      </c>
      <c r="C4" s="2" t="s">
        <v>84</v>
      </c>
      <c r="D4" s="30">
        <v>1817</v>
      </c>
      <c r="E4" s="31">
        <v>1843</v>
      </c>
      <c r="F4" s="31">
        <v>1888</v>
      </c>
      <c r="G4" s="31">
        <v>1955</v>
      </c>
      <c r="H4" s="31">
        <v>2018</v>
      </c>
      <c r="I4" s="32">
        <v>2076</v>
      </c>
      <c r="J4" s="32">
        <v>2155</v>
      </c>
      <c r="K4" s="32">
        <v>2220</v>
      </c>
      <c r="L4" s="32">
        <v>2284</v>
      </c>
      <c r="M4" s="32">
        <v>2348</v>
      </c>
      <c r="N4" s="20">
        <v>2412</v>
      </c>
      <c r="O4" s="21">
        <f t="shared" si="1"/>
        <v>58</v>
      </c>
      <c r="P4" s="21">
        <f t="shared" si="2"/>
        <v>79</v>
      </c>
      <c r="Q4" s="4">
        <f t="shared" si="3"/>
        <v>65</v>
      </c>
      <c r="R4" s="4">
        <f t="shared" si="4"/>
        <v>64</v>
      </c>
      <c r="S4" s="4">
        <f t="shared" si="5"/>
        <v>64</v>
      </c>
      <c r="T4" s="4">
        <f t="shared" si="6"/>
        <v>64</v>
      </c>
    </row>
    <row r="5" spans="1:20" ht="11.25">
      <c r="A5" s="1" t="s">
        <v>10</v>
      </c>
      <c r="B5" s="2" t="s">
        <v>18</v>
      </c>
      <c r="C5" s="2" t="s">
        <v>85</v>
      </c>
      <c r="D5" s="30">
        <v>2662</v>
      </c>
      <c r="E5" s="31">
        <v>2769</v>
      </c>
      <c r="F5" s="31">
        <v>2953</v>
      </c>
      <c r="G5" s="31">
        <v>3214</v>
      </c>
      <c r="H5" s="31">
        <v>3436</v>
      </c>
      <c r="I5" s="32">
        <v>3677</v>
      </c>
      <c r="J5" s="32">
        <v>3917</v>
      </c>
      <c r="K5" s="32">
        <v>4120</v>
      </c>
      <c r="L5" s="32">
        <v>4325</v>
      </c>
      <c r="M5" s="32">
        <v>4532</v>
      </c>
      <c r="N5" s="20">
        <v>4738</v>
      </c>
      <c r="O5" s="21">
        <f t="shared" si="1"/>
        <v>241</v>
      </c>
      <c r="P5" s="21">
        <f t="shared" si="2"/>
        <v>240</v>
      </c>
      <c r="Q5" s="4">
        <f t="shared" si="3"/>
        <v>203</v>
      </c>
      <c r="R5" s="4">
        <f t="shared" si="4"/>
        <v>205</v>
      </c>
      <c r="S5" s="4">
        <f t="shared" si="5"/>
        <v>207</v>
      </c>
      <c r="T5" s="4">
        <f t="shared" si="6"/>
        <v>206</v>
      </c>
    </row>
    <row r="6" spans="1:20" ht="11.25">
      <c r="A6" s="1" t="s">
        <v>10</v>
      </c>
      <c r="B6" s="2" t="s">
        <v>18</v>
      </c>
      <c r="C6" s="2" t="s">
        <v>86</v>
      </c>
      <c r="D6" s="30">
        <v>84</v>
      </c>
      <c r="E6" s="31">
        <v>86</v>
      </c>
      <c r="F6" s="31">
        <v>88</v>
      </c>
      <c r="G6" s="31">
        <v>90</v>
      </c>
      <c r="H6" s="31">
        <v>90</v>
      </c>
      <c r="I6" s="32">
        <v>92</v>
      </c>
      <c r="J6" s="32">
        <v>94</v>
      </c>
      <c r="K6" s="32">
        <v>96</v>
      </c>
      <c r="L6" s="32">
        <v>98</v>
      </c>
      <c r="M6" s="32">
        <v>100</v>
      </c>
      <c r="N6" s="20">
        <v>102</v>
      </c>
      <c r="O6" s="21">
        <f t="shared" si="1"/>
        <v>2</v>
      </c>
      <c r="P6" s="21">
        <f t="shared" si="2"/>
        <v>2</v>
      </c>
      <c r="Q6" s="4">
        <f t="shared" si="3"/>
        <v>2</v>
      </c>
      <c r="R6" s="4">
        <f t="shared" si="4"/>
        <v>2</v>
      </c>
      <c r="S6" s="4">
        <f t="shared" si="5"/>
        <v>2</v>
      </c>
      <c r="T6" s="4">
        <f t="shared" si="6"/>
        <v>2</v>
      </c>
    </row>
    <row r="7" spans="1:20" ht="11.25">
      <c r="A7" s="1" t="s">
        <v>10</v>
      </c>
      <c r="B7" s="2" t="s">
        <v>18</v>
      </c>
      <c r="C7" s="2" t="s">
        <v>87</v>
      </c>
      <c r="D7" s="30">
        <v>754</v>
      </c>
      <c r="E7" s="31">
        <v>783</v>
      </c>
      <c r="F7" s="31">
        <v>822</v>
      </c>
      <c r="G7" s="31">
        <v>850</v>
      </c>
      <c r="H7" s="31">
        <v>895</v>
      </c>
      <c r="I7" s="32">
        <v>940</v>
      </c>
      <c r="J7" s="32">
        <v>950</v>
      </c>
      <c r="K7" s="32">
        <v>960</v>
      </c>
      <c r="L7" s="32">
        <v>970</v>
      </c>
      <c r="M7" s="32">
        <v>980</v>
      </c>
      <c r="N7" s="20">
        <v>990</v>
      </c>
      <c r="O7" s="21">
        <f t="shared" si="1"/>
        <v>45</v>
      </c>
      <c r="P7" s="21">
        <f t="shared" si="2"/>
        <v>10</v>
      </c>
      <c r="Q7" s="4">
        <f t="shared" si="3"/>
        <v>10</v>
      </c>
      <c r="R7" s="4">
        <f t="shared" si="4"/>
        <v>10</v>
      </c>
      <c r="S7" s="4">
        <f t="shared" si="5"/>
        <v>10</v>
      </c>
      <c r="T7" s="4">
        <f t="shared" si="6"/>
        <v>10</v>
      </c>
    </row>
    <row r="8" spans="1:20" ht="11.25">
      <c r="A8" s="1" t="s">
        <v>10</v>
      </c>
      <c r="B8" s="2" t="s">
        <v>18</v>
      </c>
      <c r="C8" s="2" t="s">
        <v>88</v>
      </c>
      <c r="D8" s="30">
        <v>104267</v>
      </c>
      <c r="E8" s="31">
        <v>107081</v>
      </c>
      <c r="F8" s="31">
        <v>110783</v>
      </c>
      <c r="G8" s="31">
        <v>115418</v>
      </c>
      <c r="H8" s="31">
        <v>119888</v>
      </c>
      <c r="I8" s="32">
        <v>124520</v>
      </c>
      <c r="J8" s="32">
        <v>129336</v>
      </c>
      <c r="K8" s="32">
        <v>133559</v>
      </c>
      <c r="L8" s="32">
        <v>137841</v>
      </c>
      <c r="M8" s="32">
        <v>142193</v>
      </c>
      <c r="N8" s="20">
        <v>146600</v>
      </c>
      <c r="O8" s="21">
        <f t="shared" si="1"/>
        <v>4632</v>
      </c>
      <c r="P8" s="21">
        <f t="shared" si="2"/>
        <v>4816</v>
      </c>
      <c r="Q8" s="4">
        <f t="shared" si="3"/>
        <v>4223</v>
      </c>
      <c r="R8" s="4">
        <f t="shared" si="4"/>
        <v>4282</v>
      </c>
      <c r="S8" s="4">
        <f t="shared" si="5"/>
        <v>4352</v>
      </c>
      <c r="T8" s="4">
        <f t="shared" si="6"/>
        <v>4407</v>
      </c>
    </row>
    <row r="9" spans="1:20" ht="11.25">
      <c r="A9" s="1" t="s">
        <v>11</v>
      </c>
      <c r="B9" s="2" t="s">
        <v>19</v>
      </c>
      <c r="C9" s="2" t="s">
        <v>82</v>
      </c>
      <c r="D9" s="30">
        <v>332431</v>
      </c>
      <c r="E9" s="31">
        <v>335646</v>
      </c>
      <c r="F9" s="31">
        <v>339015</v>
      </c>
      <c r="G9" s="31">
        <v>343505</v>
      </c>
      <c r="H9" s="31">
        <v>348465</v>
      </c>
      <c r="I9" s="32">
        <v>354615</v>
      </c>
      <c r="J9" s="32">
        <v>362417</v>
      </c>
      <c r="K9" s="32">
        <v>366032</v>
      </c>
      <c r="L9" s="32">
        <v>369718</v>
      </c>
      <c r="M9" s="32">
        <v>373471</v>
      </c>
      <c r="N9" s="20">
        <v>377280</v>
      </c>
      <c r="O9" s="21">
        <f aca="true" t="shared" si="7" ref="O9:O57">I9-H9</f>
        <v>6150</v>
      </c>
      <c r="P9" s="21">
        <f aca="true" t="shared" si="8" ref="P9:P57">J9-I9</f>
        <v>7802</v>
      </c>
      <c r="Q9" s="4">
        <f aca="true" t="shared" si="9" ref="Q9:Q57">K9-J9</f>
        <v>3615</v>
      </c>
      <c r="R9" s="4">
        <f aca="true" t="shared" si="10" ref="R9:R57">L9-K9</f>
        <v>3686</v>
      </c>
      <c r="S9" s="4">
        <f aca="true" t="shared" si="11" ref="S9:S57">M9-L9</f>
        <v>3753</v>
      </c>
      <c r="T9" s="4">
        <f aca="true" t="shared" si="12" ref="T9:T57">N9-M9</f>
        <v>3809</v>
      </c>
    </row>
    <row r="10" spans="1:20" ht="11.25">
      <c r="A10" s="1" t="s">
        <v>11</v>
      </c>
      <c r="B10" s="2" t="s">
        <v>19</v>
      </c>
      <c r="C10" s="2" t="s">
        <v>83</v>
      </c>
      <c r="D10" s="30">
        <v>38401</v>
      </c>
      <c r="E10" s="31">
        <v>39136</v>
      </c>
      <c r="F10" s="31">
        <v>39843</v>
      </c>
      <c r="G10" s="31">
        <v>40735</v>
      </c>
      <c r="H10" s="31">
        <v>41664</v>
      </c>
      <c r="I10" s="32">
        <v>42672</v>
      </c>
      <c r="J10" s="32">
        <v>43885</v>
      </c>
      <c r="K10" s="32">
        <v>45066</v>
      </c>
      <c r="L10" s="32">
        <v>46258</v>
      </c>
      <c r="M10" s="32">
        <v>47468</v>
      </c>
      <c r="N10" s="20">
        <v>48703</v>
      </c>
      <c r="O10" s="21">
        <f t="shared" si="7"/>
        <v>1008</v>
      </c>
      <c r="P10" s="21">
        <f t="shared" si="8"/>
        <v>1213</v>
      </c>
      <c r="Q10" s="4">
        <f t="shared" si="9"/>
        <v>1181</v>
      </c>
      <c r="R10" s="4">
        <f t="shared" si="10"/>
        <v>1192</v>
      </c>
      <c r="S10" s="4">
        <f t="shared" si="11"/>
        <v>1210</v>
      </c>
      <c r="T10" s="4">
        <f t="shared" si="12"/>
        <v>1235</v>
      </c>
    </row>
    <row r="11" spans="1:20" ht="11.25">
      <c r="A11" s="1" t="s">
        <v>11</v>
      </c>
      <c r="B11" s="2" t="s">
        <v>19</v>
      </c>
      <c r="C11" s="2" t="s">
        <v>84</v>
      </c>
      <c r="D11" s="30">
        <v>6074</v>
      </c>
      <c r="E11" s="31">
        <v>6171</v>
      </c>
      <c r="F11" s="31">
        <v>6267</v>
      </c>
      <c r="G11" s="31">
        <v>6391</v>
      </c>
      <c r="H11" s="31">
        <v>6541</v>
      </c>
      <c r="I11" s="32">
        <v>6669</v>
      </c>
      <c r="J11" s="32">
        <v>6863</v>
      </c>
      <c r="K11" s="32">
        <v>6942</v>
      </c>
      <c r="L11" s="32">
        <v>7018</v>
      </c>
      <c r="M11" s="32">
        <v>7090</v>
      </c>
      <c r="N11" s="20">
        <v>7162</v>
      </c>
      <c r="O11" s="21">
        <f t="shared" si="7"/>
        <v>128</v>
      </c>
      <c r="P11" s="21">
        <f t="shared" si="8"/>
        <v>194</v>
      </c>
      <c r="Q11" s="4">
        <f t="shared" si="9"/>
        <v>79</v>
      </c>
      <c r="R11" s="4">
        <f t="shared" si="10"/>
        <v>76</v>
      </c>
      <c r="S11" s="4">
        <f t="shared" si="11"/>
        <v>72</v>
      </c>
      <c r="T11" s="4">
        <f t="shared" si="12"/>
        <v>72</v>
      </c>
    </row>
    <row r="12" spans="1:20" ht="11.25">
      <c r="A12" s="1" t="s">
        <v>11</v>
      </c>
      <c r="B12" s="2" t="s">
        <v>19</v>
      </c>
      <c r="C12" s="2" t="s">
        <v>85</v>
      </c>
      <c r="D12" s="30">
        <v>22184</v>
      </c>
      <c r="E12" s="31">
        <v>23042</v>
      </c>
      <c r="F12" s="31">
        <v>23955</v>
      </c>
      <c r="G12" s="31">
        <v>25159</v>
      </c>
      <c r="H12" s="31">
        <v>26496</v>
      </c>
      <c r="I12" s="32">
        <v>27883</v>
      </c>
      <c r="J12" s="32">
        <v>29523</v>
      </c>
      <c r="K12" s="32">
        <v>30288</v>
      </c>
      <c r="L12" s="32">
        <v>31057</v>
      </c>
      <c r="M12" s="32">
        <v>31835</v>
      </c>
      <c r="N12" s="20">
        <v>32619</v>
      </c>
      <c r="O12" s="21">
        <f t="shared" si="7"/>
        <v>1387</v>
      </c>
      <c r="P12" s="21">
        <f t="shared" si="8"/>
        <v>1640</v>
      </c>
      <c r="Q12" s="4">
        <f t="shared" si="9"/>
        <v>765</v>
      </c>
      <c r="R12" s="4">
        <f t="shared" si="10"/>
        <v>769</v>
      </c>
      <c r="S12" s="4">
        <f t="shared" si="11"/>
        <v>778</v>
      </c>
      <c r="T12" s="4">
        <f t="shared" si="12"/>
        <v>784</v>
      </c>
    </row>
    <row r="13" spans="1:20" ht="11.25">
      <c r="A13" s="1" t="s">
        <v>11</v>
      </c>
      <c r="B13" s="2" t="s">
        <v>19</v>
      </c>
      <c r="C13" s="2" t="s">
        <v>86</v>
      </c>
      <c r="D13" s="30">
        <v>759</v>
      </c>
      <c r="E13" s="31">
        <v>763</v>
      </c>
      <c r="F13" s="31">
        <v>769</v>
      </c>
      <c r="G13" s="31">
        <v>777</v>
      </c>
      <c r="H13" s="31">
        <v>783</v>
      </c>
      <c r="I13" s="32">
        <v>791</v>
      </c>
      <c r="J13" s="32">
        <v>807</v>
      </c>
      <c r="K13" s="32">
        <v>823</v>
      </c>
      <c r="L13" s="32">
        <v>839</v>
      </c>
      <c r="M13" s="32">
        <v>855</v>
      </c>
      <c r="N13" s="20">
        <v>871</v>
      </c>
      <c r="O13" s="21">
        <f t="shared" si="7"/>
        <v>8</v>
      </c>
      <c r="P13" s="21">
        <f t="shared" si="8"/>
        <v>16</v>
      </c>
      <c r="Q13" s="4">
        <f t="shared" si="9"/>
        <v>16</v>
      </c>
      <c r="R13" s="4">
        <f t="shared" si="10"/>
        <v>16</v>
      </c>
      <c r="S13" s="4">
        <f t="shared" si="11"/>
        <v>16</v>
      </c>
      <c r="T13" s="4">
        <f t="shared" si="12"/>
        <v>16</v>
      </c>
    </row>
    <row r="14" spans="1:20" ht="11.25">
      <c r="A14" s="1" t="s">
        <v>11</v>
      </c>
      <c r="B14" s="2" t="s">
        <v>19</v>
      </c>
      <c r="C14" s="2" t="s">
        <v>87</v>
      </c>
      <c r="D14" s="30">
        <v>10092</v>
      </c>
      <c r="E14" s="31">
        <v>10164</v>
      </c>
      <c r="F14" s="31">
        <v>10299</v>
      </c>
      <c r="G14" s="31">
        <v>10541</v>
      </c>
      <c r="H14" s="31">
        <v>10854</v>
      </c>
      <c r="I14" s="32">
        <v>11186</v>
      </c>
      <c r="J14" s="32">
        <v>11135</v>
      </c>
      <c r="K14" s="32">
        <v>11215</v>
      </c>
      <c r="L14" s="32">
        <v>11299</v>
      </c>
      <c r="M14" s="32">
        <v>11387</v>
      </c>
      <c r="N14" s="20">
        <v>11481</v>
      </c>
      <c r="O14" s="21">
        <f t="shared" si="7"/>
        <v>332</v>
      </c>
      <c r="P14" s="21">
        <f t="shared" si="8"/>
        <v>-51</v>
      </c>
      <c r="Q14" s="4">
        <f t="shared" si="9"/>
        <v>80</v>
      </c>
      <c r="R14" s="4">
        <f t="shared" si="10"/>
        <v>84</v>
      </c>
      <c r="S14" s="4">
        <f t="shared" si="11"/>
        <v>88</v>
      </c>
      <c r="T14" s="4">
        <f t="shared" si="12"/>
        <v>94</v>
      </c>
    </row>
    <row r="15" spans="1:20" ht="11.25">
      <c r="A15" s="1" t="s">
        <v>11</v>
      </c>
      <c r="B15" s="2" t="s">
        <v>19</v>
      </c>
      <c r="C15" s="2" t="s">
        <v>88</v>
      </c>
      <c r="D15" s="30">
        <v>255578</v>
      </c>
      <c r="E15" s="31">
        <v>267083</v>
      </c>
      <c r="F15" s="31">
        <v>279196</v>
      </c>
      <c r="G15" s="31">
        <v>293822</v>
      </c>
      <c r="H15" s="31">
        <v>309686</v>
      </c>
      <c r="I15" s="32">
        <v>326335</v>
      </c>
      <c r="J15" s="32">
        <v>344845</v>
      </c>
      <c r="K15" s="32">
        <v>356729</v>
      </c>
      <c r="L15" s="32">
        <v>368818</v>
      </c>
      <c r="M15" s="32">
        <v>381119</v>
      </c>
      <c r="N15" s="20">
        <v>393612</v>
      </c>
      <c r="O15" s="21">
        <f t="shared" si="7"/>
        <v>16649</v>
      </c>
      <c r="P15" s="21">
        <f t="shared" si="8"/>
        <v>18510</v>
      </c>
      <c r="Q15" s="4">
        <f t="shared" si="9"/>
        <v>11884</v>
      </c>
      <c r="R15" s="4">
        <f t="shared" si="10"/>
        <v>12089</v>
      </c>
      <c r="S15" s="4">
        <f t="shared" si="11"/>
        <v>12301</v>
      </c>
      <c r="T15" s="4">
        <f t="shared" si="12"/>
        <v>12493</v>
      </c>
    </row>
    <row r="16" spans="1:20" ht="11.25">
      <c r="A16" s="1" t="s">
        <v>12</v>
      </c>
      <c r="B16" s="2" t="s">
        <v>20</v>
      </c>
      <c r="C16" s="2" t="s">
        <v>82</v>
      </c>
      <c r="D16" s="30">
        <v>3045819</v>
      </c>
      <c r="E16" s="31">
        <v>3050717</v>
      </c>
      <c r="F16" s="31">
        <v>3055097</v>
      </c>
      <c r="G16" s="31">
        <v>3056381</v>
      </c>
      <c r="H16" s="31">
        <v>3052367</v>
      </c>
      <c r="I16" s="32">
        <v>3038609</v>
      </c>
      <c r="J16" s="32">
        <v>3010955</v>
      </c>
      <c r="K16" s="32">
        <v>2987008</v>
      </c>
      <c r="L16" s="32">
        <v>2962811</v>
      </c>
      <c r="M16" s="32">
        <v>2938369</v>
      </c>
      <c r="N16" s="20">
        <v>2913695</v>
      </c>
      <c r="O16" s="21">
        <f t="shared" si="7"/>
        <v>-13758</v>
      </c>
      <c r="P16" s="21">
        <f t="shared" si="8"/>
        <v>-27654</v>
      </c>
      <c r="Q16" s="4">
        <f t="shared" si="9"/>
        <v>-23947</v>
      </c>
      <c r="R16" s="4">
        <f t="shared" si="10"/>
        <v>-24197</v>
      </c>
      <c r="S16" s="4">
        <f t="shared" si="11"/>
        <v>-24442</v>
      </c>
      <c r="T16" s="4">
        <f t="shared" si="12"/>
        <v>-24674</v>
      </c>
    </row>
    <row r="17" spans="1:20" ht="11.25">
      <c r="A17" s="1" t="s">
        <v>12</v>
      </c>
      <c r="B17" s="2" t="s">
        <v>20</v>
      </c>
      <c r="C17" s="2" t="s">
        <v>83</v>
      </c>
      <c r="D17" s="30">
        <v>910077</v>
      </c>
      <c r="E17" s="31">
        <v>914075</v>
      </c>
      <c r="F17" s="31">
        <v>917014</v>
      </c>
      <c r="G17" s="31">
        <v>916627</v>
      </c>
      <c r="H17" s="31">
        <v>912476</v>
      </c>
      <c r="I17" s="32">
        <v>904314</v>
      </c>
      <c r="J17" s="32">
        <v>896702</v>
      </c>
      <c r="K17" s="32">
        <v>891788</v>
      </c>
      <c r="L17" s="32">
        <v>886951</v>
      </c>
      <c r="M17" s="32">
        <v>882167</v>
      </c>
      <c r="N17" s="20">
        <v>877423</v>
      </c>
      <c r="O17" s="21">
        <f t="shared" si="7"/>
        <v>-8162</v>
      </c>
      <c r="P17" s="21">
        <f t="shared" si="8"/>
        <v>-7612</v>
      </c>
      <c r="Q17" s="4">
        <f t="shared" si="9"/>
        <v>-4914</v>
      </c>
      <c r="R17" s="4">
        <f t="shared" si="10"/>
        <v>-4837</v>
      </c>
      <c r="S17" s="4">
        <f t="shared" si="11"/>
        <v>-4784</v>
      </c>
      <c r="T17" s="4">
        <f t="shared" si="12"/>
        <v>-4744</v>
      </c>
    </row>
    <row r="18" spans="1:20" ht="11.25">
      <c r="A18" s="1" t="s">
        <v>12</v>
      </c>
      <c r="B18" s="2" t="s">
        <v>20</v>
      </c>
      <c r="C18" s="2" t="s">
        <v>84</v>
      </c>
      <c r="D18" s="30">
        <v>27187</v>
      </c>
      <c r="E18" s="31">
        <v>28143</v>
      </c>
      <c r="F18" s="31">
        <v>29051</v>
      </c>
      <c r="G18" s="31">
        <v>29566</v>
      </c>
      <c r="H18" s="31">
        <v>29718</v>
      </c>
      <c r="I18" s="32">
        <v>29778</v>
      </c>
      <c r="J18" s="32">
        <v>29946</v>
      </c>
      <c r="K18" s="32">
        <v>30240</v>
      </c>
      <c r="L18" s="32">
        <v>30530</v>
      </c>
      <c r="M18" s="32">
        <v>30808</v>
      </c>
      <c r="N18" s="20">
        <v>31089</v>
      </c>
      <c r="O18" s="21">
        <f t="shared" si="7"/>
        <v>60</v>
      </c>
      <c r="P18" s="21">
        <f t="shared" si="8"/>
        <v>168</v>
      </c>
      <c r="Q18" s="4">
        <f t="shared" si="9"/>
        <v>294</v>
      </c>
      <c r="R18" s="4">
        <f t="shared" si="10"/>
        <v>290</v>
      </c>
      <c r="S18" s="4">
        <f t="shared" si="11"/>
        <v>278</v>
      </c>
      <c r="T18" s="4">
        <f t="shared" si="12"/>
        <v>281</v>
      </c>
    </row>
    <row r="19" spans="1:20" ht="11.25">
      <c r="A19" s="1" t="s">
        <v>12</v>
      </c>
      <c r="B19" s="2" t="s">
        <v>20</v>
      </c>
      <c r="C19" s="2" t="s">
        <v>85</v>
      </c>
      <c r="D19" s="30">
        <v>1165096</v>
      </c>
      <c r="E19" s="31">
        <v>1208951</v>
      </c>
      <c r="F19" s="31">
        <v>1251415</v>
      </c>
      <c r="G19" s="31">
        <v>1282043</v>
      </c>
      <c r="H19" s="31">
        <v>1300190</v>
      </c>
      <c r="I19" s="32">
        <v>1300915</v>
      </c>
      <c r="J19" s="32">
        <v>1317476</v>
      </c>
      <c r="K19" s="32">
        <v>1338055</v>
      </c>
      <c r="L19" s="32">
        <v>1358357</v>
      </c>
      <c r="M19" s="32">
        <v>1378338</v>
      </c>
      <c r="N19" s="20">
        <v>1397967</v>
      </c>
      <c r="O19" s="21">
        <f t="shared" si="7"/>
        <v>725</v>
      </c>
      <c r="P19" s="21">
        <f t="shared" si="8"/>
        <v>16561</v>
      </c>
      <c r="Q19" s="4">
        <f t="shared" si="9"/>
        <v>20579</v>
      </c>
      <c r="R19" s="4">
        <f t="shared" si="10"/>
        <v>20302</v>
      </c>
      <c r="S19" s="4">
        <f t="shared" si="11"/>
        <v>19981</v>
      </c>
      <c r="T19" s="4">
        <f t="shared" si="12"/>
        <v>19629</v>
      </c>
    </row>
    <row r="20" spans="1:20" ht="11.25">
      <c r="A20" s="1" t="s">
        <v>12</v>
      </c>
      <c r="B20" s="2" t="s">
        <v>20</v>
      </c>
      <c r="C20" s="2" t="s">
        <v>86</v>
      </c>
      <c r="D20" s="30">
        <v>24489</v>
      </c>
      <c r="E20" s="31">
        <v>25146</v>
      </c>
      <c r="F20" s="31">
        <v>25817</v>
      </c>
      <c r="G20" s="31">
        <v>26295</v>
      </c>
      <c r="H20" s="31">
        <v>26630</v>
      </c>
      <c r="I20" s="32">
        <v>26902</v>
      </c>
      <c r="J20" s="32">
        <v>27438</v>
      </c>
      <c r="K20" s="32">
        <v>27962</v>
      </c>
      <c r="L20" s="32">
        <v>28482</v>
      </c>
      <c r="M20" s="32">
        <v>29001</v>
      </c>
      <c r="N20" s="20">
        <v>29522</v>
      </c>
      <c r="O20" s="21">
        <f t="shared" si="7"/>
        <v>272</v>
      </c>
      <c r="P20" s="21">
        <f t="shared" si="8"/>
        <v>536</v>
      </c>
      <c r="Q20" s="4">
        <f t="shared" si="9"/>
        <v>524</v>
      </c>
      <c r="R20" s="4">
        <f t="shared" si="10"/>
        <v>520</v>
      </c>
      <c r="S20" s="4">
        <f t="shared" si="11"/>
        <v>519</v>
      </c>
      <c r="T20" s="4">
        <f t="shared" si="12"/>
        <v>521</v>
      </c>
    </row>
    <row r="21" spans="1:20" ht="11.25">
      <c r="A21" s="1" t="s">
        <v>12</v>
      </c>
      <c r="B21" s="2" t="s">
        <v>20</v>
      </c>
      <c r="C21" s="2" t="s">
        <v>87</v>
      </c>
      <c r="D21" s="30">
        <v>132378</v>
      </c>
      <c r="E21" s="31">
        <v>140829</v>
      </c>
      <c r="F21" s="31">
        <v>149316</v>
      </c>
      <c r="G21" s="31">
        <v>157312</v>
      </c>
      <c r="H21" s="31">
        <v>164804</v>
      </c>
      <c r="I21" s="32">
        <v>172325</v>
      </c>
      <c r="J21" s="32">
        <v>174688</v>
      </c>
      <c r="K21" s="32">
        <v>177253</v>
      </c>
      <c r="L21" s="32">
        <v>179825</v>
      </c>
      <c r="M21" s="32">
        <v>182403</v>
      </c>
      <c r="N21" s="20">
        <v>184994</v>
      </c>
      <c r="O21" s="21">
        <f t="shared" si="7"/>
        <v>7521</v>
      </c>
      <c r="P21" s="21">
        <f t="shared" si="8"/>
        <v>2363</v>
      </c>
      <c r="Q21" s="4">
        <f t="shared" si="9"/>
        <v>2565</v>
      </c>
      <c r="R21" s="4">
        <f t="shared" si="10"/>
        <v>2572</v>
      </c>
      <c r="S21" s="4">
        <f t="shared" si="11"/>
        <v>2578</v>
      </c>
      <c r="T21" s="4">
        <f t="shared" si="12"/>
        <v>2591</v>
      </c>
    </row>
    <row r="22" spans="1:20" ht="11.25">
      <c r="A22" s="1" t="s">
        <v>12</v>
      </c>
      <c r="B22" s="2" t="s">
        <v>20</v>
      </c>
      <c r="C22" s="2" t="s">
        <v>88</v>
      </c>
      <c r="D22" s="30">
        <v>4273914</v>
      </c>
      <c r="E22" s="31">
        <v>4379277</v>
      </c>
      <c r="F22" s="31">
        <v>4482535</v>
      </c>
      <c r="G22" s="31">
        <v>4578294</v>
      </c>
      <c r="H22" s="31">
        <v>4666225</v>
      </c>
      <c r="I22" s="32">
        <v>4743483</v>
      </c>
      <c r="J22" s="32">
        <v>4805246</v>
      </c>
      <c r="K22" s="32">
        <v>4870855</v>
      </c>
      <c r="L22" s="32">
        <v>4938416</v>
      </c>
      <c r="M22" s="32">
        <v>5008069</v>
      </c>
      <c r="N22" s="20">
        <v>5079973</v>
      </c>
      <c r="O22" s="21">
        <f t="shared" si="7"/>
        <v>77258</v>
      </c>
      <c r="P22" s="21">
        <f t="shared" si="8"/>
        <v>61763</v>
      </c>
      <c r="Q22" s="4">
        <f t="shared" si="9"/>
        <v>65609</v>
      </c>
      <c r="R22" s="4">
        <f t="shared" si="10"/>
        <v>67561</v>
      </c>
      <c r="S22" s="4">
        <f t="shared" si="11"/>
        <v>69653</v>
      </c>
      <c r="T22" s="4">
        <f t="shared" si="12"/>
        <v>71904</v>
      </c>
    </row>
    <row r="23" spans="1:20" ht="11.25">
      <c r="A23" s="1" t="s">
        <v>13</v>
      </c>
      <c r="B23" s="2" t="s">
        <v>21</v>
      </c>
      <c r="C23" s="2" t="s">
        <v>82</v>
      </c>
      <c r="D23" s="30">
        <v>1472752</v>
      </c>
      <c r="E23" s="31">
        <v>1473139</v>
      </c>
      <c r="F23" s="31">
        <v>1470977</v>
      </c>
      <c r="G23" s="31">
        <v>1468792</v>
      </c>
      <c r="H23" s="31">
        <v>1463248</v>
      </c>
      <c r="I23" s="32">
        <v>1452952</v>
      </c>
      <c r="J23" s="32">
        <v>1444413</v>
      </c>
      <c r="K23" s="32">
        <v>1438475</v>
      </c>
      <c r="L23" s="32">
        <v>1432398</v>
      </c>
      <c r="M23" s="32">
        <v>1426206</v>
      </c>
      <c r="N23" s="20">
        <v>1419887</v>
      </c>
      <c r="O23" s="21">
        <f t="shared" si="7"/>
        <v>-10296</v>
      </c>
      <c r="P23" s="21">
        <f t="shared" si="8"/>
        <v>-8539</v>
      </c>
      <c r="Q23" s="4">
        <f t="shared" si="9"/>
        <v>-5938</v>
      </c>
      <c r="R23" s="4">
        <f t="shared" si="10"/>
        <v>-6077</v>
      </c>
      <c r="S23" s="4">
        <f t="shared" si="11"/>
        <v>-6192</v>
      </c>
      <c r="T23" s="4">
        <f t="shared" si="12"/>
        <v>-6319</v>
      </c>
    </row>
    <row r="24" spans="1:20" ht="11.25">
      <c r="A24" s="1" t="s">
        <v>13</v>
      </c>
      <c r="B24" s="2" t="s">
        <v>21</v>
      </c>
      <c r="C24" s="2" t="s">
        <v>83</v>
      </c>
      <c r="D24" s="30">
        <v>43532</v>
      </c>
      <c r="E24" s="31">
        <v>43715</v>
      </c>
      <c r="F24" s="31">
        <v>43812</v>
      </c>
      <c r="G24" s="31">
        <v>43881</v>
      </c>
      <c r="H24" s="31">
        <v>43825</v>
      </c>
      <c r="I24" s="32">
        <v>43586</v>
      </c>
      <c r="J24" s="32">
        <v>43759</v>
      </c>
      <c r="K24" s="32">
        <v>44052</v>
      </c>
      <c r="L24" s="32">
        <v>44334</v>
      </c>
      <c r="M24" s="32">
        <v>44606</v>
      </c>
      <c r="N24" s="20">
        <v>44873</v>
      </c>
      <c r="O24" s="21">
        <f t="shared" si="7"/>
        <v>-239</v>
      </c>
      <c r="P24" s="21">
        <f t="shared" si="8"/>
        <v>173</v>
      </c>
      <c r="Q24" s="4">
        <f t="shared" si="9"/>
        <v>293</v>
      </c>
      <c r="R24" s="4">
        <f t="shared" si="10"/>
        <v>282</v>
      </c>
      <c r="S24" s="4">
        <f t="shared" si="11"/>
        <v>272</v>
      </c>
      <c r="T24" s="4">
        <f t="shared" si="12"/>
        <v>267</v>
      </c>
    </row>
    <row r="25" spans="1:20" ht="11.25">
      <c r="A25" s="1" t="s">
        <v>13</v>
      </c>
      <c r="B25" s="2" t="s">
        <v>21</v>
      </c>
      <c r="C25" s="2" t="s">
        <v>84</v>
      </c>
      <c r="D25" s="30">
        <v>8992</v>
      </c>
      <c r="E25" s="31">
        <v>9833</v>
      </c>
      <c r="F25" s="31">
        <v>10374</v>
      </c>
      <c r="G25" s="31">
        <v>10821</v>
      </c>
      <c r="H25" s="31">
        <v>11006</v>
      </c>
      <c r="I25" s="32">
        <v>11122</v>
      </c>
      <c r="J25" s="32">
        <v>11238</v>
      </c>
      <c r="K25" s="32">
        <v>11650</v>
      </c>
      <c r="L25" s="32">
        <v>12059</v>
      </c>
      <c r="M25" s="32">
        <v>12470</v>
      </c>
      <c r="N25" s="20">
        <v>12880</v>
      </c>
      <c r="O25" s="21">
        <f t="shared" si="7"/>
        <v>116</v>
      </c>
      <c r="P25" s="21">
        <f t="shared" si="8"/>
        <v>116</v>
      </c>
      <c r="Q25" s="4">
        <f t="shared" si="9"/>
        <v>412</v>
      </c>
      <c r="R25" s="4">
        <f t="shared" si="10"/>
        <v>409</v>
      </c>
      <c r="S25" s="4">
        <f t="shared" si="11"/>
        <v>411</v>
      </c>
      <c r="T25" s="4">
        <f t="shared" si="12"/>
        <v>410</v>
      </c>
    </row>
    <row r="26" spans="1:20" ht="11.25">
      <c r="A26" s="1" t="s">
        <v>13</v>
      </c>
      <c r="B26" s="2" t="s">
        <v>21</v>
      </c>
      <c r="C26" s="2" t="s">
        <v>85</v>
      </c>
      <c r="D26" s="30">
        <v>398109</v>
      </c>
      <c r="E26" s="31">
        <v>417430</v>
      </c>
      <c r="F26" s="31">
        <v>432456</v>
      </c>
      <c r="G26" s="31">
        <v>447077</v>
      </c>
      <c r="H26" s="31">
        <v>457954</v>
      </c>
      <c r="I26" s="32">
        <v>464089</v>
      </c>
      <c r="J26" s="32">
        <v>468722</v>
      </c>
      <c r="K26" s="32">
        <v>481103</v>
      </c>
      <c r="L26" s="32">
        <v>493412</v>
      </c>
      <c r="M26" s="32">
        <v>505647</v>
      </c>
      <c r="N26" s="20">
        <v>517787</v>
      </c>
      <c r="O26" s="21">
        <f t="shared" si="7"/>
        <v>6135</v>
      </c>
      <c r="P26" s="21">
        <f t="shared" si="8"/>
        <v>4633</v>
      </c>
      <c r="Q26" s="4">
        <f t="shared" si="9"/>
        <v>12381</v>
      </c>
      <c r="R26" s="4">
        <f t="shared" si="10"/>
        <v>12309</v>
      </c>
      <c r="S26" s="4">
        <f t="shared" si="11"/>
        <v>12235</v>
      </c>
      <c r="T26" s="4">
        <f t="shared" si="12"/>
        <v>12140</v>
      </c>
    </row>
    <row r="27" spans="1:20" ht="11.25">
      <c r="A27" s="1" t="s">
        <v>13</v>
      </c>
      <c r="B27" s="2" t="s">
        <v>21</v>
      </c>
      <c r="C27" s="2" t="s">
        <v>86</v>
      </c>
      <c r="D27" s="30">
        <v>8618</v>
      </c>
      <c r="E27" s="31">
        <v>9119</v>
      </c>
      <c r="F27" s="31">
        <v>9525</v>
      </c>
      <c r="G27" s="31">
        <v>9895</v>
      </c>
      <c r="H27" s="31">
        <v>10142</v>
      </c>
      <c r="I27" s="32">
        <v>10271</v>
      </c>
      <c r="J27" s="32">
        <v>10396</v>
      </c>
      <c r="K27" s="32">
        <v>10768</v>
      </c>
      <c r="L27" s="32">
        <v>11136</v>
      </c>
      <c r="M27" s="32">
        <v>11508</v>
      </c>
      <c r="N27" s="20">
        <v>11883</v>
      </c>
      <c r="O27" s="21">
        <f t="shared" si="7"/>
        <v>129</v>
      </c>
      <c r="P27" s="21">
        <f t="shared" si="8"/>
        <v>125</v>
      </c>
      <c r="Q27" s="4">
        <f t="shared" si="9"/>
        <v>372</v>
      </c>
      <c r="R27" s="4">
        <f t="shared" si="10"/>
        <v>368</v>
      </c>
      <c r="S27" s="4">
        <f t="shared" si="11"/>
        <v>372</v>
      </c>
      <c r="T27" s="4">
        <f t="shared" si="12"/>
        <v>375</v>
      </c>
    </row>
    <row r="28" spans="1:20" ht="11.25">
      <c r="A28" s="1" t="s">
        <v>13</v>
      </c>
      <c r="B28" s="2" t="s">
        <v>21</v>
      </c>
      <c r="C28" s="2" t="s">
        <v>87</v>
      </c>
      <c r="D28" s="30">
        <v>45704</v>
      </c>
      <c r="E28" s="31">
        <v>48183</v>
      </c>
      <c r="F28" s="31">
        <v>50752</v>
      </c>
      <c r="G28" s="31">
        <v>53370</v>
      </c>
      <c r="H28" s="31">
        <v>55994</v>
      </c>
      <c r="I28" s="32">
        <v>58675</v>
      </c>
      <c r="J28" s="32">
        <v>59381</v>
      </c>
      <c r="K28" s="32">
        <v>60086</v>
      </c>
      <c r="L28" s="32">
        <v>60798</v>
      </c>
      <c r="M28" s="32">
        <v>61522</v>
      </c>
      <c r="N28" s="20">
        <v>62256</v>
      </c>
      <c r="O28" s="21">
        <f t="shared" si="7"/>
        <v>2681</v>
      </c>
      <c r="P28" s="21">
        <f t="shared" si="8"/>
        <v>706</v>
      </c>
      <c r="Q28" s="4">
        <f t="shared" si="9"/>
        <v>705</v>
      </c>
      <c r="R28" s="4">
        <f t="shared" si="10"/>
        <v>712</v>
      </c>
      <c r="S28" s="4">
        <f t="shared" si="11"/>
        <v>724</v>
      </c>
      <c r="T28" s="4">
        <f t="shared" si="12"/>
        <v>734</v>
      </c>
    </row>
    <row r="29" spans="1:20" ht="11.25">
      <c r="A29" s="1" t="s">
        <v>13</v>
      </c>
      <c r="B29" s="2" t="s">
        <v>21</v>
      </c>
      <c r="C29" s="2" t="s">
        <v>88</v>
      </c>
      <c r="D29" s="30">
        <v>886127</v>
      </c>
      <c r="E29" s="31">
        <v>917263</v>
      </c>
      <c r="F29" s="31">
        <v>945164</v>
      </c>
      <c r="G29" s="31">
        <v>972154</v>
      </c>
      <c r="H29" s="31">
        <v>996501</v>
      </c>
      <c r="I29" s="32">
        <v>1018365</v>
      </c>
      <c r="J29" s="32">
        <v>1040486</v>
      </c>
      <c r="K29" s="32">
        <v>1069277</v>
      </c>
      <c r="L29" s="32">
        <v>1098505</v>
      </c>
      <c r="M29" s="32">
        <v>1128167</v>
      </c>
      <c r="N29" s="20">
        <v>1158270</v>
      </c>
      <c r="O29" s="21">
        <f t="shared" si="7"/>
        <v>21864</v>
      </c>
      <c r="P29" s="21">
        <f t="shared" si="8"/>
        <v>22121</v>
      </c>
      <c r="Q29" s="4">
        <f t="shared" si="9"/>
        <v>28791</v>
      </c>
      <c r="R29" s="4">
        <f t="shared" si="10"/>
        <v>29228</v>
      </c>
      <c r="S29" s="4">
        <f t="shared" si="11"/>
        <v>29662</v>
      </c>
      <c r="T29" s="4">
        <f t="shared" si="12"/>
        <v>30103</v>
      </c>
    </row>
    <row r="30" spans="1:20" ht="11.25">
      <c r="A30" s="1" t="s">
        <v>14</v>
      </c>
      <c r="B30" s="2" t="s">
        <v>22</v>
      </c>
      <c r="C30" s="2" t="s">
        <v>82</v>
      </c>
      <c r="D30" s="30">
        <v>801110</v>
      </c>
      <c r="E30" s="31">
        <v>821378</v>
      </c>
      <c r="F30" s="31">
        <v>841858</v>
      </c>
      <c r="G30" s="31">
        <v>869360</v>
      </c>
      <c r="H30" s="31">
        <v>895686</v>
      </c>
      <c r="I30" s="32">
        <v>921147</v>
      </c>
      <c r="J30" s="32">
        <v>947859</v>
      </c>
      <c r="K30" s="32">
        <v>961925</v>
      </c>
      <c r="L30" s="32">
        <v>976751</v>
      </c>
      <c r="M30" s="32">
        <v>991924</v>
      </c>
      <c r="N30" s="20">
        <v>1007513</v>
      </c>
      <c r="O30" s="21">
        <f t="shared" si="7"/>
        <v>25461</v>
      </c>
      <c r="P30" s="21">
        <f t="shared" si="8"/>
        <v>26712</v>
      </c>
      <c r="Q30" s="4">
        <f t="shared" si="9"/>
        <v>14066</v>
      </c>
      <c r="R30" s="4">
        <f t="shared" si="10"/>
        <v>14826</v>
      </c>
      <c r="S30" s="4">
        <f t="shared" si="11"/>
        <v>15173</v>
      </c>
      <c r="T30" s="4">
        <f t="shared" si="12"/>
        <v>15589</v>
      </c>
    </row>
    <row r="31" spans="1:20" ht="11.25">
      <c r="A31" s="1" t="s">
        <v>14</v>
      </c>
      <c r="B31" s="2" t="s">
        <v>22</v>
      </c>
      <c r="C31" s="2" t="s">
        <v>83</v>
      </c>
      <c r="D31" s="30">
        <v>94534</v>
      </c>
      <c r="E31" s="31">
        <v>99354</v>
      </c>
      <c r="F31" s="31">
        <v>104111</v>
      </c>
      <c r="G31" s="31">
        <v>110142</v>
      </c>
      <c r="H31" s="31">
        <v>115927</v>
      </c>
      <c r="I31" s="32">
        <v>121401</v>
      </c>
      <c r="J31" s="32">
        <v>127720</v>
      </c>
      <c r="K31" s="32">
        <v>130485</v>
      </c>
      <c r="L31" s="32">
        <v>133326</v>
      </c>
      <c r="M31" s="32">
        <v>136236</v>
      </c>
      <c r="N31" s="20">
        <v>139214</v>
      </c>
      <c r="O31" s="21">
        <f t="shared" si="7"/>
        <v>5474</v>
      </c>
      <c r="P31" s="21">
        <f t="shared" si="8"/>
        <v>6319</v>
      </c>
      <c r="Q31" s="4">
        <f t="shared" si="9"/>
        <v>2765</v>
      </c>
      <c r="R31" s="4">
        <f t="shared" si="10"/>
        <v>2841</v>
      </c>
      <c r="S31" s="4">
        <f t="shared" si="11"/>
        <v>2910</v>
      </c>
      <c r="T31" s="4">
        <f t="shared" si="12"/>
        <v>2978</v>
      </c>
    </row>
    <row r="32" spans="1:20" ht="11.25">
      <c r="A32" s="1" t="s">
        <v>14</v>
      </c>
      <c r="B32" s="2" t="s">
        <v>22</v>
      </c>
      <c r="C32" s="2" t="s">
        <v>84</v>
      </c>
      <c r="D32" s="30">
        <v>10405</v>
      </c>
      <c r="E32" s="31">
        <v>10410</v>
      </c>
      <c r="F32" s="31">
        <v>10399</v>
      </c>
      <c r="G32" s="31">
        <v>10396</v>
      </c>
      <c r="H32" s="31">
        <v>10376</v>
      </c>
      <c r="I32" s="32">
        <v>10381</v>
      </c>
      <c r="J32" s="32">
        <v>10453</v>
      </c>
      <c r="K32" s="32">
        <v>10834</v>
      </c>
      <c r="L32" s="32">
        <v>11214</v>
      </c>
      <c r="M32" s="32">
        <v>11602</v>
      </c>
      <c r="N32" s="20">
        <v>11987</v>
      </c>
      <c r="O32" s="21">
        <f t="shared" si="7"/>
        <v>5</v>
      </c>
      <c r="P32" s="21">
        <f t="shared" si="8"/>
        <v>72</v>
      </c>
      <c r="Q32" s="4">
        <f t="shared" si="9"/>
        <v>381</v>
      </c>
      <c r="R32" s="4">
        <f t="shared" si="10"/>
        <v>380</v>
      </c>
      <c r="S32" s="4">
        <f t="shared" si="11"/>
        <v>388</v>
      </c>
      <c r="T32" s="4">
        <f t="shared" si="12"/>
        <v>385</v>
      </c>
    </row>
    <row r="33" spans="1:20" ht="11.25">
      <c r="A33" s="1" t="s">
        <v>14</v>
      </c>
      <c r="B33" s="2" t="s">
        <v>22</v>
      </c>
      <c r="C33" s="2" t="s">
        <v>85</v>
      </c>
      <c r="D33" s="30">
        <v>57464</v>
      </c>
      <c r="E33" s="31">
        <v>60989</v>
      </c>
      <c r="F33" s="31">
        <v>64619</v>
      </c>
      <c r="G33" s="31">
        <v>69279</v>
      </c>
      <c r="H33" s="31">
        <v>73930</v>
      </c>
      <c r="I33" s="32">
        <v>78488</v>
      </c>
      <c r="J33" s="32">
        <v>83532</v>
      </c>
      <c r="K33" s="32">
        <v>87965</v>
      </c>
      <c r="L33" s="32">
        <v>92666</v>
      </c>
      <c r="M33" s="32">
        <v>97351</v>
      </c>
      <c r="N33" s="20">
        <v>102074</v>
      </c>
      <c r="O33" s="21">
        <f t="shared" si="7"/>
        <v>4558</v>
      </c>
      <c r="P33" s="21">
        <f t="shared" si="8"/>
        <v>5044</v>
      </c>
      <c r="Q33" s="4">
        <f t="shared" si="9"/>
        <v>4433</v>
      </c>
      <c r="R33" s="4">
        <f t="shared" si="10"/>
        <v>4701</v>
      </c>
      <c r="S33" s="4">
        <f t="shared" si="11"/>
        <v>4685</v>
      </c>
      <c r="T33" s="4">
        <f t="shared" si="12"/>
        <v>4723</v>
      </c>
    </row>
    <row r="34" spans="1:20" ht="11.25">
      <c r="A34" s="1" t="s">
        <v>14</v>
      </c>
      <c r="B34" s="2" t="s">
        <v>22</v>
      </c>
      <c r="C34" s="2" t="s">
        <v>86</v>
      </c>
      <c r="D34" s="30">
        <v>3436</v>
      </c>
      <c r="E34" s="31">
        <v>3472</v>
      </c>
      <c r="F34" s="31">
        <v>3508</v>
      </c>
      <c r="G34" s="31">
        <v>3551</v>
      </c>
      <c r="H34" s="31">
        <v>3589</v>
      </c>
      <c r="I34" s="32">
        <v>3638</v>
      </c>
      <c r="J34" s="32">
        <v>3707</v>
      </c>
      <c r="K34" s="32">
        <v>3777</v>
      </c>
      <c r="L34" s="32">
        <v>3848</v>
      </c>
      <c r="M34" s="32">
        <v>3919</v>
      </c>
      <c r="N34" s="20">
        <v>3989</v>
      </c>
      <c r="O34" s="21">
        <f t="shared" si="7"/>
        <v>49</v>
      </c>
      <c r="P34" s="21">
        <f t="shared" si="8"/>
        <v>69</v>
      </c>
      <c r="Q34" s="4">
        <f t="shared" si="9"/>
        <v>70</v>
      </c>
      <c r="R34" s="4">
        <f t="shared" si="10"/>
        <v>71</v>
      </c>
      <c r="S34" s="4">
        <f t="shared" si="11"/>
        <v>71</v>
      </c>
      <c r="T34" s="4">
        <f t="shared" si="12"/>
        <v>70</v>
      </c>
    </row>
    <row r="35" spans="1:20" ht="11.25">
      <c r="A35" s="1" t="s">
        <v>14</v>
      </c>
      <c r="B35" s="2" t="s">
        <v>22</v>
      </c>
      <c r="C35" s="2" t="s">
        <v>87</v>
      </c>
      <c r="D35" s="30">
        <v>25498</v>
      </c>
      <c r="E35" s="31">
        <v>26948</v>
      </c>
      <c r="F35" s="31">
        <v>28513</v>
      </c>
      <c r="G35" s="31">
        <v>30137</v>
      </c>
      <c r="H35" s="31">
        <v>31785</v>
      </c>
      <c r="I35" s="32">
        <v>33611</v>
      </c>
      <c r="J35" s="32">
        <v>34179</v>
      </c>
      <c r="K35" s="32">
        <v>34846</v>
      </c>
      <c r="L35" s="32">
        <v>35554</v>
      </c>
      <c r="M35" s="32">
        <v>36285</v>
      </c>
      <c r="N35" s="20">
        <v>37030</v>
      </c>
      <c r="O35" s="21">
        <f t="shared" si="7"/>
        <v>1826</v>
      </c>
      <c r="P35" s="21">
        <f t="shared" si="8"/>
        <v>568</v>
      </c>
      <c r="Q35" s="4">
        <f t="shared" si="9"/>
        <v>667</v>
      </c>
      <c r="R35" s="4">
        <f t="shared" si="10"/>
        <v>708</v>
      </c>
      <c r="S35" s="4">
        <f t="shared" si="11"/>
        <v>731</v>
      </c>
      <c r="T35" s="4">
        <f t="shared" si="12"/>
        <v>745</v>
      </c>
    </row>
    <row r="36" spans="1:20" ht="11.25">
      <c r="A36" s="1" t="s">
        <v>14</v>
      </c>
      <c r="B36" s="2" t="s">
        <v>22</v>
      </c>
      <c r="C36" s="2" t="s">
        <v>88</v>
      </c>
      <c r="D36" s="30">
        <v>566592</v>
      </c>
      <c r="E36" s="31">
        <v>599299</v>
      </c>
      <c r="F36" s="31">
        <v>632931</v>
      </c>
      <c r="G36" s="31">
        <v>673764</v>
      </c>
      <c r="H36" s="31">
        <v>713892</v>
      </c>
      <c r="I36" s="32">
        <v>755065</v>
      </c>
      <c r="J36" s="32">
        <v>798027</v>
      </c>
      <c r="K36" s="32">
        <v>831765</v>
      </c>
      <c r="L36" s="32">
        <v>866259</v>
      </c>
      <c r="M36" s="32">
        <v>901412</v>
      </c>
      <c r="N36" s="20">
        <v>937246</v>
      </c>
      <c r="O36" s="21">
        <f t="shared" si="7"/>
        <v>41173</v>
      </c>
      <c r="P36" s="21">
        <f t="shared" si="8"/>
        <v>42962</v>
      </c>
      <c r="Q36" s="4">
        <f t="shared" si="9"/>
        <v>33738</v>
      </c>
      <c r="R36" s="4">
        <f t="shared" si="10"/>
        <v>34494</v>
      </c>
      <c r="S36" s="4">
        <f t="shared" si="11"/>
        <v>35153</v>
      </c>
      <c r="T36" s="4">
        <f t="shared" si="12"/>
        <v>35834</v>
      </c>
    </row>
    <row r="37" spans="1:20" ht="11.25">
      <c r="A37" s="1" t="s">
        <v>15</v>
      </c>
      <c r="B37" s="2" t="s">
        <v>23</v>
      </c>
      <c r="C37" s="2" t="s">
        <v>82</v>
      </c>
      <c r="D37" s="30">
        <v>763664</v>
      </c>
      <c r="E37" s="31">
        <v>765108</v>
      </c>
      <c r="F37" s="31">
        <v>766258</v>
      </c>
      <c r="G37" s="31">
        <v>767820</v>
      </c>
      <c r="H37" s="31">
        <v>769174</v>
      </c>
      <c r="I37" s="32">
        <v>771472</v>
      </c>
      <c r="J37" s="32">
        <v>771472</v>
      </c>
      <c r="K37" s="32">
        <v>771101</v>
      </c>
      <c r="L37" s="32">
        <v>770754</v>
      </c>
      <c r="M37" s="32">
        <v>770448</v>
      </c>
      <c r="N37" s="20">
        <v>770147</v>
      </c>
      <c r="O37" s="21">
        <f t="shared" si="7"/>
        <v>2298</v>
      </c>
      <c r="P37" s="21">
        <f t="shared" si="8"/>
        <v>0</v>
      </c>
      <c r="Q37" s="4">
        <f t="shared" si="9"/>
        <v>-371</v>
      </c>
      <c r="R37" s="4">
        <f t="shared" si="10"/>
        <v>-347</v>
      </c>
      <c r="S37" s="4">
        <f t="shared" si="11"/>
        <v>-306</v>
      </c>
      <c r="T37" s="4">
        <f t="shared" si="12"/>
        <v>-301</v>
      </c>
    </row>
    <row r="38" spans="1:20" ht="11.25">
      <c r="A38" s="1" t="s">
        <v>15</v>
      </c>
      <c r="B38" s="2" t="s">
        <v>23</v>
      </c>
      <c r="C38" s="2" t="s">
        <v>83</v>
      </c>
      <c r="D38" s="30">
        <v>153650</v>
      </c>
      <c r="E38" s="31">
        <v>160105</v>
      </c>
      <c r="F38" s="31">
        <v>165706</v>
      </c>
      <c r="G38" s="31">
        <v>172741</v>
      </c>
      <c r="H38" s="31">
        <v>179589</v>
      </c>
      <c r="I38" s="32">
        <v>185603</v>
      </c>
      <c r="J38" s="32">
        <v>191595</v>
      </c>
      <c r="K38" s="32">
        <v>196965</v>
      </c>
      <c r="L38" s="32">
        <v>202424</v>
      </c>
      <c r="M38" s="32">
        <v>207981</v>
      </c>
      <c r="N38" s="20">
        <v>213642</v>
      </c>
      <c r="O38" s="21">
        <f t="shared" si="7"/>
        <v>6014</v>
      </c>
      <c r="P38" s="21">
        <f t="shared" si="8"/>
        <v>5992</v>
      </c>
      <c r="Q38" s="4">
        <f t="shared" si="9"/>
        <v>5370</v>
      </c>
      <c r="R38" s="4">
        <f t="shared" si="10"/>
        <v>5459</v>
      </c>
      <c r="S38" s="4">
        <f t="shared" si="11"/>
        <v>5557</v>
      </c>
      <c r="T38" s="4">
        <f t="shared" si="12"/>
        <v>5661</v>
      </c>
    </row>
    <row r="39" spans="1:20" ht="11.25">
      <c r="A39" s="1" t="s">
        <v>15</v>
      </c>
      <c r="B39" s="2" t="s">
        <v>23</v>
      </c>
      <c r="C39" s="2" t="s">
        <v>84</v>
      </c>
      <c r="D39" s="30">
        <v>10249</v>
      </c>
      <c r="E39" s="31">
        <v>10674</v>
      </c>
      <c r="F39" s="31">
        <v>10992</v>
      </c>
      <c r="G39" s="31">
        <v>11459</v>
      </c>
      <c r="H39" s="31">
        <v>11928</v>
      </c>
      <c r="I39" s="32">
        <v>12295</v>
      </c>
      <c r="J39" s="32">
        <v>12636</v>
      </c>
      <c r="K39" s="32">
        <v>12916</v>
      </c>
      <c r="L39" s="32">
        <v>13202</v>
      </c>
      <c r="M39" s="32">
        <v>13490</v>
      </c>
      <c r="N39" s="20">
        <v>13776</v>
      </c>
      <c r="O39" s="21">
        <f t="shared" si="7"/>
        <v>367</v>
      </c>
      <c r="P39" s="21">
        <f t="shared" si="8"/>
        <v>341</v>
      </c>
      <c r="Q39" s="4">
        <f t="shared" si="9"/>
        <v>280</v>
      </c>
      <c r="R39" s="4">
        <f t="shared" si="10"/>
        <v>286</v>
      </c>
      <c r="S39" s="4">
        <f t="shared" si="11"/>
        <v>288</v>
      </c>
      <c r="T39" s="4">
        <f t="shared" si="12"/>
        <v>286</v>
      </c>
    </row>
    <row r="40" spans="1:20" ht="11.25">
      <c r="A40" s="1" t="s">
        <v>15</v>
      </c>
      <c r="B40" s="2" t="s">
        <v>23</v>
      </c>
      <c r="C40" s="2" t="s">
        <v>85</v>
      </c>
      <c r="D40" s="30">
        <v>81589</v>
      </c>
      <c r="E40" s="31">
        <v>85424</v>
      </c>
      <c r="F40" s="31">
        <v>88813</v>
      </c>
      <c r="G40" s="31">
        <v>93112</v>
      </c>
      <c r="H40" s="31">
        <v>97364</v>
      </c>
      <c r="I40" s="32">
        <v>101231</v>
      </c>
      <c r="J40" s="32">
        <v>104766</v>
      </c>
      <c r="K40" s="32">
        <v>107883</v>
      </c>
      <c r="L40" s="32">
        <v>110993</v>
      </c>
      <c r="M40" s="32">
        <v>114104</v>
      </c>
      <c r="N40" s="20">
        <v>117205</v>
      </c>
      <c r="O40" s="21">
        <f t="shared" si="7"/>
        <v>3867</v>
      </c>
      <c r="P40" s="21">
        <f t="shared" si="8"/>
        <v>3535</v>
      </c>
      <c r="Q40" s="4">
        <f t="shared" si="9"/>
        <v>3117</v>
      </c>
      <c r="R40" s="4">
        <f t="shared" si="10"/>
        <v>3110</v>
      </c>
      <c r="S40" s="4">
        <f t="shared" si="11"/>
        <v>3111</v>
      </c>
      <c r="T40" s="4">
        <f t="shared" si="12"/>
        <v>3101</v>
      </c>
    </row>
    <row r="41" spans="1:20" ht="11.25">
      <c r="A41" s="1" t="s">
        <v>15</v>
      </c>
      <c r="B41" s="2" t="s">
        <v>23</v>
      </c>
      <c r="C41" s="2" t="s">
        <v>86</v>
      </c>
      <c r="D41" s="30">
        <v>4607</v>
      </c>
      <c r="E41" s="31">
        <v>4666</v>
      </c>
      <c r="F41" s="31">
        <v>4729</v>
      </c>
      <c r="G41" s="31">
        <v>4813</v>
      </c>
      <c r="H41" s="31">
        <v>4897</v>
      </c>
      <c r="I41" s="32">
        <v>4968</v>
      </c>
      <c r="J41" s="32">
        <v>5086</v>
      </c>
      <c r="K41" s="32">
        <v>5203</v>
      </c>
      <c r="L41" s="32">
        <v>5322</v>
      </c>
      <c r="M41" s="32">
        <v>5441</v>
      </c>
      <c r="N41" s="20">
        <v>5564</v>
      </c>
      <c r="O41" s="21">
        <f t="shared" si="7"/>
        <v>71</v>
      </c>
      <c r="P41" s="21">
        <f t="shared" si="8"/>
        <v>118</v>
      </c>
      <c r="Q41" s="4">
        <f t="shared" si="9"/>
        <v>117</v>
      </c>
      <c r="R41" s="4">
        <f t="shared" si="10"/>
        <v>119</v>
      </c>
      <c r="S41" s="4">
        <f t="shared" si="11"/>
        <v>119</v>
      </c>
      <c r="T41" s="4">
        <f t="shared" si="12"/>
        <v>123</v>
      </c>
    </row>
    <row r="42" spans="1:20" ht="11.25">
      <c r="A42" s="1" t="s">
        <v>15</v>
      </c>
      <c r="B42" s="2" t="s">
        <v>23</v>
      </c>
      <c r="C42" s="2" t="s">
        <v>87</v>
      </c>
      <c r="D42" s="30">
        <v>30163</v>
      </c>
      <c r="E42" s="31">
        <v>32126</v>
      </c>
      <c r="F42" s="31">
        <v>33960</v>
      </c>
      <c r="G42" s="31">
        <v>35964</v>
      </c>
      <c r="H42" s="31">
        <v>37965</v>
      </c>
      <c r="I42" s="32">
        <v>40035</v>
      </c>
      <c r="J42" s="32">
        <v>40869</v>
      </c>
      <c r="K42" s="32">
        <v>41714</v>
      </c>
      <c r="L42" s="32">
        <v>42587</v>
      </c>
      <c r="M42" s="32">
        <v>43491</v>
      </c>
      <c r="N42" s="20">
        <v>44423</v>
      </c>
      <c r="O42" s="21">
        <f t="shared" si="7"/>
        <v>2070</v>
      </c>
      <c r="P42" s="21">
        <f t="shared" si="8"/>
        <v>834</v>
      </c>
      <c r="Q42" s="4">
        <f t="shared" si="9"/>
        <v>845</v>
      </c>
      <c r="R42" s="4">
        <f t="shared" si="10"/>
        <v>873</v>
      </c>
      <c r="S42" s="4">
        <f t="shared" si="11"/>
        <v>904</v>
      </c>
      <c r="T42" s="4">
        <f t="shared" si="12"/>
        <v>932</v>
      </c>
    </row>
    <row r="43" spans="1:20" ht="11.25">
      <c r="A43" s="1" t="s">
        <v>15</v>
      </c>
      <c r="B43" s="2" t="s">
        <v>23</v>
      </c>
      <c r="C43" s="2" t="s">
        <v>88</v>
      </c>
      <c r="D43" s="30">
        <v>678020</v>
      </c>
      <c r="E43" s="31">
        <v>712534</v>
      </c>
      <c r="F43" s="31">
        <v>744267</v>
      </c>
      <c r="G43" s="31">
        <v>782783</v>
      </c>
      <c r="H43" s="31">
        <v>821550</v>
      </c>
      <c r="I43" s="32">
        <v>858515</v>
      </c>
      <c r="J43" s="32">
        <v>890559</v>
      </c>
      <c r="K43" s="32">
        <v>920328</v>
      </c>
      <c r="L43" s="32">
        <v>950636</v>
      </c>
      <c r="M43" s="32">
        <v>981470</v>
      </c>
      <c r="N43" s="20">
        <v>1012839</v>
      </c>
      <c r="O43" s="21">
        <f t="shared" si="7"/>
        <v>36965</v>
      </c>
      <c r="P43" s="21">
        <f t="shared" si="8"/>
        <v>32044</v>
      </c>
      <c r="Q43" s="4">
        <f t="shared" si="9"/>
        <v>29769</v>
      </c>
      <c r="R43" s="4">
        <f t="shared" si="10"/>
        <v>30308</v>
      </c>
      <c r="S43" s="4">
        <f t="shared" si="11"/>
        <v>30834</v>
      </c>
      <c r="T43" s="4">
        <f t="shared" si="12"/>
        <v>31369</v>
      </c>
    </row>
    <row r="44" spans="1:20" ht="11.25">
      <c r="A44" s="1" t="s">
        <v>16</v>
      </c>
      <c r="B44" s="2" t="s">
        <v>24</v>
      </c>
      <c r="C44" s="2" t="s">
        <v>82</v>
      </c>
      <c r="D44" s="30">
        <v>1578308</v>
      </c>
      <c r="E44" s="31">
        <v>1602696</v>
      </c>
      <c r="F44" s="31">
        <v>1627704</v>
      </c>
      <c r="G44" s="31">
        <v>1645920</v>
      </c>
      <c r="H44" s="31">
        <v>1658909</v>
      </c>
      <c r="I44" s="32">
        <v>1664001</v>
      </c>
      <c r="J44" s="32">
        <v>1668460</v>
      </c>
      <c r="K44" s="32">
        <v>1676535</v>
      </c>
      <c r="L44" s="32">
        <v>1684467</v>
      </c>
      <c r="M44" s="32">
        <v>1692281</v>
      </c>
      <c r="N44" s="20">
        <v>1700006</v>
      </c>
      <c r="O44" s="21">
        <f t="shared" si="7"/>
        <v>5092</v>
      </c>
      <c r="P44" s="21">
        <f t="shared" si="8"/>
        <v>4459</v>
      </c>
      <c r="Q44" s="4">
        <f t="shared" si="9"/>
        <v>8075</v>
      </c>
      <c r="R44" s="4">
        <f t="shared" si="10"/>
        <v>7932</v>
      </c>
      <c r="S44" s="4">
        <f t="shared" si="11"/>
        <v>7814</v>
      </c>
      <c r="T44" s="4">
        <f t="shared" si="12"/>
        <v>7725</v>
      </c>
    </row>
    <row r="45" spans="1:20" ht="11.25">
      <c r="A45" s="1" t="s">
        <v>16</v>
      </c>
      <c r="B45" s="2" t="s">
        <v>24</v>
      </c>
      <c r="C45" s="2" t="s">
        <v>83</v>
      </c>
      <c r="D45" s="30">
        <v>159068</v>
      </c>
      <c r="E45" s="31">
        <v>158280</v>
      </c>
      <c r="F45" s="31">
        <v>157394</v>
      </c>
      <c r="G45" s="31">
        <v>155440</v>
      </c>
      <c r="H45" s="31">
        <v>152515</v>
      </c>
      <c r="I45" s="32">
        <v>148610</v>
      </c>
      <c r="J45" s="32">
        <v>144991</v>
      </c>
      <c r="K45" s="32">
        <v>142972</v>
      </c>
      <c r="L45" s="32">
        <v>140930</v>
      </c>
      <c r="M45" s="32">
        <v>138865</v>
      </c>
      <c r="N45" s="20">
        <v>136769</v>
      </c>
      <c r="O45" s="21">
        <f t="shared" si="7"/>
        <v>-3905</v>
      </c>
      <c r="P45" s="21">
        <f t="shared" si="8"/>
        <v>-3619</v>
      </c>
      <c r="Q45" s="4">
        <f t="shared" si="9"/>
        <v>-2019</v>
      </c>
      <c r="R45" s="4">
        <f t="shared" si="10"/>
        <v>-2042</v>
      </c>
      <c r="S45" s="4">
        <f t="shared" si="11"/>
        <v>-2065</v>
      </c>
      <c r="T45" s="4">
        <f t="shared" si="12"/>
        <v>-2096</v>
      </c>
    </row>
    <row r="46" spans="1:20" ht="11.25">
      <c r="A46" s="1" t="s">
        <v>16</v>
      </c>
      <c r="B46" s="2" t="s">
        <v>24</v>
      </c>
      <c r="C46" s="2" t="s">
        <v>84</v>
      </c>
      <c r="D46" s="30">
        <v>15713</v>
      </c>
      <c r="E46" s="31">
        <v>18078</v>
      </c>
      <c r="F46" s="31">
        <v>20490</v>
      </c>
      <c r="G46" s="31">
        <v>22165</v>
      </c>
      <c r="H46" s="31">
        <v>23372</v>
      </c>
      <c r="I46" s="32">
        <v>23891</v>
      </c>
      <c r="J46" s="32">
        <v>24574</v>
      </c>
      <c r="K46" s="32">
        <v>25624</v>
      </c>
      <c r="L46" s="32">
        <v>26675</v>
      </c>
      <c r="M46" s="32">
        <v>27726</v>
      </c>
      <c r="N46" s="20">
        <v>28776</v>
      </c>
      <c r="O46" s="21">
        <f t="shared" si="7"/>
        <v>519</v>
      </c>
      <c r="P46" s="21">
        <f t="shared" si="8"/>
        <v>683</v>
      </c>
      <c r="Q46" s="4">
        <f t="shared" si="9"/>
        <v>1050</v>
      </c>
      <c r="R46" s="4">
        <f t="shared" si="10"/>
        <v>1051</v>
      </c>
      <c r="S46" s="4">
        <f t="shared" si="11"/>
        <v>1051</v>
      </c>
      <c r="T46" s="4">
        <f t="shared" si="12"/>
        <v>1050</v>
      </c>
    </row>
    <row r="47" spans="1:20" ht="11.25">
      <c r="A47" s="1" t="s">
        <v>16</v>
      </c>
      <c r="B47" s="2" t="s">
        <v>24</v>
      </c>
      <c r="C47" s="2" t="s">
        <v>85</v>
      </c>
      <c r="D47" s="30">
        <v>251447</v>
      </c>
      <c r="E47" s="31">
        <v>258856</v>
      </c>
      <c r="F47" s="31">
        <v>266290</v>
      </c>
      <c r="G47" s="31">
        <v>272304</v>
      </c>
      <c r="H47" s="31">
        <v>277072</v>
      </c>
      <c r="I47" s="32">
        <v>280094</v>
      </c>
      <c r="J47" s="32">
        <v>284442</v>
      </c>
      <c r="K47" s="32">
        <v>290002</v>
      </c>
      <c r="L47" s="32">
        <v>295477</v>
      </c>
      <c r="M47" s="32">
        <v>300875</v>
      </c>
      <c r="N47" s="20">
        <v>306194</v>
      </c>
      <c r="O47" s="21">
        <f t="shared" si="7"/>
        <v>3022</v>
      </c>
      <c r="P47" s="21">
        <f t="shared" si="8"/>
        <v>4348</v>
      </c>
      <c r="Q47" s="4">
        <f t="shared" si="9"/>
        <v>5560</v>
      </c>
      <c r="R47" s="4">
        <f t="shared" si="10"/>
        <v>5475</v>
      </c>
      <c r="S47" s="4">
        <f t="shared" si="11"/>
        <v>5398</v>
      </c>
      <c r="T47" s="4">
        <f t="shared" si="12"/>
        <v>5319</v>
      </c>
    </row>
    <row r="48" spans="1:20" ht="11.25">
      <c r="A48" s="1" t="s">
        <v>16</v>
      </c>
      <c r="B48" s="2" t="s">
        <v>24</v>
      </c>
      <c r="C48" s="2" t="s">
        <v>86</v>
      </c>
      <c r="D48" s="30">
        <v>12517</v>
      </c>
      <c r="E48" s="31">
        <v>13513</v>
      </c>
      <c r="F48" s="31">
        <v>14482</v>
      </c>
      <c r="G48" s="31">
        <v>15212</v>
      </c>
      <c r="H48" s="31">
        <v>15720</v>
      </c>
      <c r="I48" s="32">
        <v>15979</v>
      </c>
      <c r="J48" s="32">
        <v>16421</v>
      </c>
      <c r="K48" s="32">
        <v>16822</v>
      </c>
      <c r="L48" s="32">
        <v>17222</v>
      </c>
      <c r="M48" s="32">
        <v>17619</v>
      </c>
      <c r="N48" s="20">
        <v>18014</v>
      </c>
      <c r="O48" s="21">
        <f t="shared" si="7"/>
        <v>259</v>
      </c>
      <c r="P48" s="21">
        <f t="shared" si="8"/>
        <v>442</v>
      </c>
      <c r="Q48" s="4">
        <f t="shared" si="9"/>
        <v>401</v>
      </c>
      <c r="R48" s="4">
        <f t="shared" si="10"/>
        <v>400</v>
      </c>
      <c r="S48" s="4">
        <f t="shared" si="11"/>
        <v>397</v>
      </c>
      <c r="T48" s="4">
        <f t="shared" si="12"/>
        <v>395</v>
      </c>
    </row>
    <row r="49" spans="1:20" ht="11.25">
      <c r="A49" s="1" t="s">
        <v>16</v>
      </c>
      <c r="B49" s="2" t="s">
        <v>24</v>
      </c>
      <c r="C49" s="2" t="s">
        <v>87</v>
      </c>
      <c r="D49" s="30">
        <v>62195</v>
      </c>
      <c r="E49" s="31">
        <v>64472</v>
      </c>
      <c r="F49" s="31">
        <v>66886</v>
      </c>
      <c r="G49" s="31">
        <v>68405</v>
      </c>
      <c r="H49" s="31">
        <v>69270</v>
      </c>
      <c r="I49" s="32">
        <v>69597</v>
      </c>
      <c r="J49" s="32">
        <v>67044</v>
      </c>
      <c r="K49" s="32">
        <v>67245</v>
      </c>
      <c r="L49" s="32">
        <v>67459</v>
      </c>
      <c r="M49" s="32">
        <v>67694</v>
      </c>
      <c r="N49" s="20">
        <v>67950</v>
      </c>
      <c r="O49" s="21">
        <f t="shared" si="7"/>
        <v>327</v>
      </c>
      <c r="P49" s="21">
        <f t="shared" si="8"/>
        <v>-2553</v>
      </c>
      <c r="Q49" s="4">
        <f t="shared" si="9"/>
        <v>201</v>
      </c>
      <c r="R49" s="4">
        <f t="shared" si="10"/>
        <v>214</v>
      </c>
      <c r="S49" s="4">
        <f t="shared" si="11"/>
        <v>235</v>
      </c>
      <c r="T49" s="4">
        <f t="shared" si="12"/>
        <v>256</v>
      </c>
    </row>
    <row r="50" spans="1:20" ht="11.25">
      <c r="A50" s="1" t="s">
        <v>16</v>
      </c>
      <c r="B50" s="2" t="s">
        <v>24</v>
      </c>
      <c r="C50" s="2" t="s">
        <v>88</v>
      </c>
      <c r="D50" s="30">
        <v>757055</v>
      </c>
      <c r="E50" s="31">
        <v>776674</v>
      </c>
      <c r="F50" s="31">
        <v>796451</v>
      </c>
      <c r="G50" s="31">
        <v>815741</v>
      </c>
      <c r="H50" s="31">
        <v>834197</v>
      </c>
      <c r="I50" s="32">
        <v>852606</v>
      </c>
      <c r="J50" s="32">
        <v>870415</v>
      </c>
      <c r="K50" s="32">
        <v>888277</v>
      </c>
      <c r="L50" s="32">
        <v>906152</v>
      </c>
      <c r="M50" s="32">
        <v>924066</v>
      </c>
      <c r="N50" s="20">
        <v>941997</v>
      </c>
      <c r="O50" s="21">
        <f t="shared" si="7"/>
        <v>18409</v>
      </c>
      <c r="P50" s="21">
        <f t="shared" si="8"/>
        <v>17809</v>
      </c>
      <c r="Q50" s="4">
        <f t="shared" si="9"/>
        <v>17862</v>
      </c>
      <c r="R50" s="4">
        <f t="shared" si="10"/>
        <v>17875</v>
      </c>
      <c r="S50" s="4">
        <f t="shared" si="11"/>
        <v>17914</v>
      </c>
      <c r="T50" s="4">
        <f t="shared" si="12"/>
        <v>17931</v>
      </c>
    </row>
    <row r="51" spans="1:20" ht="11.25">
      <c r="A51" s="1" t="s">
        <v>17</v>
      </c>
      <c r="B51" s="2" t="s">
        <v>25</v>
      </c>
      <c r="C51" s="2" t="s">
        <v>82</v>
      </c>
      <c r="D51" s="30">
        <v>433052</v>
      </c>
      <c r="E51" s="31">
        <v>439053</v>
      </c>
      <c r="F51" s="31">
        <v>443567</v>
      </c>
      <c r="G51" s="31">
        <v>447055</v>
      </c>
      <c r="H51" s="31">
        <v>448699</v>
      </c>
      <c r="I51" s="32">
        <v>447514</v>
      </c>
      <c r="J51" s="32">
        <v>447977</v>
      </c>
      <c r="K51" s="32">
        <v>449371</v>
      </c>
      <c r="L51" s="32">
        <v>450828</v>
      </c>
      <c r="M51" s="32">
        <v>452335</v>
      </c>
      <c r="N51" s="20">
        <v>453905</v>
      </c>
      <c r="O51" s="21">
        <f t="shared" si="7"/>
        <v>-1185</v>
      </c>
      <c r="P51" s="21">
        <f t="shared" si="8"/>
        <v>463</v>
      </c>
      <c r="Q51" s="4">
        <f t="shared" si="9"/>
        <v>1394</v>
      </c>
      <c r="R51" s="4">
        <f t="shared" si="10"/>
        <v>1457</v>
      </c>
      <c r="S51" s="4">
        <f t="shared" si="11"/>
        <v>1507</v>
      </c>
      <c r="T51" s="4">
        <f t="shared" si="12"/>
        <v>1570</v>
      </c>
    </row>
    <row r="52" spans="1:20" ht="11.25">
      <c r="A52" s="1" t="s">
        <v>17</v>
      </c>
      <c r="B52" s="2" t="s">
        <v>25</v>
      </c>
      <c r="C52" s="2" t="s">
        <v>83</v>
      </c>
      <c r="D52" s="30">
        <v>13681</v>
      </c>
      <c r="E52" s="31">
        <v>13750</v>
      </c>
      <c r="F52" s="31">
        <v>13771</v>
      </c>
      <c r="G52" s="31">
        <v>13760</v>
      </c>
      <c r="H52" s="31">
        <v>13728</v>
      </c>
      <c r="I52" s="32">
        <v>13672</v>
      </c>
      <c r="J52" s="32">
        <v>13672</v>
      </c>
      <c r="K52" s="32">
        <v>13682</v>
      </c>
      <c r="L52" s="32">
        <v>13691</v>
      </c>
      <c r="M52" s="32">
        <v>13704</v>
      </c>
      <c r="N52" s="20">
        <v>13710</v>
      </c>
      <c r="O52" s="21">
        <f t="shared" si="7"/>
        <v>-56</v>
      </c>
      <c r="P52" s="21">
        <f t="shared" si="8"/>
        <v>0</v>
      </c>
      <c r="Q52" s="4">
        <f t="shared" si="9"/>
        <v>10</v>
      </c>
      <c r="R52" s="4">
        <f t="shared" si="10"/>
        <v>9</v>
      </c>
      <c r="S52" s="4">
        <f t="shared" si="11"/>
        <v>13</v>
      </c>
      <c r="T52" s="4">
        <f t="shared" si="12"/>
        <v>6</v>
      </c>
    </row>
    <row r="53" spans="1:20" ht="11.25">
      <c r="A53" s="1" t="s">
        <v>17</v>
      </c>
      <c r="B53" s="2" t="s">
        <v>25</v>
      </c>
      <c r="C53" s="2" t="s">
        <v>84</v>
      </c>
      <c r="D53" s="30">
        <v>3344</v>
      </c>
      <c r="E53" s="31">
        <v>3507</v>
      </c>
      <c r="F53" s="31">
        <v>3633</v>
      </c>
      <c r="G53" s="31">
        <v>3722</v>
      </c>
      <c r="H53" s="31">
        <v>3736</v>
      </c>
      <c r="I53" s="32">
        <v>3737</v>
      </c>
      <c r="J53" s="32">
        <v>3763</v>
      </c>
      <c r="K53" s="32">
        <v>3811</v>
      </c>
      <c r="L53" s="32">
        <v>3860</v>
      </c>
      <c r="M53" s="32">
        <v>3906</v>
      </c>
      <c r="N53" s="20">
        <v>3954</v>
      </c>
      <c r="O53" s="21">
        <f t="shared" si="7"/>
        <v>1</v>
      </c>
      <c r="P53" s="21">
        <f t="shared" si="8"/>
        <v>26</v>
      </c>
      <c r="Q53" s="4">
        <f t="shared" si="9"/>
        <v>48</v>
      </c>
      <c r="R53" s="4">
        <f t="shared" si="10"/>
        <v>49</v>
      </c>
      <c r="S53" s="4">
        <f t="shared" si="11"/>
        <v>46</v>
      </c>
      <c r="T53" s="4">
        <f t="shared" si="12"/>
        <v>48</v>
      </c>
    </row>
    <row r="54" spans="1:20" ht="11.25">
      <c r="A54" s="1" t="s">
        <v>17</v>
      </c>
      <c r="B54" s="2" t="s">
        <v>25</v>
      </c>
      <c r="C54" s="2" t="s">
        <v>85</v>
      </c>
      <c r="D54" s="30">
        <v>40751</v>
      </c>
      <c r="E54" s="31">
        <v>42217</v>
      </c>
      <c r="F54" s="31">
        <v>43430</v>
      </c>
      <c r="G54" s="31">
        <v>44408</v>
      </c>
      <c r="H54" s="31">
        <v>45005</v>
      </c>
      <c r="I54" s="32">
        <v>45146</v>
      </c>
      <c r="J54" s="32">
        <v>45468</v>
      </c>
      <c r="K54" s="32">
        <v>46052</v>
      </c>
      <c r="L54" s="32">
        <v>46628</v>
      </c>
      <c r="M54" s="32">
        <v>47195</v>
      </c>
      <c r="N54" s="20">
        <v>47747</v>
      </c>
      <c r="O54" s="21">
        <f t="shared" si="7"/>
        <v>141</v>
      </c>
      <c r="P54" s="21">
        <f t="shared" si="8"/>
        <v>322</v>
      </c>
      <c r="Q54" s="4">
        <f t="shared" si="9"/>
        <v>584</v>
      </c>
      <c r="R54" s="4">
        <f t="shared" si="10"/>
        <v>576</v>
      </c>
      <c r="S54" s="4">
        <f t="shared" si="11"/>
        <v>567</v>
      </c>
      <c r="T54" s="4">
        <f t="shared" si="12"/>
        <v>552</v>
      </c>
    </row>
    <row r="55" spans="1:20" ht="11.25">
      <c r="A55" s="1" t="s">
        <v>17</v>
      </c>
      <c r="B55" s="2" t="s">
        <v>25</v>
      </c>
      <c r="C55" s="2" t="s">
        <v>86</v>
      </c>
      <c r="D55" s="30">
        <v>1442</v>
      </c>
      <c r="E55" s="31">
        <v>1450</v>
      </c>
      <c r="F55" s="31">
        <v>1456</v>
      </c>
      <c r="G55" s="31">
        <v>1462</v>
      </c>
      <c r="H55" s="31">
        <v>1472</v>
      </c>
      <c r="I55" s="32">
        <v>1480</v>
      </c>
      <c r="J55" s="32">
        <v>1503</v>
      </c>
      <c r="K55" s="32">
        <v>1527</v>
      </c>
      <c r="L55" s="32">
        <v>1551</v>
      </c>
      <c r="M55" s="32">
        <v>1575</v>
      </c>
      <c r="N55" s="20">
        <v>1601</v>
      </c>
      <c r="O55" s="21">
        <f t="shared" si="7"/>
        <v>8</v>
      </c>
      <c r="P55" s="21">
        <f t="shared" si="8"/>
        <v>23</v>
      </c>
      <c r="Q55" s="4">
        <f t="shared" si="9"/>
        <v>24</v>
      </c>
      <c r="R55" s="4">
        <f t="shared" si="10"/>
        <v>24</v>
      </c>
      <c r="S55" s="4">
        <f t="shared" si="11"/>
        <v>24</v>
      </c>
      <c r="T55" s="4">
        <f t="shared" si="12"/>
        <v>26</v>
      </c>
    </row>
    <row r="56" spans="1:20" ht="11.25">
      <c r="A56" s="1" t="s">
        <v>17</v>
      </c>
      <c r="B56" s="2" t="s">
        <v>25</v>
      </c>
      <c r="C56" s="2" t="s">
        <v>87</v>
      </c>
      <c r="D56" s="30">
        <v>12552</v>
      </c>
      <c r="E56" s="31">
        <v>13100</v>
      </c>
      <c r="F56" s="31">
        <v>13611</v>
      </c>
      <c r="G56" s="31">
        <v>14212</v>
      </c>
      <c r="H56" s="31">
        <v>14798</v>
      </c>
      <c r="I56" s="32">
        <v>15439</v>
      </c>
      <c r="J56" s="32">
        <v>15648</v>
      </c>
      <c r="K56" s="32">
        <v>15844</v>
      </c>
      <c r="L56" s="32">
        <v>16048</v>
      </c>
      <c r="M56" s="32">
        <v>16260</v>
      </c>
      <c r="N56" s="20">
        <v>16480</v>
      </c>
      <c r="O56" s="21">
        <f t="shared" si="7"/>
        <v>641</v>
      </c>
      <c r="P56" s="21">
        <f t="shared" si="8"/>
        <v>209</v>
      </c>
      <c r="Q56" s="4">
        <f t="shared" si="9"/>
        <v>196</v>
      </c>
      <c r="R56" s="4">
        <f t="shared" si="10"/>
        <v>204</v>
      </c>
      <c r="S56" s="4">
        <f t="shared" si="11"/>
        <v>212</v>
      </c>
      <c r="T56" s="4">
        <f t="shared" si="12"/>
        <v>220</v>
      </c>
    </row>
    <row r="57" spans="1:20" ht="11.25">
      <c r="A57" s="1" t="s">
        <v>17</v>
      </c>
      <c r="B57" s="2" t="s">
        <v>25</v>
      </c>
      <c r="C57" s="2" t="s">
        <v>88</v>
      </c>
      <c r="D57" s="30">
        <v>254062</v>
      </c>
      <c r="E57" s="31">
        <v>261370</v>
      </c>
      <c r="F57" s="31">
        <v>268570</v>
      </c>
      <c r="G57" s="31">
        <v>275273</v>
      </c>
      <c r="H57" s="31">
        <v>281297</v>
      </c>
      <c r="I57" s="32">
        <v>286645</v>
      </c>
      <c r="J57" s="32">
        <v>292211</v>
      </c>
      <c r="K57" s="32">
        <v>298696</v>
      </c>
      <c r="L57" s="32">
        <v>305234</v>
      </c>
      <c r="M57" s="32">
        <v>311827</v>
      </c>
      <c r="N57" s="20">
        <v>318479</v>
      </c>
      <c r="O57" s="21">
        <f t="shared" si="7"/>
        <v>5348</v>
      </c>
      <c r="P57" s="21">
        <f t="shared" si="8"/>
        <v>5566</v>
      </c>
      <c r="Q57" s="4">
        <f t="shared" si="9"/>
        <v>6485</v>
      </c>
      <c r="R57" s="4">
        <f t="shared" si="10"/>
        <v>6538</v>
      </c>
      <c r="S57" s="4">
        <f t="shared" si="11"/>
        <v>6593</v>
      </c>
      <c r="T57" s="4">
        <f t="shared" si="12"/>
        <v>6652</v>
      </c>
    </row>
    <row r="58" spans="1:66" s="22" customFormat="1" ht="11.25">
      <c r="A58" s="24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5"/>
      <c r="O58" s="5"/>
      <c r="P58" s="5"/>
      <c r="Q58" s="5"/>
      <c r="R58" s="5"/>
      <c r="S58" s="5"/>
      <c r="T58" s="5"/>
      <c r="U58" s="27"/>
      <c r="V58" s="37"/>
      <c r="W58" s="37"/>
      <c r="X58" s="37"/>
      <c r="Y58" s="37"/>
      <c r="Z58" s="26"/>
      <c r="AA58" s="26"/>
      <c r="AB58" s="26"/>
      <c r="AC58" s="26"/>
      <c r="AD58" s="26"/>
      <c r="AE58" s="26"/>
      <c r="AF58" s="26"/>
      <c r="AG58" s="27"/>
      <c r="AH58" s="5"/>
      <c r="AI58" s="5"/>
      <c r="AJ58" s="6"/>
      <c r="AK58" s="6"/>
      <c r="AL58" s="6"/>
      <c r="AM58" s="6"/>
      <c r="AN58" s="6"/>
      <c r="AO58" s="6"/>
      <c r="AP58" s="6"/>
      <c r="AQ58" s="6"/>
      <c r="AS58" s="17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33"/>
      <c r="BE58" s="8"/>
      <c r="BF58" s="8"/>
      <c r="BG58" s="8"/>
      <c r="BH58" s="8"/>
      <c r="BI58" s="8"/>
      <c r="BJ58" s="8"/>
      <c r="BK58" s="6"/>
      <c r="BL58" s="6"/>
      <c r="BM58" s="6"/>
      <c r="BN58" s="6"/>
    </row>
    <row r="59" spans="1:66" ht="11.25">
      <c r="A59" s="1" t="s">
        <v>0</v>
      </c>
      <c r="B59" s="2" t="s">
        <v>1</v>
      </c>
      <c r="C59" s="2" t="s">
        <v>81</v>
      </c>
      <c r="D59" s="18" t="s">
        <v>27</v>
      </c>
      <c r="E59" s="2" t="s">
        <v>28</v>
      </c>
      <c r="F59" s="2" t="s">
        <v>29</v>
      </c>
      <c r="G59" s="2" t="s">
        <v>30</v>
      </c>
      <c r="H59" s="2" t="s">
        <v>31</v>
      </c>
      <c r="I59" s="3" t="s">
        <v>32</v>
      </c>
      <c r="J59" s="3" t="s">
        <v>33</v>
      </c>
      <c r="K59" s="3" t="s">
        <v>34</v>
      </c>
      <c r="L59" s="3" t="s">
        <v>56</v>
      </c>
      <c r="M59" s="3" t="s">
        <v>57</v>
      </c>
      <c r="N59" s="3" t="s">
        <v>35</v>
      </c>
      <c r="O59" s="3" t="s">
        <v>94</v>
      </c>
      <c r="P59" s="5"/>
      <c r="Q59" s="5"/>
      <c r="R59" s="5"/>
      <c r="S59" s="5"/>
      <c r="T59" s="5"/>
      <c r="BC59" s="1"/>
      <c r="BD59" s="2"/>
      <c r="BI59" s="22"/>
      <c r="BJ59" s="22"/>
      <c r="BK59" s="22"/>
      <c r="BL59" s="22"/>
      <c r="BM59" s="22"/>
      <c r="BN59" s="22"/>
    </row>
    <row r="60" spans="1:56" ht="11.25">
      <c r="A60" s="1" t="s">
        <v>10</v>
      </c>
      <c r="B60" s="2" t="s">
        <v>18</v>
      </c>
      <c r="C60" s="2" t="s">
        <v>82</v>
      </c>
      <c r="D60" s="35"/>
      <c r="E60" s="5">
        <v>259</v>
      </c>
      <c r="F60" s="5">
        <v>250</v>
      </c>
      <c r="G60" s="5">
        <v>242</v>
      </c>
      <c r="H60" s="6">
        <v>265</v>
      </c>
      <c r="I60" s="7">
        <f aca="true" t="shared" si="13" ref="I60:N66">ROUND((I2*$O60)*(1+G$323),0)</f>
        <v>255</v>
      </c>
      <c r="J60" s="7">
        <f t="shared" si="13"/>
        <v>253</v>
      </c>
      <c r="K60" s="7">
        <f t="shared" si="13"/>
        <v>255</v>
      </c>
      <c r="L60" s="7">
        <f t="shared" si="13"/>
        <v>254</v>
      </c>
      <c r="M60" s="7">
        <f t="shared" si="13"/>
        <v>254</v>
      </c>
      <c r="N60" s="7">
        <f t="shared" si="13"/>
        <v>254</v>
      </c>
      <c r="O60" s="36">
        <f aca="true" t="shared" si="14" ref="O60:O91">AVERAGE(E60/E2,F60/F2,G60/G2,H60/H2)</f>
        <v>0.008981693011957769</v>
      </c>
      <c r="P60" s="5"/>
      <c r="Q60" s="5"/>
      <c r="R60" s="5"/>
      <c r="S60" s="5"/>
      <c r="T60" s="5"/>
      <c r="BC60" s="1"/>
      <c r="BD60" s="2"/>
    </row>
    <row r="61" spans="1:57" ht="11.25">
      <c r="A61" s="1" t="s">
        <v>10</v>
      </c>
      <c r="B61" s="2" t="s">
        <v>18</v>
      </c>
      <c r="C61" s="2" t="s">
        <v>83</v>
      </c>
      <c r="D61" s="35"/>
      <c r="E61" s="5">
        <v>15</v>
      </c>
      <c r="F61" s="5">
        <v>21</v>
      </c>
      <c r="G61" s="5">
        <v>17</v>
      </c>
      <c r="H61" s="6">
        <v>16</v>
      </c>
      <c r="I61" s="7">
        <f t="shared" si="13"/>
        <v>19</v>
      </c>
      <c r="J61" s="7">
        <f t="shared" si="13"/>
        <v>19</v>
      </c>
      <c r="K61" s="7">
        <f t="shared" si="13"/>
        <v>20</v>
      </c>
      <c r="L61" s="7">
        <f t="shared" si="13"/>
        <v>20</v>
      </c>
      <c r="M61" s="7">
        <f t="shared" si="13"/>
        <v>20</v>
      </c>
      <c r="N61" s="7">
        <f t="shared" si="13"/>
        <v>21</v>
      </c>
      <c r="O61" s="36">
        <f t="shared" si="14"/>
        <v>0.003201175988986953</v>
      </c>
      <c r="P61" s="5"/>
      <c r="Q61" s="5"/>
      <c r="R61" s="5"/>
      <c r="S61" s="5"/>
      <c r="T61" s="5"/>
      <c r="U61" s="2"/>
      <c r="AU61" s="16"/>
      <c r="BD61" s="2"/>
      <c r="BE61" s="1"/>
    </row>
    <row r="62" spans="1:57" ht="11.25">
      <c r="A62" s="1" t="s">
        <v>10</v>
      </c>
      <c r="B62" s="2" t="s">
        <v>18</v>
      </c>
      <c r="C62" s="2" t="s">
        <v>84</v>
      </c>
      <c r="D62" s="35"/>
      <c r="E62" s="5">
        <v>0</v>
      </c>
      <c r="F62" s="5">
        <v>17</v>
      </c>
      <c r="G62" s="5">
        <v>7</v>
      </c>
      <c r="H62" s="6">
        <v>7</v>
      </c>
      <c r="I62" s="7">
        <f t="shared" si="13"/>
        <v>9</v>
      </c>
      <c r="J62" s="7">
        <f t="shared" si="13"/>
        <v>9</v>
      </c>
      <c r="K62" s="7">
        <f t="shared" si="13"/>
        <v>9</v>
      </c>
      <c r="L62" s="7">
        <f t="shared" si="13"/>
        <v>9</v>
      </c>
      <c r="M62" s="7">
        <f t="shared" si="13"/>
        <v>9</v>
      </c>
      <c r="N62" s="7">
        <f t="shared" si="13"/>
        <v>10</v>
      </c>
      <c r="O62" s="36">
        <f t="shared" si="14"/>
        <v>0.004013395229810203</v>
      </c>
      <c r="P62" s="5"/>
      <c r="Q62" s="5"/>
      <c r="R62" s="5"/>
      <c r="S62" s="5"/>
      <c r="T62" s="5"/>
      <c r="U62" s="2"/>
      <c r="AU62" s="11"/>
      <c r="AV62" s="11"/>
      <c r="AW62" s="11"/>
      <c r="AX62" s="11"/>
      <c r="AY62" s="11"/>
      <c r="AZ62" s="11"/>
      <c r="BA62" s="11"/>
      <c r="BB62" s="11"/>
      <c r="BD62" s="2"/>
      <c r="BE62" s="1"/>
    </row>
    <row r="63" spans="1:57" ht="11.25">
      <c r="A63" s="1" t="s">
        <v>10</v>
      </c>
      <c r="B63" s="2" t="s">
        <v>18</v>
      </c>
      <c r="C63" s="2" t="s">
        <v>85</v>
      </c>
      <c r="D63" s="35"/>
      <c r="E63" s="5">
        <v>20</v>
      </c>
      <c r="F63" s="5">
        <v>20</v>
      </c>
      <c r="G63" s="5">
        <v>26</v>
      </c>
      <c r="H63" s="6">
        <v>12</v>
      </c>
      <c r="I63" s="7">
        <f t="shared" si="13"/>
        <v>24</v>
      </c>
      <c r="J63" s="7">
        <f t="shared" si="13"/>
        <v>25</v>
      </c>
      <c r="K63" s="7">
        <f t="shared" si="13"/>
        <v>27</v>
      </c>
      <c r="L63" s="7">
        <f t="shared" si="13"/>
        <v>28</v>
      </c>
      <c r="M63" s="7">
        <f t="shared" si="13"/>
        <v>29</v>
      </c>
      <c r="N63" s="7">
        <f t="shared" si="13"/>
        <v>30</v>
      </c>
      <c r="O63" s="36">
        <f t="shared" si="14"/>
        <v>0.006394409650453189</v>
      </c>
      <c r="P63" s="5"/>
      <c r="Q63" s="5"/>
      <c r="R63" s="5"/>
      <c r="S63" s="5"/>
      <c r="T63" s="5"/>
      <c r="U63" s="9"/>
      <c r="AU63" s="11"/>
      <c r="AV63" s="11"/>
      <c r="AW63" s="11"/>
      <c r="AX63" s="11"/>
      <c r="AY63" s="11"/>
      <c r="AZ63" s="11"/>
      <c r="BA63" s="11"/>
      <c r="BB63" s="11"/>
      <c r="BC63" s="9"/>
      <c r="BD63" s="9"/>
      <c r="BE63" s="1"/>
    </row>
    <row r="64" spans="1:57" ht="11.25">
      <c r="A64" s="1" t="s">
        <v>10</v>
      </c>
      <c r="B64" s="2" t="s">
        <v>18</v>
      </c>
      <c r="C64" s="2" t="s">
        <v>86</v>
      </c>
      <c r="D64" s="35"/>
      <c r="E64" s="5">
        <v>0</v>
      </c>
      <c r="F64" s="5">
        <v>0</v>
      </c>
      <c r="G64" s="5">
        <v>2</v>
      </c>
      <c r="H64" s="6">
        <v>1</v>
      </c>
      <c r="I64" s="7">
        <f t="shared" si="13"/>
        <v>1</v>
      </c>
      <c r="J64" s="7">
        <f t="shared" si="13"/>
        <v>1</v>
      </c>
      <c r="K64" s="7">
        <f t="shared" si="13"/>
        <v>1</v>
      </c>
      <c r="L64" s="7">
        <f t="shared" si="13"/>
        <v>1</v>
      </c>
      <c r="M64" s="7">
        <f t="shared" si="13"/>
        <v>1</v>
      </c>
      <c r="N64" s="7">
        <f t="shared" si="13"/>
        <v>1</v>
      </c>
      <c r="O64" s="36">
        <f t="shared" si="14"/>
        <v>0.008333333333333333</v>
      </c>
      <c r="P64" s="5"/>
      <c r="Q64" s="5"/>
      <c r="R64" s="5"/>
      <c r="S64" s="5"/>
      <c r="T64" s="5"/>
      <c r="U64" s="9"/>
      <c r="AU64" s="11"/>
      <c r="AV64" s="11"/>
      <c r="AW64" s="11"/>
      <c r="AX64" s="11"/>
      <c r="AY64" s="11"/>
      <c r="AZ64" s="11"/>
      <c r="BA64" s="11"/>
      <c r="BB64" s="11"/>
      <c r="BC64" s="9"/>
      <c r="BD64" s="9"/>
      <c r="BE64" s="1"/>
    </row>
    <row r="65" spans="1:57" ht="11.25">
      <c r="A65" s="1" t="s">
        <v>10</v>
      </c>
      <c r="B65" s="2" t="s">
        <v>18</v>
      </c>
      <c r="C65" s="2" t="s">
        <v>87</v>
      </c>
      <c r="D65" s="35"/>
      <c r="E65" s="5">
        <v>30</v>
      </c>
      <c r="F65" s="5">
        <v>39</v>
      </c>
      <c r="G65" s="5">
        <v>28</v>
      </c>
      <c r="H65" s="6">
        <v>45</v>
      </c>
      <c r="I65" s="7">
        <f t="shared" si="13"/>
        <v>41</v>
      </c>
      <c r="J65" s="7">
        <f t="shared" si="13"/>
        <v>40</v>
      </c>
      <c r="K65" s="7">
        <f t="shared" si="13"/>
        <v>41</v>
      </c>
      <c r="L65" s="7">
        <f t="shared" si="13"/>
        <v>41</v>
      </c>
      <c r="M65" s="7">
        <f t="shared" si="13"/>
        <v>42</v>
      </c>
      <c r="N65" s="7">
        <f t="shared" si="13"/>
        <v>42</v>
      </c>
      <c r="O65" s="36">
        <f t="shared" si="14"/>
        <v>0.04224498444979752</v>
      </c>
      <c r="P65" s="5"/>
      <c r="Q65" s="5"/>
      <c r="R65" s="5"/>
      <c r="S65" s="5"/>
      <c r="T65" s="5"/>
      <c r="U65" s="9"/>
      <c r="AU65" s="11"/>
      <c r="AV65" s="11"/>
      <c r="AW65" s="11"/>
      <c r="AX65" s="11"/>
      <c r="AY65" s="11"/>
      <c r="AZ65" s="11"/>
      <c r="BA65" s="11"/>
      <c r="BB65" s="11"/>
      <c r="BC65" s="9"/>
      <c r="BD65" s="9"/>
      <c r="BE65" s="1"/>
    </row>
    <row r="66" spans="1:57" ht="11.25">
      <c r="A66" s="1" t="s">
        <v>10</v>
      </c>
      <c r="B66" s="2" t="s">
        <v>18</v>
      </c>
      <c r="C66" s="2" t="s">
        <v>88</v>
      </c>
      <c r="D66" s="35"/>
      <c r="E66" s="5">
        <v>2239</v>
      </c>
      <c r="F66" s="5">
        <v>2246</v>
      </c>
      <c r="G66" s="5">
        <v>2483</v>
      </c>
      <c r="H66" s="6">
        <v>2570</v>
      </c>
      <c r="I66" s="7">
        <f t="shared" si="13"/>
        <v>2677</v>
      </c>
      <c r="J66" s="7">
        <f t="shared" si="13"/>
        <v>2745</v>
      </c>
      <c r="K66" s="7">
        <f t="shared" si="13"/>
        <v>2847</v>
      </c>
      <c r="L66" s="7">
        <f t="shared" si="13"/>
        <v>2922</v>
      </c>
      <c r="M66" s="7">
        <f t="shared" si="13"/>
        <v>3001</v>
      </c>
      <c r="N66" s="7">
        <f t="shared" si="13"/>
        <v>3077</v>
      </c>
      <c r="O66" s="36">
        <f t="shared" si="14"/>
        <v>0.02103326421683075</v>
      </c>
      <c r="P66" s="5"/>
      <c r="Q66" s="5"/>
      <c r="R66" s="5"/>
      <c r="S66" s="5"/>
      <c r="T66" s="5"/>
      <c r="U66" s="9"/>
      <c r="AU66" s="11"/>
      <c r="AV66" s="11"/>
      <c r="AW66" s="11"/>
      <c r="AX66" s="11"/>
      <c r="AY66" s="11"/>
      <c r="AZ66" s="11"/>
      <c r="BA66" s="11"/>
      <c r="BB66" s="11"/>
      <c r="BC66" s="9"/>
      <c r="BD66" s="9"/>
      <c r="BE66" s="1"/>
    </row>
    <row r="67" spans="1:57" ht="11.25">
      <c r="A67" s="1" t="s">
        <v>11</v>
      </c>
      <c r="B67" s="2" t="s">
        <v>19</v>
      </c>
      <c r="C67" s="2" t="s">
        <v>82</v>
      </c>
      <c r="D67" s="27"/>
      <c r="E67" s="5">
        <v>3753</v>
      </c>
      <c r="F67" s="5">
        <v>3726</v>
      </c>
      <c r="G67" s="5">
        <v>3832</v>
      </c>
      <c r="H67" s="6">
        <v>3947</v>
      </c>
      <c r="I67" s="7">
        <f aca="true" t="shared" si="15" ref="I67:N73">ROUND((I9*$O67)*(1+G$324),0)</f>
        <v>4006</v>
      </c>
      <c r="J67" s="7">
        <f t="shared" si="15"/>
        <v>4112</v>
      </c>
      <c r="K67" s="7">
        <f t="shared" si="15"/>
        <v>4130</v>
      </c>
      <c r="L67" s="7">
        <f t="shared" si="15"/>
        <v>4159</v>
      </c>
      <c r="M67" s="7">
        <f t="shared" si="15"/>
        <v>4189</v>
      </c>
      <c r="N67" s="7">
        <f t="shared" si="15"/>
        <v>4218</v>
      </c>
      <c r="O67" s="36">
        <f t="shared" si="14"/>
        <v>0.01116362342983196</v>
      </c>
      <c r="P67" s="5"/>
      <c r="Q67" s="5"/>
      <c r="R67" s="5"/>
      <c r="S67" s="5"/>
      <c r="T67" s="5"/>
      <c r="U67" s="9"/>
      <c r="AU67" s="11"/>
      <c r="AV67" s="11"/>
      <c r="AW67" s="11"/>
      <c r="AX67" s="11"/>
      <c r="AY67" s="11"/>
      <c r="AZ67" s="11"/>
      <c r="BA67" s="11"/>
      <c r="BB67" s="11"/>
      <c r="BC67" s="9"/>
      <c r="BD67" s="9"/>
      <c r="BE67" s="1"/>
    </row>
    <row r="68" spans="1:68" ht="11.25">
      <c r="A68" s="1" t="s">
        <v>11</v>
      </c>
      <c r="B68" s="2" t="s">
        <v>19</v>
      </c>
      <c r="C68" s="2" t="s">
        <v>83</v>
      </c>
      <c r="D68" s="27"/>
      <c r="E68" s="5">
        <v>611</v>
      </c>
      <c r="F68" s="5">
        <v>571</v>
      </c>
      <c r="G68" s="5">
        <v>640</v>
      </c>
      <c r="H68" s="6">
        <v>635</v>
      </c>
      <c r="I68" s="7">
        <f t="shared" si="15"/>
        <v>657</v>
      </c>
      <c r="J68" s="7">
        <f t="shared" si="15"/>
        <v>679</v>
      </c>
      <c r="K68" s="7">
        <f t="shared" si="15"/>
        <v>693</v>
      </c>
      <c r="L68" s="7">
        <f t="shared" si="15"/>
        <v>710</v>
      </c>
      <c r="M68" s="7">
        <f t="shared" si="15"/>
        <v>726</v>
      </c>
      <c r="N68" s="7">
        <f t="shared" si="15"/>
        <v>743</v>
      </c>
      <c r="O68" s="36">
        <f t="shared" si="14"/>
        <v>0.01522393859832605</v>
      </c>
      <c r="P68" s="5"/>
      <c r="Q68" s="5"/>
      <c r="R68" s="5"/>
      <c r="S68" s="5"/>
      <c r="T68" s="5"/>
      <c r="U68" s="9"/>
      <c r="AU68" s="11"/>
      <c r="AV68" s="11"/>
      <c r="AW68" s="11"/>
      <c r="AX68" s="11"/>
      <c r="AY68" s="11"/>
      <c r="AZ68" s="11"/>
      <c r="BA68" s="11"/>
      <c r="BB68" s="11"/>
      <c r="BC68" s="9"/>
      <c r="BD68" s="9"/>
      <c r="BE68" s="9"/>
      <c r="BF68" s="19"/>
      <c r="BG68" s="9"/>
      <c r="BH68" s="9"/>
      <c r="BI68" s="9"/>
      <c r="BJ68" s="9"/>
      <c r="BK68" s="9"/>
      <c r="BL68" s="9"/>
      <c r="BM68" s="9"/>
      <c r="BN68" s="9"/>
      <c r="BO68" s="9"/>
      <c r="BP68" s="9"/>
    </row>
    <row r="69" spans="1:68" ht="11.25">
      <c r="A69" s="1" t="s">
        <v>11</v>
      </c>
      <c r="B69" s="2" t="s">
        <v>19</v>
      </c>
      <c r="C69" s="2" t="s">
        <v>84</v>
      </c>
      <c r="D69" s="27"/>
      <c r="E69" s="2">
        <v>17</v>
      </c>
      <c r="F69" s="2">
        <v>11</v>
      </c>
      <c r="G69" s="2">
        <v>11</v>
      </c>
      <c r="H69" s="2">
        <v>19</v>
      </c>
      <c r="I69" s="7">
        <f t="shared" si="15"/>
        <v>15</v>
      </c>
      <c r="J69" s="7">
        <f t="shared" si="15"/>
        <v>16</v>
      </c>
      <c r="K69" s="7">
        <f t="shared" si="15"/>
        <v>16</v>
      </c>
      <c r="L69" s="7">
        <f t="shared" si="15"/>
        <v>16</v>
      </c>
      <c r="M69" s="7">
        <f t="shared" si="15"/>
        <v>16</v>
      </c>
      <c r="N69" s="7">
        <f t="shared" si="15"/>
        <v>16</v>
      </c>
      <c r="O69" s="36">
        <f t="shared" si="14"/>
        <v>0.0022839929357614725</v>
      </c>
      <c r="P69" s="5"/>
      <c r="Q69" s="5"/>
      <c r="R69" s="5"/>
      <c r="S69" s="5"/>
      <c r="T69" s="5"/>
      <c r="U69" s="9"/>
      <c r="AU69" s="11"/>
      <c r="AV69" s="11"/>
      <c r="AW69" s="11"/>
      <c r="AX69" s="11"/>
      <c r="AY69" s="11"/>
      <c r="AZ69" s="11"/>
      <c r="BA69" s="11"/>
      <c r="BB69" s="11"/>
      <c r="BC69" s="9"/>
      <c r="BD69" s="9"/>
      <c r="BE69" s="9"/>
      <c r="BF69" s="19"/>
      <c r="BG69" s="9"/>
      <c r="BH69" s="9"/>
      <c r="BI69" s="9"/>
      <c r="BJ69" s="9"/>
      <c r="BK69" s="9"/>
      <c r="BL69" s="9"/>
      <c r="BM69" s="9"/>
      <c r="BN69" s="9"/>
      <c r="BO69" s="9"/>
      <c r="BP69" s="9"/>
    </row>
    <row r="70" spans="1:68" ht="11.25">
      <c r="A70" s="1" t="s">
        <v>11</v>
      </c>
      <c r="B70" s="2" t="s">
        <v>19</v>
      </c>
      <c r="C70" s="2" t="s">
        <v>85</v>
      </c>
      <c r="D70" s="27"/>
      <c r="E70" s="2">
        <v>264</v>
      </c>
      <c r="F70" s="2">
        <v>267</v>
      </c>
      <c r="G70" s="2">
        <v>292</v>
      </c>
      <c r="H70" s="2">
        <v>311</v>
      </c>
      <c r="I70" s="7">
        <f t="shared" si="15"/>
        <v>324</v>
      </c>
      <c r="J70" s="7">
        <f t="shared" si="15"/>
        <v>345</v>
      </c>
      <c r="K70" s="7">
        <f t="shared" si="15"/>
        <v>352</v>
      </c>
      <c r="L70" s="7">
        <f t="shared" si="15"/>
        <v>359</v>
      </c>
      <c r="M70" s="7">
        <f t="shared" si="15"/>
        <v>367</v>
      </c>
      <c r="N70" s="7">
        <f t="shared" si="15"/>
        <v>375</v>
      </c>
      <c r="O70" s="36">
        <f t="shared" si="14"/>
        <v>0.011486760692737429</v>
      </c>
      <c r="P70" s="5"/>
      <c r="Q70" s="5"/>
      <c r="R70" s="5"/>
      <c r="S70" s="5"/>
      <c r="T70" s="5"/>
      <c r="U70" s="2"/>
      <c r="AT70" s="11"/>
      <c r="AU70" s="17"/>
      <c r="AV70" s="11"/>
      <c r="AW70" s="11"/>
      <c r="AX70" s="11"/>
      <c r="AY70" s="11"/>
      <c r="AZ70" s="11"/>
      <c r="BA70" s="11"/>
      <c r="BB70" s="11"/>
      <c r="BD70" s="2"/>
      <c r="BF70" s="18"/>
      <c r="BK70" s="9"/>
      <c r="BL70" s="9"/>
      <c r="BM70" s="9"/>
      <c r="BN70" s="9"/>
      <c r="BO70" s="9"/>
      <c r="BP70" s="9"/>
    </row>
    <row r="71" spans="1:68" ht="11.25">
      <c r="A71" s="1" t="s">
        <v>11</v>
      </c>
      <c r="B71" s="2" t="s">
        <v>19</v>
      </c>
      <c r="C71" s="2" t="s">
        <v>86</v>
      </c>
      <c r="D71" s="27"/>
      <c r="E71" s="5">
        <v>5</v>
      </c>
      <c r="F71" s="5">
        <v>6</v>
      </c>
      <c r="G71" s="5">
        <v>8</v>
      </c>
      <c r="H71" s="6">
        <v>6</v>
      </c>
      <c r="I71" s="7">
        <f t="shared" si="15"/>
        <v>6</v>
      </c>
      <c r="J71" s="7">
        <f t="shared" si="15"/>
        <v>7</v>
      </c>
      <c r="K71" s="7">
        <f t="shared" si="15"/>
        <v>7</v>
      </c>
      <c r="L71" s="7">
        <f t="shared" si="15"/>
        <v>7</v>
      </c>
      <c r="M71" s="7">
        <f t="shared" si="15"/>
        <v>7</v>
      </c>
      <c r="N71" s="7">
        <f t="shared" si="15"/>
        <v>7</v>
      </c>
      <c r="O71" s="36">
        <f t="shared" si="14"/>
        <v>0.008078566548709617</v>
      </c>
      <c r="P71" s="5"/>
      <c r="Q71" s="5"/>
      <c r="R71" s="5"/>
      <c r="S71" s="5"/>
      <c r="T71" s="5"/>
      <c r="U71" s="2"/>
      <c r="AU71" s="16"/>
      <c r="BD71" s="2"/>
      <c r="BF71" s="18"/>
      <c r="BK71" s="9"/>
      <c r="BL71" s="9"/>
      <c r="BM71" s="9"/>
      <c r="BN71" s="9"/>
      <c r="BO71" s="9"/>
      <c r="BP71" s="9"/>
    </row>
    <row r="72" spans="1:68" ht="11.25">
      <c r="A72" s="1" t="s">
        <v>11</v>
      </c>
      <c r="B72" s="2" t="s">
        <v>19</v>
      </c>
      <c r="C72" s="2" t="s">
        <v>87</v>
      </c>
      <c r="D72" s="27"/>
      <c r="E72" s="5">
        <v>526</v>
      </c>
      <c r="F72" s="5">
        <v>567</v>
      </c>
      <c r="G72" s="5">
        <v>583</v>
      </c>
      <c r="H72" s="6">
        <v>615</v>
      </c>
      <c r="I72" s="7">
        <f t="shared" si="15"/>
        <v>619</v>
      </c>
      <c r="J72" s="7">
        <f t="shared" si="15"/>
        <v>619</v>
      </c>
      <c r="K72" s="7">
        <f t="shared" si="15"/>
        <v>620</v>
      </c>
      <c r="L72" s="7">
        <f t="shared" si="15"/>
        <v>623</v>
      </c>
      <c r="M72" s="7">
        <f t="shared" si="15"/>
        <v>626</v>
      </c>
      <c r="N72" s="7">
        <f t="shared" si="15"/>
        <v>629</v>
      </c>
      <c r="O72" s="36">
        <f t="shared" si="14"/>
        <v>0.05469353801430207</v>
      </c>
      <c r="P72" s="5"/>
      <c r="Q72" s="5"/>
      <c r="R72" s="5"/>
      <c r="S72" s="5"/>
      <c r="T72" s="5"/>
      <c r="U72" s="2"/>
      <c r="AU72" s="16"/>
      <c r="BD72" s="2"/>
      <c r="BF72" s="18"/>
      <c r="BK72" s="9"/>
      <c r="BL72" s="9"/>
      <c r="BM72" s="9"/>
      <c r="BN72" s="9"/>
      <c r="BO72" s="9"/>
      <c r="BP72" s="9"/>
    </row>
    <row r="73" spans="1:68" ht="11.25">
      <c r="A73" s="1" t="s">
        <v>11</v>
      </c>
      <c r="B73" s="2" t="s">
        <v>19</v>
      </c>
      <c r="C73" s="2" t="s">
        <v>88</v>
      </c>
      <c r="D73" s="27"/>
      <c r="E73" s="5">
        <v>6510</v>
      </c>
      <c r="F73" s="5">
        <v>6776</v>
      </c>
      <c r="G73" s="5">
        <v>7156</v>
      </c>
      <c r="H73" s="6">
        <v>7617</v>
      </c>
      <c r="I73" s="7">
        <f t="shared" si="15"/>
        <v>8057</v>
      </c>
      <c r="J73" s="7">
        <f t="shared" si="15"/>
        <v>8551</v>
      </c>
      <c r="K73" s="7">
        <f t="shared" si="15"/>
        <v>8796</v>
      </c>
      <c r="L73" s="7">
        <f t="shared" si="15"/>
        <v>9067</v>
      </c>
      <c r="M73" s="7">
        <f t="shared" si="15"/>
        <v>9343</v>
      </c>
      <c r="N73" s="7">
        <f t="shared" si="15"/>
        <v>9618</v>
      </c>
      <c r="O73" s="36">
        <f t="shared" si="14"/>
        <v>0.024398724147663434</v>
      </c>
      <c r="P73" s="5"/>
      <c r="Q73" s="5"/>
      <c r="R73" s="5"/>
      <c r="S73" s="5"/>
      <c r="T73" s="5"/>
      <c r="U73" s="2"/>
      <c r="AU73" s="16"/>
      <c r="BD73" s="2"/>
      <c r="BF73" s="18"/>
      <c r="BK73" s="9"/>
      <c r="BL73" s="9"/>
      <c r="BM73" s="9"/>
      <c r="BN73" s="9"/>
      <c r="BO73" s="9"/>
      <c r="BP73" s="9"/>
    </row>
    <row r="74" spans="1:68" ht="11.25">
      <c r="A74" s="1" t="s">
        <v>12</v>
      </c>
      <c r="B74" s="2" t="s">
        <v>20</v>
      </c>
      <c r="C74" s="2" t="s">
        <v>82</v>
      </c>
      <c r="D74" s="27"/>
      <c r="E74" s="5">
        <v>26716</v>
      </c>
      <c r="F74" s="5">
        <v>26006</v>
      </c>
      <c r="G74" s="5">
        <v>26480</v>
      </c>
      <c r="H74" s="6">
        <v>26232</v>
      </c>
      <c r="I74" s="7">
        <f aca="true" t="shared" si="16" ref="I74:N80">ROUND((I16*$O74)*(1+G$325),0)</f>
        <v>25077</v>
      </c>
      <c r="J74" s="7">
        <f t="shared" si="16"/>
        <v>24545</v>
      </c>
      <c r="K74" s="7">
        <f t="shared" si="16"/>
        <v>24191</v>
      </c>
      <c r="L74" s="7">
        <f t="shared" si="16"/>
        <v>23867</v>
      </c>
      <c r="M74" s="7">
        <f t="shared" si="16"/>
        <v>23542</v>
      </c>
      <c r="N74" s="7">
        <f t="shared" si="16"/>
        <v>23200</v>
      </c>
      <c r="O74" s="36">
        <f t="shared" si="14"/>
        <v>0.008631861289595089</v>
      </c>
      <c r="P74" s="5"/>
      <c r="Q74" s="5"/>
      <c r="R74" s="5"/>
      <c r="S74" s="5"/>
      <c r="T74" s="5"/>
      <c r="U74" s="2"/>
      <c r="AU74" s="16"/>
      <c r="BD74" s="2"/>
      <c r="BF74" s="18"/>
      <c r="BK74" s="9"/>
      <c r="BL74" s="9"/>
      <c r="BM74" s="9"/>
      <c r="BN74" s="9"/>
      <c r="BO74" s="9"/>
      <c r="BP74" s="9"/>
    </row>
    <row r="75" spans="1:68" ht="11.25">
      <c r="A75" s="1" t="s">
        <v>12</v>
      </c>
      <c r="B75" s="2" t="s">
        <v>20</v>
      </c>
      <c r="C75" s="2" t="s">
        <v>83</v>
      </c>
      <c r="D75" s="27"/>
      <c r="E75" s="5">
        <v>11751</v>
      </c>
      <c r="F75" s="5">
        <v>10995</v>
      </c>
      <c r="G75" s="5">
        <v>10671</v>
      </c>
      <c r="H75" s="6">
        <v>10269</v>
      </c>
      <c r="I75" s="7">
        <f t="shared" si="16"/>
        <v>10319</v>
      </c>
      <c r="J75" s="7">
        <f t="shared" si="16"/>
        <v>10107</v>
      </c>
      <c r="K75" s="7">
        <f t="shared" si="16"/>
        <v>9986</v>
      </c>
      <c r="L75" s="7">
        <f t="shared" si="16"/>
        <v>9879</v>
      </c>
      <c r="M75" s="7">
        <f t="shared" si="16"/>
        <v>9773</v>
      </c>
      <c r="N75" s="7">
        <f t="shared" si="16"/>
        <v>9660</v>
      </c>
      <c r="O75" s="36">
        <f t="shared" si="14"/>
        <v>0.011935302675093165</v>
      </c>
      <c r="P75" s="5"/>
      <c r="Q75" s="5"/>
      <c r="R75" s="5"/>
      <c r="S75" s="5"/>
      <c r="T75" s="5"/>
      <c r="U75" s="2"/>
      <c r="AU75" s="16"/>
      <c r="BD75" s="2"/>
      <c r="BF75" s="18"/>
      <c r="BK75" s="9"/>
      <c r="BL75" s="9"/>
      <c r="BM75" s="9"/>
      <c r="BN75" s="9"/>
      <c r="BO75" s="9"/>
      <c r="BP75" s="9"/>
    </row>
    <row r="76" spans="1:68" ht="11.25">
      <c r="A76" s="1" t="s">
        <v>12</v>
      </c>
      <c r="B76" s="2" t="s">
        <v>20</v>
      </c>
      <c r="C76" s="2" t="s">
        <v>84</v>
      </c>
      <c r="D76" s="27"/>
      <c r="E76" s="5">
        <v>66</v>
      </c>
      <c r="F76" s="5">
        <v>49</v>
      </c>
      <c r="G76" s="5">
        <v>52</v>
      </c>
      <c r="H76" s="6">
        <v>41</v>
      </c>
      <c r="I76" s="7">
        <f t="shared" si="16"/>
        <v>51</v>
      </c>
      <c r="J76" s="7">
        <f t="shared" si="16"/>
        <v>51</v>
      </c>
      <c r="K76" s="7">
        <f t="shared" si="16"/>
        <v>51</v>
      </c>
      <c r="L76" s="7">
        <f t="shared" si="16"/>
        <v>51</v>
      </c>
      <c r="M76" s="7">
        <f t="shared" si="16"/>
        <v>51</v>
      </c>
      <c r="N76" s="7">
        <f t="shared" si="16"/>
        <v>51</v>
      </c>
      <c r="O76" s="36">
        <f t="shared" si="14"/>
        <v>0.0017925667246011037</v>
      </c>
      <c r="P76" s="5"/>
      <c r="Q76" s="5"/>
      <c r="R76" s="5"/>
      <c r="S76" s="5"/>
      <c r="T76" s="5"/>
      <c r="U76" s="2"/>
      <c r="AU76" s="16"/>
      <c r="BD76" s="2"/>
      <c r="BF76" s="18"/>
      <c r="BK76" s="9"/>
      <c r="BL76" s="9"/>
      <c r="BM76" s="9"/>
      <c r="BN76" s="9"/>
      <c r="BO76" s="9"/>
      <c r="BP76" s="9"/>
    </row>
    <row r="77" spans="1:68" ht="11.25">
      <c r="A77" s="1" t="s">
        <v>12</v>
      </c>
      <c r="B77" s="2" t="s">
        <v>20</v>
      </c>
      <c r="C77" s="2" t="s">
        <v>85</v>
      </c>
      <c r="D77" s="27"/>
      <c r="E77" s="5">
        <v>12803</v>
      </c>
      <c r="F77" s="5">
        <v>12055</v>
      </c>
      <c r="G77" s="5">
        <v>12612</v>
      </c>
      <c r="H77" s="6">
        <v>12589</v>
      </c>
      <c r="I77" s="7">
        <f t="shared" si="16"/>
        <v>12358</v>
      </c>
      <c r="J77" s="7">
        <f t="shared" si="16"/>
        <v>12362</v>
      </c>
      <c r="K77" s="7">
        <f t="shared" si="16"/>
        <v>12473</v>
      </c>
      <c r="L77" s="7">
        <f t="shared" si="16"/>
        <v>12595</v>
      </c>
      <c r="M77" s="7">
        <f t="shared" si="16"/>
        <v>12711</v>
      </c>
      <c r="N77" s="7">
        <f t="shared" si="16"/>
        <v>12812</v>
      </c>
      <c r="O77" s="36">
        <f t="shared" si="14"/>
        <v>0.009935780679462325</v>
      </c>
      <c r="P77" s="5"/>
      <c r="Q77" s="5"/>
      <c r="R77" s="5"/>
      <c r="S77" s="5"/>
      <c r="T77" s="5"/>
      <c r="U77" s="2"/>
      <c r="AU77" s="16"/>
      <c r="BD77" s="2"/>
      <c r="BF77" s="18"/>
      <c r="BK77" s="9"/>
      <c r="BL77" s="9"/>
      <c r="BM77" s="9"/>
      <c r="BN77" s="9"/>
      <c r="BO77" s="9"/>
      <c r="BP77" s="9"/>
    </row>
    <row r="78" spans="1:68" ht="11.25">
      <c r="A78" s="1" t="s">
        <v>12</v>
      </c>
      <c r="B78" s="2" t="s">
        <v>20</v>
      </c>
      <c r="C78" s="2" t="s">
        <v>86</v>
      </c>
      <c r="D78" s="27"/>
      <c r="E78" s="5">
        <v>340</v>
      </c>
      <c r="F78" s="5">
        <v>358</v>
      </c>
      <c r="G78" s="5">
        <v>332</v>
      </c>
      <c r="H78" s="6">
        <v>354</v>
      </c>
      <c r="I78" s="7">
        <f t="shared" si="16"/>
        <v>343</v>
      </c>
      <c r="J78" s="7">
        <f t="shared" si="16"/>
        <v>345</v>
      </c>
      <c r="K78" s="7">
        <f t="shared" si="16"/>
        <v>350</v>
      </c>
      <c r="L78" s="7">
        <f t="shared" si="16"/>
        <v>354</v>
      </c>
      <c r="M78" s="7">
        <f t="shared" si="16"/>
        <v>359</v>
      </c>
      <c r="N78" s="7">
        <f t="shared" si="16"/>
        <v>363</v>
      </c>
      <c r="O78" s="36">
        <f t="shared" si="14"/>
        <v>0.013326780463251727</v>
      </c>
      <c r="P78" s="5"/>
      <c r="Q78" s="5"/>
      <c r="R78" s="5"/>
      <c r="S78" s="5"/>
      <c r="T78" s="5"/>
      <c r="U78" s="2"/>
      <c r="AU78" s="16"/>
      <c r="BD78" s="2"/>
      <c r="BF78" s="18"/>
      <c r="BK78" s="9"/>
      <c r="BL78" s="9"/>
      <c r="BM78" s="9"/>
      <c r="BN78" s="9"/>
      <c r="BO78" s="9"/>
      <c r="BP78" s="9"/>
    </row>
    <row r="79" spans="1:58" ht="11.25">
      <c r="A79" s="1" t="s">
        <v>12</v>
      </c>
      <c r="B79" s="2" t="s">
        <v>20</v>
      </c>
      <c r="C79" s="2" t="s">
        <v>87</v>
      </c>
      <c r="D79" s="27"/>
      <c r="E79" s="5">
        <v>6730</v>
      </c>
      <c r="F79" s="5">
        <v>6797</v>
      </c>
      <c r="G79" s="5">
        <v>6989</v>
      </c>
      <c r="H79" s="6">
        <v>7113</v>
      </c>
      <c r="I79" s="7">
        <f t="shared" si="16"/>
        <v>7451</v>
      </c>
      <c r="J79" s="7">
        <f t="shared" si="16"/>
        <v>7461</v>
      </c>
      <c r="K79" s="7">
        <f t="shared" si="16"/>
        <v>7521</v>
      </c>
      <c r="L79" s="7">
        <f t="shared" si="16"/>
        <v>7590</v>
      </c>
      <c r="M79" s="7">
        <f t="shared" si="16"/>
        <v>7657</v>
      </c>
      <c r="N79" s="7">
        <f t="shared" si="16"/>
        <v>7717</v>
      </c>
      <c r="O79" s="36">
        <f t="shared" si="14"/>
        <v>0.04522433894506836</v>
      </c>
      <c r="P79" s="5"/>
      <c r="Q79" s="5"/>
      <c r="R79" s="5"/>
      <c r="S79" s="5"/>
      <c r="T79" s="5"/>
      <c r="U79" s="2"/>
      <c r="AU79" s="16"/>
      <c r="BD79" s="2"/>
      <c r="BF79" s="18"/>
    </row>
    <row r="80" spans="1:58" ht="11.25">
      <c r="A80" s="1" t="s">
        <v>12</v>
      </c>
      <c r="B80" s="2" t="s">
        <v>20</v>
      </c>
      <c r="C80" s="2" t="s">
        <v>88</v>
      </c>
      <c r="D80" s="27"/>
      <c r="E80" s="5">
        <v>96724</v>
      </c>
      <c r="F80" s="5">
        <v>95388</v>
      </c>
      <c r="G80" s="5">
        <v>95232</v>
      </c>
      <c r="H80" s="6">
        <v>94686</v>
      </c>
      <c r="I80" s="7">
        <f t="shared" si="16"/>
        <v>95760</v>
      </c>
      <c r="J80" s="7">
        <f t="shared" si="16"/>
        <v>95822</v>
      </c>
      <c r="K80" s="7">
        <f t="shared" si="16"/>
        <v>96494</v>
      </c>
      <c r="L80" s="7">
        <f t="shared" si="16"/>
        <v>97313</v>
      </c>
      <c r="M80" s="7">
        <f t="shared" si="16"/>
        <v>98151</v>
      </c>
      <c r="N80" s="7">
        <f t="shared" si="16"/>
        <v>98942</v>
      </c>
      <c r="O80" s="36">
        <f t="shared" si="14"/>
        <v>0.02111480317507608</v>
      </c>
      <c r="P80" s="5"/>
      <c r="Q80" s="5"/>
      <c r="R80" s="5"/>
      <c r="S80" s="5"/>
      <c r="T80" s="5"/>
      <c r="U80" s="2"/>
      <c r="AU80" s="16"/>
      <c r="BD80" s="2"/>
      <c r="BF80" s="18"/>
    </row>
    <row r="81" spans="1:58" ht="11.25">
      <c r="A81" s="1" t="s">
        <v>13</v>
      </c>
      <c r="B81" s="2" t="s">
        <v>21</v>
      </c>
      <c r="C81" s="2" t="s">
        <v>82</v>
      </c>
      <c r="D81" s="27"/>
      <c r="E81" s="5">
        <v>15075</v>
      </c>
      <c r="F81" s="5">
        <v>14514</v>
      </c>
      <c r="G81" s="5">
        <v>14404</v>
      </c>
      <c r="H81" s="6">
        <v>13940</v>
      </c>
      <c r="I81" s="7">
        <f aca="true" t="shared" si="17" ref="I81:N87">ROUND((I23*$O81)*(1+G$326),0)</f>
        <v>13549</v>
      </c>
      <c r="J81" s="7">
        <f t="shared" si="17"/>
        <v>13141</v>
      </c>
      <c r="K81" s="7">
        <f t="shared" si="17"/>
        <v>12985</v>
      </c>
      <c r="L81" s="7">
        <f t="shared" si="17"/>
        <v>12797</v>
      </c>
      <c r="M81" s="7">
        <f t="shared" si="17"/>
        <v>12612</v>
      </c>
      <c r="N81" s="7">
        <f t="shared" si="17"/>
        <v>12423</v>
      </c>
      <c r="O81" s="36">
        <f t="shared" si="14"/>
        <v>0.009858402886434761</v>
      </c>
      <c r="P81" s="5"/>
      <c r="Q81" s="5"/>
      <c r="R81" s="5"/>
      <c r="S81" s="5"/>
      <c r="T81" s="5"/>
      <c r="U81" s="2"/>
      <c r="AU81" s="16"/>
      <c r="BD81" s="2"/>
      <c r="BF81" s="18"/>
    </row>
    <row r="82" spans="1:58" ht="11.25">
      <c r="A82" s="1" t="s">
        <v>13</v>
      </c>
      <c r="B82" s="2" t="s">
        <v>21</v>
      </c>
      <c r="C82" s="2" t="s">
        <v>83</v>
      </c>
      <c r="D82" s="27"/>
      <c r="E82" s="5">
        <v>397</v>
      </c>
      <c r="F82" s="5">
        <v>367</v>
      </c>
      <c r="G82" s="5">
        <v>365</v>
      </c>
      <c r="H82" s="6">
        <v>339</v>
      </c>
      <c r="I82" s="7">
        <f t="shared" si="17"/>
        <v>345</v>
      </c>
      <c r="J82" s="7">
        <f t="shared" si="17"/>
        <v>338</v>
      </c>
      <c r="K82" s="7">
        <f t="shared" si="17"/>
        <v>338</v>
      </c>
      <c r="L82" s="7">
        <f t="shared" si="17"/>
        <v>337</v>
      </c>
      <c r="M82" s="7">
        <f t="shared" si="17"/>
        <v>335</v>
      </c>
      <c r="N82" s="7">
        <f t="shared" si="17"/>
        <v>334</v>
      </c>
      <c r="O82" s="36">
        <f t="shared" si="14"/>
        <v>0.008377878279890843</v>
      </c>
      <c r="P82" s="5"/>
      <c r="Q82" s="5"/>
      <c r="R82" s="5"/>
      <c r="S82" s="5"/>
      <c r="T82" s="5"/>
      <c r="U82" s="2"/>
      <c r="AU82" s="16"/>
      <c r="BD82" s="2"/>
      <c r="BF82" s="18"/>
    </row>
    <row r="83" spans="1:58" ht="11.25">
      <c r="A83" s="1" t="s">
        <v>13</v>
      </c>
      <c r="B83" s="2" t="s">
        <v>21</v>
      </c>
      <c r="C83" s="2" t="s">
        <v>84</v>
      </c>
      <c r="D83" s="27"/>
      <c r="E83" s="5">
        <v>8</v>
      </c>
      <c r="F83" s="5">
        <v>10</v>
      </c>
      <c r="G83" s="5">
        <v>12</v>
      </c>
      <c r="H83" s="6">
        <v>4</v>
      </c>
      <c r="I83" s="7">
        <f t="shared" si="17"/>
        <v>9</v>
      </c>
      <c r="J83" s="7">
        <f t="shared" si="17"/>
        <v>8</v>
      </c>
      <c r="K83" s="7">
        <f t="shared" si="17"/>
        <v>9</v>
      </c>
      <c r="L83" s="7">
        <f t="shared" si="17"/>
        <v>9</v>
      </c>
      <c r="M83" s="7">
        <f t="shared" si="17"/>
        <v>9</v>
      </c>
      <c r="N83" s="7">
        <f t="shared" si="17"/>
        <v>9</v>
      </c>
      <c r="O83" s="36">
        <f t="shared" si="14"/>
        <v>0.0008124820420927601</v>
      </c>
      <c r="P83" s="5"/>
      <c r="Q83" s="5"/>
      <c r="R83" s="5"/>
      <c r="S83" s="5"/>
      <c r="T83" s="5"/>
      <c r="U83" s="2"/>
      <c r="AU83" s="16"/>
      <c r="BD83" s="2"/>
      <c r="BF83" s="18"/>
    </row>
    <row r="84" spans="1:58" ht="11.25">
      <c r="A84" s="1" t="s">
        <v>13</v>
      </c>
      <c r="B84" s="2" t="s">
        <v>21</v>
      </c>
      <c r="C84" s="2" t="s">
        <v>85</v>
      </c>
      <c r="D84" s="27"/>
      <c r="E84" s="5">
        <v>5318</v>
      </c>
      <c r="F84" s="5">
        <v>5085</v>
      </c>
      <c r="G84" s="5">
        <v>5490</v>
      </c>
      <c r="H84" s="6">
        <v>5816</v>
      </c>
      <c r="I84" s="7">
        <f t="shared" si="17"/>
        <v>5430</v>
      </c>
      <c r="J84" s="7">
        <f t="shared" si="17"/>
        <v>5351</v>
      </c>
      <c r="K84" s="7">
        <f t="shared" si="17"/>
        <v>5449</v>
      </c>
      <c r="L84" s="7">
        <f t="shared" si="17"/>
        <v>5531</v>
      </c>
      <c r="M84" s="7">
        <f t="shared" si="17"/>
        <v>5610</v>
      </c>
      <c r="N84" s="7">
        <f t="shared" si="17"/>
        <v>5684</v>
      </c>
      <c r="O84" s="36">
        <f t="shared" si="14"/>
        <v>0.0123695029071776</v>
      </c>
      <c r="P84" s="5"/>
      <c r="Q84" s="5"/>
      <c r="R84" s="5"/>
      <c r="S84" s="5"/>
      <c r="T84" s="5"/>
      <c r="U84" s="2"/>
      <c r="AU84" s="16"/>
      <c r="BD84" s="2"/>
      <c r="BF84" s="18"/>
    </row>
    <row r="85" spans="1:58" ht="11.25">
      <c r="A85" s="1" t="s">
        <v>13</v>
      </c>
      <c r="B85" s="2" t="s">
        <v>21</v>
      </c>
      <c r="C85" s="2" t="s">
        <v>86</v>
      </c>
      <c r="D85" s="27"/>
      <c r="E85" s="5">
        <v>76</v>
      </c>
      <c r="F85" s="5">
        <v>99</v>
      </c>
      <c r="G85" s="5">
        <v>86</v>
      </c>
      <c r="H85" s="6">
        <v>84</v>
      </c>
      <c r="I85" s="7">
        <f t="shared" si="17"/>
        <v>87</v>
      </c>
      <c r="J85" s="7">
        <f t="shared" si="17"/>
        <v>86</v>
      </c>
      <c r="K85" s="7">
        <f t="shared" si="17"/>
        <v>88</v>
      </c>
      <c r="L85" s="7">
        <f t="shared" si="17"/>
        <v>90</v>
      </c>
      <c r="M85" s="7">
        <f t="shared" si="17"/>
        <v>92</v>
      </c>
      <c r="N85" s="7">
        <f t="shared" si="17"/>
        <v>94</v>
      </c>
      <c r="O85" s="36">
        <f t="shared" si="14"/>
        <v>0.008925399058994189</v>
      </c>
      <c r="P85" s="5"/>
      <c r="Q85" s="5"/>
      <c r="R85" s="5"/>
      <c r="S85" s="5"/>
      <c r="T85" s="5"/>
      <c r="U85" s="2"/>
      <c r="AU85" s="16"/>
      <c r="BD85" s="2"/>
      <c r="BF85" s="18"/>
    </row>
    <row r="86" spans="1:58" ht="11.25">
      <c r="A86" s="1" t="s">
        <v>13</v>
      </c>
      <c r="B86" s="2" t="s">
        <v>21</v>
      </c>
      <c r="C86" s="2" t="s">
        <v>87</v>
      </c>
      <c r="D86" s="27"/>
      <c r="E86" s="5">
        <v>2485</v>
      </c>
      <c r="F86" s="5">
        <v>2574</v>
      </c>
      <c r="G86" s="5">
        <v>2597</v>
      </c>
      <c r="H86" s="6">
        <v>2644</v>
      </c>
      <c r="I86" s="7">
        <f t="shared" si="17"/>
        <v>2750</v>
      </c>
      <c r="J86" s="7">
        <f t="shared" si="17"/>
        <v>2715</v>
      </c>
      <c r="K86" s="7">
        <f t="shared" si="17"/>
        <v>2726</v>
      </c>
      <c r="L86" s="7">
        <f t="shared" si="17"/>
        <v>2730</v>
      </c>
      <c r="M86" s="7">
        <f t="shared" si="17"/>
        <v>2734</v>
      </c>
      <c r="N86" s="7">
        <f t="shared" si="17"/>
        <v>2737</v>
      </c>
      <c r="O86" s="36">
        <f t="shared" si="14"/>
        <v>0.04954276519035962</v>
      </c>
      <c r="P86" s="5"/>
      <c r="Q86" s="5"/>
      <c r="R86" s="5"/>
      <c r="S86" s="5"/>
      <c r="T86" s="5"/>
      <c r="U86" s="2"/>
      <c r="AU86" s="16"/>
      <c r="BD86" s="2"/>
      <c r="BF86" s="18"/>
    </row>
    <row r="87" spans="1:58" ht="11.25">
      <c r="A87" s="1" t="s">
        <v>13</v>
      </c>
      <c r="B87" s="2" t="s">
        <v>21</v>
      </c>
      <c r="C87" s="2" t="s">
        <v>88</v>
      </c>
      <c r="D87" s="27"/>
      <c r="E87" s="5">
        <v>22782</v>
      </c>
      <c r="F87" s="5">
        <v>22303</v>
      </c>
      <c r="G87" s="5">
        <v>22231</v>
      </c>
      <c r="H87" s="6">
        <v>22130</v>
      </c>
      <c r="I87" s="7">
        <f t="shared" si="17"/>
        <v>22519</v>
      </c>
      <c r="J87" s="7">
        <f t="shared" si="17"/>
        <v>22448</v>
      </c>
      <c r="K87" s="7">
        <f t="shared" si="17"/>
        <v>22888</v>
      </c>
      <c r="L87" s="7">
        <f t="shared" si="17"/>
        <v>23272</v>
      </c>
      <c r="M87" s="7">
        <f t="shared" si="17"/>
        <v>23657</v>
      </c>
      <c r="N87" s="7">
        <f t="shared" si="17"/>
        <v>24032</v>
      </c>
      <c r="O87" s="36">
        <f t="shared" si="14"/>
        <v>0.02337734431843968</v>
      </c>
      <c r="P87" s="5"/>
      <c r="Q87" s="5"/>
      <c r="R87" s="5"/>
      <c r="S87" s="5"/>
      <c r="T87" s="5"/>
      <c r="U87" s="2"/>
      <c r="AU87" s="16"/>
      <c r="BD87" s="2"/>
      <c r="BF87" s="18"/>
    </row>
    <row r="88" spans="1:58" ht="11.25">
      <c r="A88" s="1" t="s">
        <v>14</v>
      </c>
      <c r="B88" s="2" t="s">
        <v>22</v>
      </c>
      <c r="C88" s="2" t="s">
        <v>82</v>
      </c>
      <c r="D88" s="27"/>
      <c r="E88" s="5">
        <v>7975</v>
      </c>
      <c r="F88" s="5">
        <v>7840</v>
      </c>
      <c r="G88" s="5">
        <v>8271</v>
      </c>
      <c r="H88" s="6">
        <v>8569</v>
      </c>
      <c r="I88" s="7">
        <f aca="true" t="shared" si="18" ref="I88:N94">ROUND((I30*$O88)*(1+G$327),0)</f>
        <v>8863</v>
      </c>
      <c r="J88" s="7">
        <f t="shared" si="18"/>
        <v>9272</v>
      </c>
      <c r="K88" s="7">
        <f t="shared" si="18"/>
        <v>9424</v>
      </c>
      <c r="L88" s="7">
        <f t="shared" si="18"/>
        <v>9567</v>
      </c>
      <c r="M88" s="7">
        <f t="shared" si="18"/>
        <v>9713</v>
      </c>
      <c r="N88" s="7">
        <f t="shared" si="18"/>
        <v>9858</v>
      </c>
      <c r="O88" s="36">
        <f t="shared" si="14"/>
        <v>0.009525722979835699</v>
      </c>
      <c r="P88" s="5"/>
      <c r="Q88" s="5"/>
      <c r="R88" s="5"/>
      <c r="S88" s="5"/>
      <c r="T88" s="5"/>
      <c r="U88" s="2"/>
      <c r="AU88" s="16"/>
      <c r="BD88" s="2"/>
      <c r="BF88" s="18"/>
    </row>
    <row r="89" spans="1:58" ht="11.25">
      <c r="A89" s="1" t="s">
        <v>14</v>
      </c>
      <c r="B89" s="2" t="s">
        <v>22</v>
      </c>
      <c r="C89" s="2" t="s">
        <v>83</v>
      </c>
      <c r="D89" s="27"/>
      <c r="E89" s="5">
        <v>1247</v>
      </c>
      <c r="F89" s="5">
        <v>1149</v>
      </c>
      <c r="G89" s="5">
        <v>1228</v>
      </c>
      <c r="H89" s="6">
        <v>1159</v>
      </c>
      <c r="I89" s="7">
        <f t="shared" si="18"/>
        <v>1371</v>
      </c>
      <c r="J89" s="7">
        <f t="shared" si="18"/>
        <v>1467</v>
      </c>
      <c r="K89" s="7">
        <f t="shared" si="18"/>
        <v>1501</v>
      </c>
      <c r="L89" s="7">
        <f t="shared" si="18"/>
        <v>1533</v>
      </c>
      <c r="M89" s="7">
        <f t="shared" si="18"/>
        <v>1566</v>
      </c>
      <c r="N89" s="7">
        <f t="shared" si="18"/>
        <v>1599</v>
      </c>
      <c r="O89" s="36">
        <f t="shared" si="14"/>
        <v>0.011183573106467865</v>
      </c>
      <c r="P89" s="5"/>
      <c r="Q89" s="5"/>
      <c r="R89" s="5"/>
      <c r="S89" s="5"/>
      <c r="T89" s="5"/>
      <c r="U89" s="2"/>
      <c r="AU89" s="16"/>
      <c r="BD89" s="2"/>
      <c r="BF89" s="18"/>
    </row>
    <row r="90" spans="1:58" ht="11.25">
      <c r="A90" s="1" t="s">
        <v>14</v>
      </c>
      <c r="B90" s="2" t="s">
        <v>22</v>
      </c>
      <c r="C90" s="2" t="s">
        <v>84</v>
      </c>
      <c r="D90" s="27"/>
      <c r="E90" s="5">
        <v>53</v>
      </c>
      <c r="F90" s="5">
        <v>43</v>
      </c>
      <c r="G90" s="5">
        <v>48</v>
      </c>
      <c r="H90" s="6">
        <v>43</v>
      </c>
      <c r="I90" s="7">
        <f t="shared" si="18"/>
        <v>47</v>
      </c>
      <c r="J90" s="7">
        <f t="shared" si="18"/>
        <v>48</v>
      </c>
      <c r="K90" s="7">
        <f t="shared" si="18"/>
        <v>50</v>
      </c>
      <c r="L90" s="7">
        <f t="shared" si="18"/>
        <v>52</v>
      </c>
      <c r="M90" s="7">
        <f t="shared" si="18"/>
        <v>54</v>
      </c>
      <c r="N90" s="7">
        <f t="shared" si="18"/>
        <v>55</v>
      </c>
      <c r="O90" s="36">
        <f t="shared" si="14"/>
        <v>0.004496902677011956</v>
      </c>
      <c r="P90" s="5"/>
      <c r="Q90" s="5"/>
      <c r="R90" s="5"/>
      <c r="S90" s="5"/>
      <c r="T90" s="5"/>
      <c r="U90" s="2"/>
      <c r="AU90" s="16"/>
      <c r="BD90" s="2"/>
      <c r="BF90" s="18"/>
    </row>
    <row r="91" spans="1:58" ht="11.25">
      <c r="A91" s="1" t="s">
        <v>14</v>
      </c>
      <c r="B91" s="2" t="s">
        <v>22</v>
      </c>
      <c r="C91" s="2" t="s">
        <v>85</v>
      </c>
      <c r="D91" s="27"/>
      <c r="E91" s="5">
        <v>545</v>
      </c>
      <c r="F91" s="5">
        <v>584</v>
      </c>
      <c r="G91" s="5">
        <v>721</v>
      </c>
      <c r="H91" s="6">
        <v>807</v>
      </c>
      <c r="I91" s="7">
        <f t="shared" si="18"/>
        <v>779</v>
      </c>
      <c r="J91" s="7">
        <f t="shared" si="18"/>
        <v>843</v>
      </c>
      <c r="K91" s="7">
        <f t="shared" si="18"/>
        <v>889</v>
      </c>
      <c r="L91" s="7">
        <f t="shared" si="18"/>
        <v>936</v>
      </c>
      <c r="M91" s="7">
        <f t="shared" si="18"/>
        <v>983</v>
      </c>
      <c r="N91" s="7">
        <f t="shared" si="18"/>
        <v>1030</v>
      </c>
      <c r="O91" s="36">
        <f t="shared" si="14"/>
        <v>0.009824138101444906</v>
      </c>
      <c r="P91" s="5"/>
      <c r="Q91" s="5"/>
      <c r="R91" s="5"/>
      <c r="S91" s="5"/>
      <c r="T91" s="5"/>
      <c r="U91" s="2"/>
      <c r="AU91" s="16"/>
      <c r="BD91" s="2"/>
      <c r="BF91" s="18"/>
    </row>
    <row r="92" spans="1:58" ht="11.25">
      <c r="A92" s="1" t="s">
        <v>14</v>
      </c>
      <c r="B92" s="2" t="s">
        <v>22</v>
      </c>
      <c r="C92" s="2" t="s">
        <v>86</v>
      </c>
      <c r="D92" s="27"/>
      <c r="E92" s="5">
        <v>38</v>
      </c>
      <c r="F92" s="5">
        <v>38</v>
      </c>
      <c r="G92" s="5">
        <v>47</v>
      </c>
      <c r="H92" s="6">
        <v>40</v>
      </c>
      <c r="I92" s="7">
        <f t="shared" si="18"/>
        <v>42</v>
      </c>
      <c r="J92" s="7">
        <f t="shared" si="18"/>
        <v>44</v>
      </c>
      <c r="K92" s="7">
        <f t="shared" si="18"/>
        <v>45</v>
      </c>
      <c r="L92" s="7">
        <f t="shared" si="18"/>
        <v>46</v>
      </c>
      <c r="M92" s="7">
        <f t="shared" si="18"/>
        <v>46</v>
      </c>
      <c r="N92" s="7">
        <f t="shared" si="18"/>
        <v>47</v>
      </c>
      <c r="O92" s="36">
        <f aca="true" t="shared" si="19" ref="O92:O115">AVERAGE(E92/E34,F92/F34,G92/G34,H92/H34)</f>
        <v>0.01153948940516368</v>
      </c>
      <c r="P92" s="5"/>
      <c r="Q92" s="5"/>
      <c r="R92" s="5"/>
      <c r="S92" s="5"/>
      <c r="T92" s="5"/>
      <c r="U92" s="2"/>
      <c r="AU92" s="16"/>
      <c r="BD92" s="2"/>
      <c r="BF92" s="18"/>
    </row>
    <row r="93" spans="1:58" ht="11.25">
      <c r="A93" s="1" t="s">
        <v>14</v>
      </c>
      <c r="B93" s="2" t="s">
        <v>22</v>
      </c>
      <c r="C93" s="2" t="s">
        <v>87</v>
      </c>
      <c r="D93" s="27"/>
      <c r="E93" s="5">
        <v>1456</v>
      </c>
      <c r="F93" s="5">
        <v>1568</v>
      </c>
      <c r="G93" s="5">
        <v>1634</v>
      </c>
      <c r="H93" s="6">
        <v>1641</v>
      </c>
      <c r="I93" s="7">
        <f t="shared" si="18"/>
        <v>1824</v>
      </c>
      <c r="J93" s="7">
        <f t="shared" si="18"/>
        <v>1885</v>
      </c>
      <c r="K93" s="7">
        <f t="shared" si="18"/>
        <v>1925</v>
      </c>
      <c r="L93" s="7">
        <f t="shared" si="18"/>
        <v>1964</v>
      </c>
      <c r="M93" s="7">
        <f t="shared" si="18"/>
        <v>2004</v>
      </c>
      <c r="N93" s="7">
        <f t="shared" si="18"/>
        <v>2043</v>
      </c>
      <c r="O93" s="36">
        <f t="shared" si="19"/>
        <v>0.05371740899772787</v>
      </c>
      <c r="P93" s="5"/>
      <c r="Q93" s="5"/>
      <c r="R93" s="5"/>
      <c r="S93" s="5"/>
      <c r="T93" s="5"/>
      <c r="U93" s="2"/>
      <c r="AU93" s="16"/>
      <c r="BD93" s="2"/>
      <c r="BF93" s="18"/>
    </row>
    <row r="94" spans="1:58" ht="11.25">
      <c r="A94" s="1" t="s">
        <v>14</v>
      </c>
      <c r="B94" s="2" t="s">
        <v>22</v>
      </c>
      <c r="C94" s="2" t="s">
        <v>88</v>
      </c>
      <c r="D94" s="27"/>
      <c r="E94" s="5">
        <v>13732</v>
      </c>
      <c r="F94" s="5">
        <v>14433</v>
      </c>
      <c r="G94" s="5">
        <v>15739</v>
      </c>
      <c r="H94" s="6">
        <v>16279</v>
      </c>
      <c r="I94" s="7">
        <f t="shared" si="18"/>
        <v>17519</v>
      </c>
      <c r="J94" s="7">
        <f t="shared" si="18"/>
        <v>18823</v>
      </c>
      <c r="K94" s="7">
        <f t="shared" si="18"/>
        <v>19651</v>
      </c>
      <c r="L94" s="7">
        <f t="shared" si="18"/>
        <v>20459</v>
      </c>
      <c r="M94" s="7">
        <f t="shared" si="18"/>
        <v>21285</v>
      </c>
      <c r="N94" s="7">
        <f t="shared" si="18"/>
        <v>22112</v>
      </c>
      <c r="O94" s="36">
        <f t="shared" si="19"/>
        <v>0.022969962825724916</v>
      </c>
      <c r="P94" s="5"/>
      <c r="Q94" s="5"/>
      <c r="R94" s="5"/>
      <c r="S94" s="5"/>
      <c r="T94" s="5"/>
      <c r="U94" s="2"/>
      <c r="AU94" s="16"/>
      <c r="BD94" s="2"/>
      <c r="BF94" s="18"/>
    </row>
    <row r="95" spans="1:58" ht="11.25">
      <c r="A95" s="1" t="s">
        <v>15</v>
      </c>
      <c r="B95" s="2" t="s">
        <v>23</v>
      </c>
      <c r="C95" s="2" t="s">
        <v>82</v>
      </c>
      <c r="D95" s="27"/>
      <c r="E95" s="5">
        <v>8332</v>
      </c>
      <c r="F95" s="5">
        <v>8303</v>
      </c>
      <c r="G95" s="5">
        <v>8289</v>
      </c>
      <c r="H95" s="6">
        <v>8156</v>
      </c>
      <c r="I95" s="7">
        <f aca="true" t="shared" si="20" ref="I95:N101">ROUND((I37*$O95)*(1+G$328),0)</f>
        <v>8274</v>
      </c>
      <c r="J95" s="7">
        <f t="shared" si="20"/>
        <v>8372</v>
      </c>
      <c r="K95" s="7">
        <f t="shared" si="20"/>
        <v>8376</v>
      </c>
      <c r="L95" s="7">
        <f t="shared" si="20"/>
        <v>8366</v>
      </c>
      <c r="M95" s="7">
        <f t="shared" si="20"/>
        <v>8358</v>
      </c>
      <c r="N95" s="7">
        <f t="shared" si="20"/>
        <v>8345</v>
      </c>
      <c r="O95" s="36">
        <f t="shared" si="19"/>
        <v>0.010781205822545587</v>
      </c>
      <c r="P95" s="5"/>
      <c r="Q95" s="5"/>
      <c r="R95" s="5"/>
      <c r="S95" s="5"/>
      <c r="T95" s="5"/>
      <c r="U95" s="2"/>
      <c r="AU95" s="16"/>
      <c r="BD95" s="2"/>
      <c r="BF95" s="18"/>
    </row>
    <row r="96" spans="1:58" ht="11.25">
      <c r="A96" s="1" t="s">
        <v>15</v>
      </c>
      <c r="B96" s="2" t="s">
        <v>23</v>
      </c>
      <c r="C96" s="2" t="s">
        <v>83</v>
      </c>
      <c r="D96" s="27"/>
      <c r="E96" s="5">
        <v>2313</v>
      </c>
      <c r="F96" s="5">
        <v>2331</v>
      </c>
      <c r="G96" s="5">
        <v>2377</v>
      </c>
      <c r="H96" s="6">
        <v>2323</v>
      </c>
      <c r="I96" s="7">
        <f t="shared" si="20"/>
        <v>2548</v>
      </c>
      <c r="J96" s="7">
        <f t="shared" si="20"/>
        <v>2662</v>
      </c>
      <c r="K96" s="7">
        <f t="shared" si="20"/>
        <v>2739</v>
      </c>
      <c r="L96" s="7">
        <f t="shared" si="20"/>
        <v>2813</v>
      </c>
      <c r="M96" s="7">
        <f t="shared" si="20"/>
        <v>2888</v>
      </c>
      <c r="N96" s="7">
        <f t="shared" si="20"/>
        <v>2964</v>
      </c>
      <c r="O96" s="36">
        <f t="shared" si="19"/>
        <v>0.013802357000573551</v>
      </c>
      <c r="P96" s="5"/>
      <c r="Q96" s="5"/>
      <c r="R96" s="5"/>
      <c r="S96" s="5"/>
      <c r="T96" s="5"/>
      <c r="U96" s="2"/>
      <c r="AU96" s="16"/>
      <c r="BD96" s="2"/>
      <c r="BF96" s="18"/>
    </row>
    <row r="97" spans="1:58" ht="11.25">
      <c r="A97" s="1" t="s">
        <v>15</v>
      </c>
      <c r="B97" s="2" t="s">
        <v>23</v>
      </c>
      <c r="C97" s="2" t="s">
        <v>84</v>
      </c>
      <c r="D97" s="27"/>
      <c r="E97" s="5">
        <v>31</v>
      </c>
      <c r="F97" s="5">
        <v>24</v>
      </c>
      <c r="G97" s="5">
        <v>22</v>
      </c>
      <c r="H97" s="6">
        <v>35</v>
      </c>
      <c r="I97" s="7">
        <f t="shared" si="20"/>
        <v>30</v>
      </c>
      <c r="J97" s="7">
        <f t="shared" si="20"/>
        <v>32</v>
      </c>
      <c r="K97" s="7">
        <f t="shared" si="20"/>
        <v>32</v>
      </c>
      <c r="L97" s="7">
        <f t="shared" si="20"/>
        <v>33</v>
      </c>
      <c r="M97" s="7">
        <f t="shared" si="20"/>
        <v>34</v>
      </c>
      <c r="N97" s="7">
        <f t="shared" si="20"/>
        <v>34</v>
      </c>
      <c r="O97" s="36">
        <f t="shared" si="19"/>
        <v>0.0024854550093133094</v>
      </c>
      <c r="P97" s="5"/>
      <c r="Q97" s="5"/>
      <c r="R97" s="5"/>
      <c r="S97" s="5"/>
      <c r="T97" s="5"/>
      <c r="U97" s="2"/>
      <c r="AU97" s="16"/>
      <c r="BD97" s="2"/>
      <c r="BF97" s="18"/>
    </row>
    <row r="98" spans="1:58" ht="11.25">
      <c r="A98" s="1" t="s">
        <v>15</v>
      </c>
      <c r="B98" s="2" t="s">
        <v>23</v>
      </c>
      <c r="C98" s="2" t="s">
        <v>85</v>
      </c>
      <c r="D98" s="27"/>
      <c r="E98" s="5">
        <v>944</v>
      </c>
      <c r="F98" s="5">
        <v>992</v>
      </c>
      <c r="G98" s="5">
        <v>1015</v>
      </c>
      <c r="H98" s="6">
        <v>1064</v>
      </c>
      <c r="I98" s="7">
        <f t="shared" si="20"/>
        <v>1109</v>
      </c>
      <c r="J98" s="7">
        <f t="shared" si="20"/>
        <v>1161</v>
      </c>
      <c r="K98" s="7">
        <f t="shared" si="20"/>
        <v>1197</v>
      </c>
      <c r="L98" s="7">
        <f t="shared" si="20"/>
        <v>1231</v>
      </c>
      <c r="M98" s="7">
        <f t="shared" si="20"/>
        <v>1264</v>
      </c>
      <c r="N98" s="7">
        <f t="shared" si="20"/>
        <v>1297</v>
      </c>
      <c r="O98" s="36">
        <f t="shared" si="19"/>
        <v>0.011012302227411123</v>
      </c>
      <c r="P98" s="5"/>
      <c r="Q98" s="5"/>
      <c r="R98" s="5"/>
      <c r="S98" s="5"/>
      <c r="T98" s="5"/>
      <c r="U98" s="2"/>
      <c r="AU98" s="16"/>
      <c r="BD98" s="2"/>
      <c r="BF98" s="18"/>
    </row>
    <row r="99" spans="1:58" ht="11.25">
      <c r="A99" s="1" t="s">
        <v>15</v>
      </c>
      <c r="B99" s="2" t="s">
        <v>23</v>
      </c>
      <c r="C99" s="2" t="s">
        <v>86</v>
      </c>
      <c r="D99" s="27"/>
      <c r="E99" s="5">
        <v>65</v>
      </c>
      <c r="F99" s="5">
        <v>66</v>
      </c>
      <c r="G99" s="5">
        <v>75</v>
      </c>
      <c r="H99" s="6">
        <v>76</v>
      </c>
      <c r="I99" s="7">
        <f t="shared" si="20"/>
        <v>73</v>
      </c>
      <c r="J99" s="7">
        <f t="shared" si="20"/>
        <v>75</v>
      </c>
      <c r="K99" s="7">
        <f t="shared" si="20"/>
        <v>77</v>
      </c>
      <c r="L99" s="7">
        <f t="shared" si="20"/>
        <v>79</v>
      </c>
      <c r="M99" s="7">
        <f t="shared" si="20"/>
        <v>81</v>
      </c>
      <c r="N99" s="7">
        <f t="shared" si="20"/>
        <v>82</v>
      </c>
      <c r="O99" s="36">
        <f t="shared" si="19"/>
        <v>0.014747375759301802</v>
      </c>
      <c r="P99" s="5"/>
      <c r="Q99" s="5"/>
      <c r="R99" s="5"/>
      <c r="S99" s="5"/>
      <c r="T99" s="5"/>
      <c r="U99" s="2"/>
      <c r="AU99" s="16"/>
      <c r="BD99" s="2"/>
      <c r="BF99" s="18"/>
    </row>
    <row r="100" spans="1:58" ht="11.25">
      <c r="A100" s="1" t="s">
        <v>15</v>
      </c>
      <c r="B100" s="2" t="s">
        <v>23</v>
      </c>
      <c r="C100" s="2" t="s">
        <v>87</v>
      </c>
      <c r="D100" s="27"/>
      <c r="E100" s="5">
        <v>1800</v>
      </c>
      <c r="F100" s="5">
        <v>1709</v>
      </c>
      <c r="G100" s="5">
        <v>1829</v>
      </c>
      <c r="H100" s="6">
        <v>1835</v>
      </c>
      <c r="I100" s="7">
        <f t="shared" si="20"/>
        <v>2046</v>
      </c>
      <c r="J100" s="7">
        <f t="shared" si="20"/>
        <v>2114</v>
      </c>
      <c r="K100" s="7">
        <f t="shared" si="20"/>
        <v>2160</v>
      </c>
      <c r="L100" s="7">
        <f t="shared" si="20"/>
        <v>2203</v>
      </c>
      <c r="M100" s="7">
        <f t="shared" si="20"/>
        <v>2249</v>
      </c>
      <c r="N100" s="7">
        <f t="shared" si="20"/>
        <v>2294</v>
      </c>
      <c r="O100" s="36">
        <f t="shared" si="19"/>
        <v>0.051385924646087516</v>
      </c>
      <c r="U100" s="2"/>
      <c r="AU100" s="16"/>
      <c r="BD100" s="2"/>
      <c r="BF100" s="18"/>
    </row>
    <row r="101" spans="1:40" ht="11.25">
      <c r="A101" s="1" t="s">
        <v>15</v>
      </c>
      <c r="B101" s="2" t="s">
        <v>23</v>
      </c>
      <c r="C101" s="2" t="s">
        <v>88</v>
      </c>
      <c r="D101" s="27"/>
      <c r="E101" s="5">
        <v>15368</v>
      </c>
      <c r="F101" s="5">
        <v>15878</v>
      </c>
      <c r="G101" s="5">
        <v>16906</v>
      </c>
      <c r="H101" s="6">
        <v>17598</v>
      </c>
      <c r="I101" s="7">
        <f t="shared" si="20"/>
        <v>18344</v>
      </c>
      <c r="J101" s="7">
        <f t="shared" si="20"/>
        <v>19255</v>
      </c>
      <c r="K101" s="7">
        <f t="shared" si="20"/>
        <v>19916</v>
      </c>
      <c r="L101" s="7">
        <f t="shared" si="20"/>
        <v>20558</v>
      </c>
      <c r="M101" s="7">
        <f t="shared" si="20"/>
        <v>21212</v>
      </c>
      <c r="N101" s="7">
        <f t="shared" si="20"/>
        <v>21865</v>
      </c>
      <c r="O101" s="36">
        <f t="shared" si="19"/>
        <v>0.021479905490305474</v>
      </c>
      <c r="AF101" s="22"/>
      <c r="AK101" s="22"/>
      <c r="AL101" s="22"/>
      <c r="AM101" s="23"/>
      <c r="AN101" s="22"/>
    </row>
    <row r="102" spans="1:40" ht="11.25">
      <c r="A102" s="1" t="s">
        <v>16</v>
      </c>
      <c r="B102" s="2" t="s">
        <v>24</v>
      </c>
      <c r="C102" s="2" t="s">
        <v>82</v>
      </c>
      <c r="D102" s="27"/>
      <c r="E102" s="5">
        <v>15566</v>
      </c>
      <c r="F102" s="5">
        <v>15405</v>
      </c>
      <c r="G102" s="5">
        <v>15785</v>
      </c>
      <c r="H102" s="6">
        <v>16629</v>
      </c>
      <c r="I102" s="7">
        <f aca="true" t="shared" si="21" ref="I102:N108">ROUND((I44*$O102)*(1+G$329),0)</f>
        <v>16117</v>
      </c>
      <c r="J102" s="7">
        <f t="shared" si="21"/>
        <v>16036</v>
      </c>
      <c r="K102" s="7">
        <f t="shared" si="21"/>
        <v>16016</v>
      </c>
      <c r="L102" s="7">
        <f t="shared" si="21"/>
        <v>15990</v>
      </c>
      <c r="M102" s="7">
        <f t="shared" si="21"/>
        <v>15968</v>
      </c>
      <c r="N102" s="7">
        <f t="shared" si="21"/>
        <v>15935</v>
      </c>
      <c r="O102" s="36">
        <f t="shared" si="19"/>
        <v>0.009697768790294126</v>
      </c>
      <c r="AF102" s="22"/>
      <c r="AK102" s="22"/>
      <c r="AL102" s="22"/>
      <c r="AM102" s="22"/>
      <c r="AN102" s="22"/>
    </row>
    <row r="103" spans="1:32" ht="11.25">
      <c r="A103" s="1" t="s">
        <v>16</v>
      </c>
      <c r="B103" s="2" t="s">
        <v>24</v>
      </c>
      <c r="C103" s="2" t="s">
        <v>83</v>
      </c>
      <c r="D103" s="27"/>
      <c r="E103" s="5">
        <v>2145</v>
      </c>
      <c r="F103" s="5">
        <v>1990</v>
      </c>
      <c r="G103" s="5">
        <v>2004</v>
      </c>
      <c r="H103" s="6">
        <v>1838</v>
      </c>
      <c r="I103" s="7">
        <f t="shared" si="21"/>
        <v>1898</v>
      </c>
      <c r="J103" s="7">
        <f t="shared" si="21"/>
        <v>1837</v>
      </c>
      <c r="K103" s="7">
        <f t="shared" si="21"/>
        <v>1801</v>
      </c>
      <c r="L103" s="7">
        <f t="shared" si="21"/>
        <v>1764</v>
      </c>
      <c r="M103" s="7">
        <f t="shared" si="21"/>
        <v>1727</v>
      </c>
      <c r="N103" s="7">
        <f t="shared" si="21"/>
        <v>1690</v>
      </c>
      <c r="O103" s="36">
        <f t="shared" si="19"/>
        <v>0.01278476779293466</v>
      </c>
      <c r="P103" s="22"/>
      <c r="AF103" s="22"/>
    </row>
    <row r="104" spans="1:32" ht="11.25">
      <c r="A104" s="1" t="s">
        <v>16</v>
      </c>
      <c r="B104" s="2" t="s">
        <v>24</v>
      </c>
      <c r="C104" s="2" t="s">
        <v>84</v>
      </c>
      <c r="D104" s="27"/>
      <c r="E104" s="5">
        <v>64</v>
      </c>
      <c r="F104" s="5">
        <v>67</v>
      </c>
      <c r="G104" s="5">
        <v>73</v>
      </c>
      <c r="H104" s="6">
        <v>94</v>
      </c>
      <c r="I104" s="7">
        <f t="shared" si="21"/>
        <v>84</v>
      </c>
      <c r="J104" s="7">
        <f t="shared" si="21"/>
        <v>86</v>
      </c>
      <c r="K104" s="7">
        <f t="shared" si="21"/>
        <v>89</v>
      </c>
      <c r="L104" s="7">
        <f t="shared" si="21"/>
        <v>92</v>
      </c>
      <c r="M104" s="7">
        <f t="shared" si="21"/>
        <v>95</v>
      </c>
      <c r="N104" s="7">
        <f t="shared" si="21"/>
        <v>98</v>
      </c>
      <c r="O104" s="36">
        <f t="shared" si="19"/>
        <v>0.0035313724108302987</v>
      </c>
      <c r="P104" s="23"/>
      <c r="Q104" s="9"/>
      <c r="R104" s="9"/>
      <c r="S104" s="9"/>
      <c r="T104" s="9"/>
      <c r="AF104" s="22"/>
    </row>
    <row r="105" spans="1:20" ht="11.25">
      <c r="A105" s="1" t="s">
        <v>16</v>
      </c>
      <c r="B105" s="2" t="s">
        <v>24</v>
      </c>
      <c r="C105" s="2" t="s">
        <v>85</v>
      </c>
      <c r="D105" s="27"/>
      <c r="E105" s="5">
        <v>2888</v>
      </c>
      <c r="F105" s="5">
        <v>2864</v>
      </c>
      <c r="G105" s="5">
        <v>3160</v>
      </c>
      <c r="H105" s="6">
        <v>3049</v>
      </c>
      <c r="I105" s="7">
        <f t="shared" si="21"/>
        <v>3114</v>
      </c>
      <c r="J105" s="7">
        <f t="shared" si="21"/>
        <v>3138</v>
      </c>
      <c r="K105" s="7">
        <f t="shared" si="21"/>
        <v>3180</v>
      </c>
      <c r="L105" s="7">
        <f t="shared" si="21"/>
        <v>3219</v>
      </c>
      <c r="M105" s="7">
        <f t="shared" si="21"/>
        <v>3258</v>
      </c>
      <c r="N105" s="7">
        <f t="shared" si="21"/>
        <v>3294</v>
      </c>
      <c r="O105" s="36">
        <f t="shared" si="19"/>
        <v>0.011130252715144753</v>
      </c>
      <c r="P105" s="23"/>
      <c r="Q105" s="9"/>
      <c r="R105" s="9"/>
      <c r="S105" s="9"/>
      <c r="T105" s="9"/>
    </row>
    <row r="106" spans="1:21" ht="11.25">
      <c r="A106" s="1" t="s">
        <v>16</v>
      </c>
      <c r="B106" s="2" t="s">
        <v>24</v>
      </c>
      <c r="C106" s="2" t="s">
        <v>86</v>
      </c>
      <c r="D106" s="27"/>
      <c r="E106" s="5">
        <v>125</v>
      </c>
      <c r="F106" s="5">
        <v>87</v>
      </c>
      <c r="G106" s="5">
        <v>131</v>
      </c>
      <c r="H106" s="6">
        <v>131</v>
      </c>
      <c r="I106" s="7">
        <f t="shared" si="21"/>
        <v>128</v>
      </c>
      <c r="J106" s="7">
        <f t="shared" si="21"/>
        <v>131</v>
      </c>
      <c r="K106" s="7">
        <f t="shared" si="21"/>
        <v>133</v>
      </c>
      <c r="L106" s="7">
        <f t="shared" si="21"/>
        <v>136</v>
      </c>
      <c r="M106" s="7">
        <f t="shared" si="21"/>
        <v>138</v>
      </c>
      <c r="N106" s="7">
        <f t="shared" si="21"/>
        <v>140</v>
      </c>
      <c r="O106" s="36">
        <f t="shared" si="19"/>
        <v>0.008050691195886613</v>
      </c>
      <c r="P106" s="23"/>
      <c r="Q106" s="9"/>
      <c r="R106" s="9"/>
      <c r="S106" s="9"/>
      <c r="T106" s="9"/>
      <c r="U106" s="16"/>
    </row>
    <row r="107" spans="1:21" ht="11.25">
      <c r="A107" s="1" t="s">
        <v>16</v>
      </c>
      <c r="B107" s="2" t="s">
        <v>24</v>
      </c>
      <c r="C107" s="2" t="s">
        <v>87</v>
      </c>
      <c r="D107" s="27"/>
      <c r="E107" s="5">
        <v>3792</v>
      </c>
      <c r="F107" s="5">
        <v>3863</v>
      </c>
      <c r="G107" s="5">
        <v>3817</v>
      </c>
      <c r="H107" s="6">
        <v>3790</v>
      </c>
      <c r="I107" s="7">
        <f t="shared" si="21"/>
        <v>3946</v>
      </c>
      <c r="J107" s="7">
        <f t="shared" si="21"/>
        <v>3772</v>
      </c>
      <c r="K107" s="7">
        <f t="shared" si="21"/>
        <v>3761</v>
      </c>
      <c r="L107" s="7">
        <f t="shared" si="21"/>
        <v>3749</v>
      </c>
      <c r="M107" s="7">
        <f t="shared" si="21"/>
        <v>3739</v>
      </c>
      <c r="N107" s="7">
        <f t="shared" si="21"/>
        <v>3729</v>
      </c>
      <c r="O107" s="36">
        <f t="shared" si="19"/>
        <v>0.05677116779444295</v>
      </c>
      <c r="P107" s="23"/>
      <c r="Q107" s="9"/>
      <c r="R107" s="9"/>
      <c r="S107" s="9"/>
      <c r="T107" s="9"/>
      <c r="U107" s="16"/>
    </row>
    <row r="108" spans="1:21" ht="11.25">
      <c r="A108" s="1" t="s">
        <v>16</v>
      </c>
      <c r="B108" s="2" t="s">
        <v>24</v>
      </c>
      <c r="C108" s="2" t="s">
        <v>88</v>
      </c>
      <c r="D108" s="27"/>
      <c r="E108" s="5">
        <v>19402</v>
      </c>
      <c r="F108" s="5">
        <v>19443</v>
      </c>
      <c r="G108" s="5">
        <v>19915</v>
      </c>
      <c r="H108" s="6">
        <v>19629</v>
      </c>
      <c r="I108" s="7">
        <f t="shared" si="21"/>
        <v>20721</v>
      </c>
      <c r="J108" s="7">
        <f t="shared" si="21"/>
        <v>20991</v>
      </c>
      <c r="K108" s="7">
        <f t="shared" si="21"/>
        <v>21293</v>
      </c>
      <c r="L108" s="7">
        <f t="shared" si="21"/>
        <v>21584</v>
      </c>
      <c r="M108" s="7">
        <f t="shared" si="21"/>
        <v>21879</v>
      </c>
      <c r="N108" s="7">
        <f t="shared" si="21"/>
        <v>22157</v>
      </c>
      <c r="O108" s="36">
        <f t="shared" si="19"/>
        <v>0.024334181786993363</v>
      </c>
      <c r="P108" s="23"/>
      <c r="Q108" s="9"/>
      <c r="R108" s="9"/>
      <c r="S108" s="9"/>
      <c r="T108" s="9"/>
      <c r="U108" s="16"/>
    </row>
    <row r="109" spans="1:21" ht="11.25">
      <c r="A109" s="1" t="s">
        <v>17</v>
      </c>
      <c r="B109" s="2" t="s">
        <v>25</v>
      </c>
      <c r="C109" s="2" t="s">
        <v>82</v>
      </c>
      <c r="D109" s="27"/>
      <c r="E109" s="5">
        <v>4826</v>
      </c>
      <c r="F109" s="5">
        <v>4391</v>
      </c>
      <c r="G109" s="5">
        <v>4572</v>
      </c>
      <c r="H109" s="6">
        <v>4516</v>
      </c>
      <c r="I109" s="7">
        <f aca="true" t="shared" si="22" ref="I109:N115">ROUND((I51*$O109)*(1+G$330),0)</f>
        <v>4556</v>
      </c>
      <c r="J109" s="7">
        <f t="shared" si="22"/>
        <v>4599</v>
      </c>
      <c r="K109" s="7">
        <f t="shared" si="22"/>
        <v>4590</v>
      </c>
      <c r="L109" s="7">
        <f t="shared" si="22"/>
        <v>4585</v>
      </c>
      <c r="M109" s="7">
        <f t="shared" si="22"/>
        <v>4581</v>
      </c>
      <c r="N109" s="7">
        <f t="shared" si="22"/>
        <v>4575</v>
      </c>
      <c r="O109" s="36">
        <f t="shared" si="19"/>
        <v>0.01029567902359378</v>
      </c>
      <c r="P109" s="23"/>
      <c r="Q109" s="9"/>
      <c r="R109" s="9"/>
      <c r="S109" s="9"/>
      <c r="T109" s="9"/>
      <c r="U109" s="16"/>
    </row>
    <row r="110" spans="1:21" ht="11.25">
      <c r="A110" s="1" t="s">
        <v>17</v>
      </c>
      <c r="B110" s="2" t="s">
        <v>25</v>
      </c>
      <c r="C110" s="2" t="s">
        <v>83</v>
      </c>
      <c r="D110" s="27"/>
      <c r="E110" s="5">
        <v>138</v>
      </c>
      <c r="F110" s="5">
        <v>111</v>
      </c>
      <c r="G110" s="5">
        <v>111</v>
      </c>
      <c r="H110" s="6">
        <v>86</v>
      </c>
      <c r="I110" s="7">
        <f t="shared" si="22"/>
        <v>110</v>
      </c>
      <c r="J110" s="7">
        <f t="shared" si="22"/>
        <v>111</v>
      </c>
      <c r="K110" s="7">
        <f t="shared" si="22"/>
        <v>110</v>
      </c>
      <c r="L110" s="7">
        <f t="shared" si="22"/>
        <v>110</v>
      </c>
      <c r="M110" s="7">
        <f t="shared" si="22"/>
        <v>109</v>
      </c>
      <c r="N110" s="7">
        <f t="shared" si="22"/>
        <v>109</v>
      </c>
      <c r="O110" s="36">
        <f t="shared" si="19"/>
        <v>0.008107052420999863</v>
      </c>
      <c r="P110" s="23"/>
      <c r="Q110" s="9"/>
      <c r="R110" s="9"/>
      <c r="S110" s="9"/>
      <c r="T110" s="9"/>
      <c r="U110" s="16"/>
    </row>
    <row r="111" spans="1:21" ht="11.25">
      <c r="A111" s="1" t="s">
        <v>17</v>
      </c>
      <c r="B111" s="2" t="s">
        <v>25</v>
      </c>
      <c r="C111" s="2" t="s">
        <v>84</v>
      </c>
      <c r="D111" s="27"/>
      <c r="E111" s="5">
        <v>6</v>
      </c>
      <c r="F111" s="5">
        <v>4</v>
      </c>
      <c r="G111" s="5">
        <v>5</v>
      </c>
      <c r="H111" s="6">
        <v>3</v>
      </c>
      <c r="I111" s="7">
        <f t="shared" si="22"/>
        <v>5</v>
      </c>
      <c r="J111" s="7">
        <f t="shared" si="22"/>
        <v>5</v>
      </c>
      <c r="K111" s="7">
        <f t="shared" si="22"/>
        <v>5</v>
      </c>
      <c r="L111" s="7">
        <f t="shared" si="22"/>
        <v>5</v>
      </c>
      <c r="M111" s="7">
        <f t="shared" si="22"/>
        <v>5</v>
      </c>
      <c r="N111" s="7">
        <f t="shared" si="22"/>
        <v>5</v>
      </c>
      <c r="O111" s="36">
        <f t="shared" si="19"/>
        <v>0.0012395610174891953</v>
      </c>
      <c r="U111" s="16"/>
    </row>
    <row r="112" spans="1:21" ht="11.25">
      <c r="A112" s="1" t="s">
        <v>17</v>
      </c>
      <c r="B112" s="2" t="s">
        <v>25</v>
      </c>
      <c r="C112" s="2" t="s">
        <v>85</v>
      </c>
      <c r="D112" s="27"/>
      <c r="E112" s="5">
        <v>395</v>
      </c>
      <c r="F112" s="5">
        <v>409</v>
      </c>
      <c r="G112" s="5">
        <v>469</v>
      </c>
      <c r="H112" s="6">
        <v>474</v>
      </c>
      <c r="I112" s="7">
        <f t="shared" si="22"/>
        <v>445</v>
      </c>
      <c r="J112" s="7">
        <f t="shared" si="22"/>
        <v>452</v>
      </c>
      <c r="K112" s="7">
        <f t="shared" si="22"/>
        <v>455</v>
      </c>
      <c r="L112" s="7">
        <f t="shared" si="22"/>
        <v>459</v>
      </c>
      <c r="M112" s="7">
        <f t="shared" si="22"/>
        <v>463</v>
      </c>
      <c r="N112" s="7">
        <f t="shared" si="22"/>
        <v>466</v>
      </c>
      <c r="O112" s="36">
        <f t="shared" si="19"/>
        <v>0.00996679925423081</v>
      </c>
      <c r="U112" s="16"/>
    </row>
    <row r="113" spans="1:21" ht="11.25">
      <c r="A113" s="1" t="s">
        <v>17</v>
      </c>
      <c r="B113" s="2" t="s">
        <v>25</v>
      </c>
      <c r="C113" s="2" t="s">
        <v>86</v>
      </c>
      <c r="D113" s="27"/>
      <c r="E113" s="5">
        <v>9</v>
      </c>
      <c r="F113" s="5">
        <v>6</v>
      </c>
      <c r="G113" s="5">
        <v>7</v>
      </c>
      <c r="H113" s="6">
        <v>11</v>
      </c>
      <c r="I113" s="7">
        <f t="shared" si="22"/>
        <v>8</v>
      </c>
      <c r="J113" s="7">
        <f t="shared" si="22"/>
        <v>8</v>
      </c>
      <c r="K113" s="7">
        <f t="shared" si="22"/>
        <v>9</v>
      </c>
      <c r="L113" s="7">
        <f t="shared" si="22"/>
        <v>9</v>
      </c>
      <c r="M113" s="7">
        <f t="shared" si="22"/>
        <v>9</v>
      </c>
      <c r="N113" s="7">
        <f t="shared" si="22"/>
        <v>9</v>
      </c>
      <c r="O113" s="36">
        <f t="shared" si="19"/>
        <v>0.005647140863966553</v>
      </c>
      <c r="U113" s="16"/>
    </row>
    <row r="114" spans="1:21" ht="11.25">
      <c r="A114" s="1" t="s">
        <v>17</v>
      </c>
      <c r="B114" s="2" t="s">
        <v>25</v>
      </c>
      <c r="C114" s="2" t="s">
        <v>87</v>
      </c>
      <c r="D114" s="27"/>
      <c r="E114" s="5">
        <v>647</v>
      </c>
      <c r="F114" s="5">
        <v>593</v>
      </c>
      <c r="G114" s="5">
        <v>657</v>
      </c>
      <c r="H114" s="6">
        <v>605</v>
      </c>
      <c r="I114" s="7">
        <f t="shared" si="22"/>
        <v>687</v>
      </c>
      <c r="J114" s="7">
        <f t="shared" si="22"/>
        <v>702</v>
      </c>
      <c r="K114" s="7">
        <f t="shared" si="22"/>
        <v>708</v>
      </c>
      <c r="L114" s="7">
        <f t="shared" si="22"/>
        <v>714</v>
      </c>
      <c r="M114" s="7">
        <f t="shared" si="22"/>
        <v>720</v>
      </c>
      <c r="N114" s="7">
        <f t="shared" si="22"/>
        <v>726</v>
      </c>
      <c r="O114" s="36">
        <f t="shared" si="19"/>
        <v>0.04501736451583776</v>
      </c>
      <c r="U114" s="16"/>
    </row>
    <row r="115" spans="1:21" ht="11.25">
      <c r="A115" s="1" t="s">
        <v>17</v>
      </c>
      <c r="B115" s="2" t="s">
        <v>25</v>
      </c>
      <c r="C115" s="2" t="s">
        <v>88</v>
      </c>
      <c r="D115" s="27"/>
      <c r="E115" s="5">
        <v>5564</v>
      </c>
      <c r="F115" s="5">
        <v>5916</v>
      </c>
      <c r="G115" s="5">
        <v>6050</v>
      </c>
      <c r="H115" s="6">
        <v>6220</v>
      </c>
      <c r="I115" s="7">
        <f t="shared" si="22"/>
        <v>6193</v>
      </c>
      <c r="J115" s="7">
        <f t="shared" si="22"/>
        <v>6367</v>
      </c>
      <c r="K115" s="7">
        <f t="shared" si="22"/>
        <v>6475</v>
      </c>
      <c r="L115" s="7">
        <f t="shared" si="22"/>
        <v>6588</v>
      </c>
      <c r="M115" s="7">
        <f t="shared" si="22"/>
        <v>6703</v>
      </c>
      <c r="N115" s="7">
        <f t="shared" si="22"/>
        <v>6813</v>
      </c>
      <c r="O115" s="36">
        <f t="shared" si="19"/>
        <v>0.021851412083715847</v>
      </c>
      <c r="U115" s="16"/>
    </row>
    <row r="116" spans="2:21" ht="11.25">
      <c r="B116" s="10"/>
      <c r="D116" s="27"/>
      <c r="E116" s="5"/>
      <c r="F116" s="5"/>
      <c r="G116" s="5"/>
      <c r="H116" s="6"/>
      <c r="I116" s="6"/>
      <c r="J116" s="6"/>
      <c r="K116" s="6"/>
      <c r="L116" s="6"/>
      <c r="M116" s="6"/>
      <c r="N116" s="6"/>
      <c r="O116" s="23"/>
      <c r="U116" s="16"/>
    </row>
    <row r="117" spans="1:15" ht="11.25">
      <c r="A117" s="1" t="s">
        <v>0</v>
      </c>
      <c r="B117" s="2" t="s">
        <v>1</v>
      </c>
      <c r="C117" s="2" t="s">
        <v>81</v>
      </c>
      <c r="D117" s="18" t="s">
        <v>36</v>
      </c>
      <c r="E117" s="2" t="s">
        <v>37</v>
      </c>
      <c r="F117" s="2" t="s">
        <v>38</v>
      </c>
      <c r="G117" s="2" t="s">
        <v>39</v>
      </c>
      <c r="H117" s="2" t="s">
        <v>40</v>
      </c>
      <c r="I117" s="3" t="s">
        <v>41</v>
      </c>
      <c r="J117" s="3" t="s">
        <v>42</v>
      </c>
      <c r="K117" s="3" t="s">
        <v>43</v>
      </c>
      <c r="L117" s="3" t="s">
        <v>58</v>
      </c>
      <c r="M117" s="3" t="s">
        <v>59</v>
      </c>
      <c r="N117" s="3" t="s">
        <v>44</v>
      </c>
      <c r="O117" s="3" t="s">
        <v>95</v>
      </c>
    </row>
    <row r="118" spans="1:15" ht="11.25">
      <c r="A118" s="1" t="s">
        <v>10</v>
      </c>
      <c r="B118" s="2" t="s">
        <v>18</v>
      </c>
      <c r="C118" s="2" t="s">
        <v>82</v>
      </c>
      <c r="D118" s="35"/>
      <c r="E118" s="5">
        <v>340</v>
      </c>
      <c r="F118" s="5">
        <v>393</v>
      </c>
      <c r="G118" s="6">
        <v>385</v>
      </c>
      <c r="H118" s="6">
        <v>401</v>
      </c>
      <c r="I118" s="7">
        <f aca="true" t="shared" si="23" ref="I118:N124">ROUND((I2*$O118)*(1+G$364),0)</f>
        <v>358</v>
      </c>
      <c r="J118" s="7">
        <f t="shared" si="23"/>
        <v>354</v>
      </c>
      <c r="K118" s="7">
        <f t="shared" si="23"/>
        <v>383</v>
      </c>
      <c r="L118" s="7">
        <f t="shared" si="23"/>
        <v>386</v>
      </c>
      <c r="M118" s="7">
        <f t="shared" si="23"/>
        <v>390</v>
      </c>
      <c r="N118" s="7">
        <f t="shared" si="23"/>
        <v>394</v>
      </c>
      <c r="O118" s="36">
        <f aca="true" t="shared" si="24" ref="O118:O149">AVERAGE(E118/E2,F118/F2,G118/G2,H118/H2)</f>
        <v>0.013434561052067901</v>
      </c>
    </row>
    <row r="119" spans="1:15" ht="11.25">
      <c r="A119" s="1" t="s">
        <v>10</v>
      </c>
      <c r="B119" s="2" t="s">
        <v>18</v>
      </c>
      <c r="C119" s="2" t="s">
        <v>83</v>
      </c>
      <c r="D119" s="35"/>
      <c r="E119" s="5">
        <v>30</v>
      </c>
      <c r="F119" s="5">
        <v>19</v>
      </c>
      <c r="G119" s="6">
        <v>26</v>
      </c>
      <c r="H119" s="6">
        <v>32</v>
      </c>
      <c r="I119" s="7">
        <f t="shared" si="23"/>
        <v>27</v>
      </c>
      <c r="J119" s="7">
        <f t="shared" si="23"/>
        <v>28</v>
      </c>
      <c r="K119" s="7">
        <f t="shared" si="23"/>
        <v>30</v>
      </c>
      <c r="L119" s="7">
        <f t="shared" si="23"/>
        <v>31</v>
      </c>
      <c r="M119" s="7">
        <f t="shared" si="23"/>
        <v>32</v>
      </c>
      <c r="N119" s="7">
        <f t="shared" si="23"/>
        <v>33</v>
      </c>
      <c r="O119" s="36">
        <f t="shared" si="24"/>
        <v>0.004956241845403801</v>
      </c>
    </row>
    <row r="120" spans="1:15" ht="11.25">
      <c r="A120" s="1" t="s">
        <v>10</v>
      </c>
      <c r="B120" s="2" t="s">
        <v>18</v>
      </c>
      <c r="C120" s="2" t="s">
        <v>84</v>
      </c>
      <c r="D120" s="35"/>
      <c r="E120" s="5">
        <v>6</v>
      </c>
      <c r="F120" s="5">
        <v>6</v>
      </c>
      <c r="G120" s="6">
        <v>8</v>
      </c>
      <c r="H120" s="6">
        <v>13</v>
      </c>
      <c r="I120" s="7">
        <f t="shared" si="23"/>
        <v>8</v>
      </c>
      <c r="J120" s="7">
        <f t="shared" si="23"/>
        <v>9</v>
      </c>
      <c r="K120" s="7">
        <f t="shared" si="23"/>
        <v>10</v>
      </c>
      <c r="L120" s="7">
        <f t="shared" si="23"/>
        <v>10</v>
      </c>
      <c r="M120" s="7">
        <f t="shared" si="23"/>
        <v>10</v>
      </c>
      <c r="N120" s="7">
        <f t="shared" si="23"/>
        <v>11</v>
      </c>
      <c r="O120" s="36">
        <f t="shared" si="24"/>
        <v>0.004241905275271881</v>
      </c>
    </row>
    <row r="121" spans="1:15" ht="11.25">
      <c r="A121" s="1" t="s">
        <v>10</v>
      </c>
      <c r="B121" s="2" t="s">
        <v>18</v>
      </c>
      <c r="C121" s="2" t="s">
        <v>85</v>
      </c>
      <c r="D121" s="35"/>
      <c r="E121" s="5">
        <v>17</v>
      </c>
      <c r="F121" s="5">
        <v>22</v>
      </c>
      <c r="G121" s="6">
        <v>16</v>
      </c>
      <c r="H121" s="6">
        <v>6</v>
      </c>
      <c r="I121" s="7">
        <f t="shared" si="23"/>
        <v>18</v>
      </c>
      <c r="J121" s="7">
        <f t="shared" si="23"/>
        <v>19</v>
      </c>
      <c r="K121" s="7">
        <f t="shared" si="23"/>
        <v>21</v>
      </c>
      <c r="L121" s="7">
        <f t="shared" si="23"/>
        <v>22</v>
      </c>
      <c r="M121" s="7">
        <f t="shared" si="23"/>
        <v>24</v>
      </c>
      <c r="N121" s="7">
        <f t="shared" si="23"/>
        <v>25</v>
      </c>
      <c r="O121" s="36">
        <f t="shared" si="24"/>
        <v>0.005078472029624015</v>
      </c>
    </row>
    <row r="122" spans="1:15" ht="11.25">
      <c r="A122" s="1" t="s">
        <v>10</v>
      </c>
      <c r="B122" s="2" t="s">
        <v>18</v>
      </c>
      <c r="C122" s="2" t="s">
        <v>86</v>
      </c>
      <c r="D122" s="35"/>
      <c r="E122" s="5">
        <v>1</v>
      </c>
      <c r="F122" s="5">
        <v>0</v>
      </c>
      <c r="G122" s="6">
        <v>0</v>
      </c>
      <c r="H122" s="6">
        <v>0</v>
      </c>
      <c r="I122" s="7">
        <f t="shared" si="23"/>
        <v>0</v>
      </c>
      <c r="J122" s="7">
        <f t="shared" si="23"/>
        <v>0</v>
      </c>
      <c r="K122" s="7">
        <f t="shared" si="23"/>
        <v>0</v>
      </c>
      <c r="L122" s="7">
        <f t="shared" si="23"/>
        <v>0</v>
      </c>
      <c r="M122" s="7">
        <f t="shared" si="23"/>
        <v>0</v>
      </c>
      <c r="N122" s="7">
        <f t="shared" si="23"/>
        <v>0</v>
      </c>
      <c r="O122" s="36">
        <f t="shared" si="24"/>
        <v>0.0029069767441860465</v>
      </c>
    </row>
    <row r="123" spans="1:15" ht="11.25">
      <c r="A123" s="1" t="s">
        <v>10</v>
      </c>
      <c r="B123" s="2" t="s">
        <v>18</v>
      </c>
      <c r="C123" s="2" t="s">
        <v>87</v>
      </c>
      <c r="D123" s="35"/>
      <c r="E123" s="5">
        <v>3</v>
      </c>
      <c r="F123" s="5">
        <v>0</v>
      </c>
      <c r="G123" s="6">
        <v>1</v>
      </c>
      <c r="H123" s="6">
        <v>3</v>
      </c>
      <c r="I123" s="7">
        <f t="shared" si="23"/>
        <v>2</v>
      </c>
      <c r="J123" s="7">
        <f t="shared" si="23"/>
        <v>2</v>
      </c>
      <c r="K123" s="7">
        <f t="shared" si="23"/>
        <v>2</v>
      </c>
      <c r="L123" s="7">
        <f t="shared" si="23"/>
        <v>2</v>
      </c>
      <c r="M123" s="7">
        <f t="shared" si="23"/>
        <v>2</v>
      </c>
      <c r="N123" s="7">
        <f t="shared" si="23"/>
        <v>2</v>
      </c>
      <c r="O123" s="36">
        <f t="shared" si="24"/>
        <v>0.002089960880004734</v>
      </c>
    </row>
    <row r="124" spans="1:15" ht="11.25">
      <c r="A124" s="1" t="s">
        <v>10</v>
      </c>
      <c r="B124" s="2" t="s">
        <v>18</v>
      </c>
      <c r="C124" s="2" t="s">
        <v>88</v>
      </c>
      <c r="D124" s="35"/>
      <c r="E124" s="5">
        <v>453</v>
      </c>
      <c r="F124" s="5">
        <v>436</v>
      </c>
      <c r="G124" s="6">
        <v>469</v>
      </c>
      <c r="H124" s="6">
        <v>465</v>
      </c>
      <c r="I124" s="7">
        <f t="shared" si="23"/>
        <v>481</v>
      </c>
      <c r="J124" s="7">
        <f t="shared" si="23"/>
        <v>492</v>
      </c>
      <c r="K124" s="7">
        <f t="shared" si="23"/>
        <v>547</v>
      </c>
      <c r="L124" s="7">
        <f t="shared" si="23"/>
        <v>568</v>
      </c>
      <c r="M124" s="7">
        <f t="shared" si="23"/>
        <v>589</v>
      </c>
      <c r="N124" s="7">
        <f t="shared" si="23"/>
        <v>612</v>
      </c>
      <c r="O124" s="36">
        <f t="shared" si="24"/>
        <v>0.00402704381887512</v>
      </c>
    </row>
    <row r="125" spans="1:15" ht="11.25">
      <c r="A125" s="1" t="s">
        <v>11</v>
      </c>
      <c r="B125" s="2" t="s">
        <v>19</v>
      </c>
      <c r="C125" s="2" t="s">
        <v>82</v>
      </c>
      <c r="D125" s="35"/>
      <c r="E125" s="5">
        <v>3704</v>
      </c>
      <c r="F125" s="5">
        <v>3728</v>
      </c>
      <c r="G125" s="6">
        <v>3916</v>
      </c>
      <c r="H125" s="6">
        <v>4043</v>
      </c>
      <c r="I125" s="7">
        <f aca="true" t="shared" si="25" ref="I125:N131">ROUND((I9*$O125)*(1+G$365),0)</f>
        <v>3897</v>
      </c>
      <c r="J125" s="7">
        <f t="shared" si="25"/>
        <v>3910</v>
      </c>
      <c r="K125" s="7">
        <f t="shared" si="25"/>
        <v>4170</v>
      </c>
      <c r="L125" s="7">
        <f t="shared" si="25"/>
        <v>4236</v>
      </c>
      <c r="M125" s="7">
        <f t="shared" si="25"/>
        <v>4306</v>
      </c>
      <c r="N125" s="7">
        <f t="shared" si="25"/>
        <v>4374</v>
      </c>
      <c r="O125" s="36">
        <f t="shared" si="24"/>
        <v>0.011258609474837492</v>
      </c>
    </row>
    <row r="126" spans="1:15" ht="11.25">
      <c r="A126" s="1" t="s">
        <v>11</v>
      </c>
      <c r="B126" s="2" t="s">
        <v>19</v>
      </c>
      <c r="C126" s="2" t="s">
        <v>83</v>
      </c>
      <c r="D126" s="35"/>
      <c r="E126" s="5">
        <v>264</v>
      </c>
      <c r="F126" s="5">
        <v>281</v>
      </c>
      <c r="G126" s="6">
        <v>291</v>
      </c>
      <c r="H126" s="6">
        <v>312</v>
      </c>
      <c r="I126" s="7">
        <f t="shared" si="25"/>
        <v>296</v>
      </c>
      <c r="J126" s="7">
        <f t="shared" si="25"/>
        <v>299</v>
      </c>
      <c r="K126" s="7">
        <f t="shared" si="25"/>
        <v>324</v>
      </c>
      <c r="L126" s="7">
        <f t="shared" si="25"/>
        <v>335</v>
      </c>
      <c r="M126" s="7">
        <f t="shared" si="25"/>
        <v>345</v>
      </c>
      <c r="N126" s="7">
        <f t="shared" si="25"/>
        <v>356</v>
      </c>
      <c r="O126" s="36">
        <f t="shared" si="24"/>
        <v>0.0071076505514015295</v>
      </c>
    </row>
    <row r="127" spans="1:15" ht="11.25">
      <c r="A127" s="1" t="s">
        <v>11</v>
      </c>
      <c r="B127" s="2" t="s">
        <v>19</v>
      </c>
      <c r="C127" s="2" t="s">
        <v>84</v>
      </c>
      <c r="D127" s="35"/>
      <c r="E127" s="5">
        <v>24</v>
      </c>
      <c r="F127" s="5">
        <v>14</v>
      </c>
      <c r="G127" s="6">
        <v>20</v>
      </c>
      <c r="H127" s="6">
        <v>26</v>
      </c>
      <c r="I127" s="7">
        <f t="shared" si="25"/>
        <v>22</v>
      </c>
      <c r="J127" s="7">
        <f t="shared" si="25"/>
        <v>22</v>
      </c>
      <c r="K127" s="7">
        <f t="shared" si="25"/>
        <v>23</v>
      </c>
      <c r="L127" s="7">
        <f t="shared" si="25"/>
        <v>24</v>
      </c>
      <c r="M127" s="7">
        <f t="shared" si="25"/>
        <v>24</v>
      </c>
      <c r="N127" s="7">
        <f t="shared" si="25"/>
        <v>24</v>
      </c>
      <c r="O127" s="36">
        <f t="shared" si="24"/>
        <v>0.003306852699432682</v>
      </c>
    </row>
    <row r="128" spans="1:15" ht="11.25">
      <c r="A128" s="1" t="s">
        <v>11</v>
      </c>
      <c r="B128" s="2" t="s">
        <v>19</v>
      </c>
      <c r="C128" s="2" t="s">
        <v>85</v>
      </c>
      <c r="D128" s="35"/>
      <c r="E128" s="5">
        <v>114</v>
      </c>
      <c r="F128" s="5">
        <v>114</v>
      </c>
      <c r="G128" s="6">
        <v>129</v>
      </c>
      <c r="H128" s="6">
        <v>118</v>
      </c>
      <c r="I128" s="7">
        <f t="shared" si="25"/>
        <v>131</v>
      </c>
      <c r="J128" s="7">
        <f t="shared" si="25"/>
        <v>136</v>
      </c>
      <c r="K128" s="7">
        <f t="shared" si="25"/>
        <v>148</v>
      </c>
      <c r="L128" s="7">
        <f t="shared" si="25"/>
        <v>152</v>
      </c>
      <c r="M128" s="7">
        <f t="shared" si="25"/>
        <v>157</v>
      </c>
      <c r="N128" s="7">
        <f t="shared" si="25"/>
        <v>162</v>
      </c>
      <c r="O128" s="36">
        <f t="shared" si="24"/>
        <v>0.004821825598551483</v>
      </c>
    </row>
    <row r="129" spans="1:15" ht="11.25">
      <c r="A129" s="1" t="s">
        <v>11</v>
      </c>
      <c r="B129" s="2" t="s">
        <v>19</v>
      </c>
      <c r="C129" s="2" t="s">
        <v>86</v>
      </c>
      <c r="D129" s="35"/>
      <c r="E129" s="5">
        <v>2</v>
      </c>
      <c r="F129" s="5">
        <v>5</v>
      </c>
      <c r="G129" s="6">
        <v>2</v>
      </c>
      <c r="H129" s="6">
        <v>7</v>
      </c>
      <c r="I129" s="7">
        <f t="shared" si="25"/>
        <v>4</v>
      </c>
      <c r="J129" s="7">
        <f t="shared" si="25"/>
        <v>4</v>
      </c>
      <c r="K129" s="7">
        <f t="shared" si="25"/>
        <v>4</v>
      </c>
      <c r="L129" s="7">
        <f t="shared" si="25"/>
        <v>4</v>
      </c>
      <c r="M129" s="7">
        <f t="shared" si="25"/>
        <v>5</v>
      </c>
      <c r="N129" s="7">
        <f t="shared" si="25"/>
        <v>5</v>
      </c>
      <c r="O129" s="36">
        <f t="shared" si="24"/>
        <v>0.005159289898856027</v>
      </c>
    </row>
    <row r="130" spans="1:15" ht="11.25">
      <c r="A130" s="1" t="s">
        <v>11</v>
      </c>
      <c r="B130" s="2" t="s">
        <v>19</v>
      </c>
      <c r="C130" s="2" t="s">
        <v>87</v>
      </c>
      <c r="D130" s="35"/>
      <c r="E130" s="5">
        <v>9</v>
      </c>
      <c r="F130" s="5">
        <v>10</v>
      </c>
      <c r="G130" s="6">
        <v>27</v>
      </c>
      <c r="H130" s="6">
        <v>18</v>
      </c>
      <c r="I130" s="7">
        <f t="shared" si="25"/>
        <v>17</v>
      </c>
      <c r="J130" s="7">
        <f t="shared" si="25"/>
        <v>16</v>
      </c>
      <c r="K130" s="7">
        <f t="shared" si="25"/>
        <v>17</v>
      </c>
      <c r="L130" s="7">
        <f t="shared" si="25"/>
        <v>17</v>
      </c>
      <c r="M130" s="7">
        <f t="shared" si="25"/>
        <v>18</v>
      </c>
      <c r="N130" s="7">
        <f t="shared" si="25"/>
        <v>18</v>
      </c>
      <c r="O130" s="36">
        <f t="shared" si="24"/>
        <v>0.001519061953915044</v>
      </c>
    </row>
    <row r="131" spans="1:15" ht="11.25">
      <c r="A131" s="1" t="s">
        <v>11</v>
      </c>
      <c r="B131" s="2" t="s">
        <v>19</v>
      </c>
      <c r="C131" s="2" t="s">
        <v>88</v>
      </c>
      <c r="D131" s="35"/>
      <c r="E131" s="5">
        <v>775</v>
      </c>
      <c r="F131" s="5">
        <v>792</v>
      </c>
      <c r="G131" s="6">
        <v>834</v>
      </c>
      <c r="H131" s="6">
        <v>915</v>
      </c>
      <c r="I131" s="7">
        <f t="shared" si="25"/>
        <v>918</v>
      </c>
      <c r="J131" s="7">
        <f t="shared" si="25"/>
        <v>953</v>
      </c>
      <c r="K131" s="7">
        <f t="shared" si="25"/>
        <v>1041</v>
      </c>
      <c r="L131" s="7">
        <f t="shared" si="25"/>
        <v>1082</v>
      </c>
      <c r="M131" s="7">
        <f t="shared" si="25"/>
        <v>1125</v>
      </c>
      <c r="N131" s="7">
        <f t="shared" si="25"/>
        <v>1169</v>
      </c>
      <c r="O131" s="36">
        <f t="shared" si="24"/>
        <v>0.002882873848628407</v>
      </c>
    </row>
    <row r="132" spans="1:15" ht="11.25">
      <c r="A132" s="1" t="s">
        <v>12</v>
      </c>
      <c r="B132" s="2" t="s">
        <v>20</v>
      </c>
      <c r="C132" s="2" t="s">
        <v>82</v>
      </c>
      <c r="D132" s="35"/>
      <c r="E132" s="5">
        <v>34404</v>
      </c>
      <c r="F132" s="5">
        <v>34049</v>
      </c>
      <c r="G132" s="6">
        <v>33205</v>
      </c>
      <c r="H132" s="6">
        <v>33932</v>
      </c>
      <c r="I132" s="7">
        <f aca="true" t="shared" si="26" ref="I132:N138">ROUND((I16*$O132)*(1+G$366),0)</f>
        <v>33147</v>
      </c>
      <c r="J132" s="7">
        <f t="shared" si="26"/>
        <v>33284</v>
      </c>
      <c r="K132" s="7">
        <f t="shared" si="26"/>
        <v>34077</v>
      </c>
      <c r="L132" s="7">
        <f t="shared" si="26"/>
        <v>34029</v>
      </c>
      <c r="M132" s="7">
        <f t="shared" si="26"/>
        <v>33980</v>
      </c>
      <c r="N132" s="7">
        <f t="shared" si="26"/>
        <v>33928</v>
      </c>
      <c r="O132" s="36">
        <f t="shared" si="24"/>
        <v>0.011100776307663101</v>
      </c>
    </row>
    <row r="133" spans="1:15" ht="11.25">
      <c r="A133" s="1" t="s">
        <v>12</v>
      </c>
      <c r="B133" s="2" t="s">
        <v>20</v>
      </c>
      <c r="C133" s="2" t="s">
        <v>83</v>
      </c>
      <c r="D133" s="35"/>
      <c r="E133" s="5">
        <v>8368</v>
      </c>
      <c r="F133" s="5">
        <v>8553</v>
      </c>
      <c r="G133" s="6">
        <v>8319</v>
      </c>
      <c r="H133" s="6">
        <v>8493</v>
      </c>
      <c r="I133" s="7">
        <f t="shared" si="26"/>
        <v>8190</v>
      </c>
      <c r="J133" s="7">
        <f t="shared" si="26"/>
        <v>8230</v>
      </c>
      <c r="K133" s="7">
        <f t="shared" si="26"/>
        <v>8447</v>
      </c>
      <c r="L133" s="7">
        <f t="shared" si="26"/>
        <v>8457</v>
      </c>
      <c r="M133" s="7">
        <f t="shared" si="26"/>
        <v>8470</v>
      </c>
      <c r="N133" s="7">
        <f t="shared" si="26"/>
        <v>8483</v>
      </c>
      <c r="O133" s="36">
        <f t="shared" si="24"/>
        <v>0.00921623218417917</v>
      </c>
    </row>
    <row r="134" spans="1:15" ht="11.25">
      <c r="A134" s="1" t="s">
        <v>12</v>
      </c>
      <c r="B134" s="2" t="s">
        <v>20</v>
      </c>
      <c r="C134" s="2" t="s">
        <v>84</v>
      </c>
      <c r="D134" s="35"/>
      <c r="E134" s="5">
        <v>110</v>
      </c>
      <c r="F134" s="5">
        <v>120</v>
      </c>
      <c r="G134" s="6">
        <v>153</v>
      </c>
      <c r="H134" s="6">
        <v>129</v>
      </c>
      <c r="I134" s="7">
        <f t="shared" si="26"/>
        <v>128</v>
      </c>
      <c r="J134" s="7">
        <f t="shared" si="26"/>
        <v>131</v>
      </c>
      <c r="K134" s="7">
        <f t="shared" si="26"/>
        <v>136</v>
      </c>
      <c r="L134" s="7">
        <f t="shared" si="26"/>
        <v>139</v>
      </c>
      <c r="M134" s="7">
        <f t="shared" si="26"/>
        <v>141</v>
      </c>
      <c r="N134" s="7">
        <f t="shared" si="26"/>
        <v>143</v>
      </c>
      <c r="O134" s="36">
        <f t="shared" si="24"/>
        <v>0.0043887357327899</v>
      </c>
    </row>
    <row r="135" spans="1:15" ht="11.25">
      <c r="A135" s="1" t="s">
        <v>12</v>
      </c>
      <c r="B135" s="2" t="s">
        <v>20</v>
      </c>
      <c r="C135" s="2" t="s">
        <v>85</v>
      </c>
      <c r="D135" s="35"/>
      <c r="E135" s="5">
        <v>4910</v>
      </c>
      <c r="F135" s="5">
        <v>5070</v>
      </c>
      <c r="G135" s="6">
        <v>5090</v>
      </c>
      <c r="H135" s="6">
        <v>5376</v>
      </c>
      <c r="I135" s="7">
        <f t="shared" si="26"/>
        <v>5183</v>
      </c>
      <c r="J135" s="7">
        <f t="shared" si="26"/>
        <v>5319</v>
      </c>
      <c r="K135" s="7">
        <f t="shared" si="26"/>
        <v>5575</v>
      </c>
      <c r="L135" s="7">
        <f t="shared" si="26"/>
        <v>5698</v>
      </c>
      <c r="M135" s="7">
        <f t="shared" si="26"/>
        <v>5822</v>
      </c>
      <c r="N135" s="7">
        <f t="shared" si="26"/>
        <v>5946</v>
      </c>
      <c r="O135" s="36">
        <f t="shared" si="24"/>
        <v>0.0040544479907502606</v>
      </c>
    </row>
    <row r="136" spans="1:15" ht="11.25">
      <c r="A136" s="1" t="s">
        <v>12</v>
      </c>
      <c r="B136" s="2" t="s">
        <v>20</v>
      </c>
      <c r="C136" s="2" t="s">
        <v>86</v>
      </c>
      <c r="D136" s="35"/>
      <c r="E136" s="5">
        <v>126</v>
      </c>
      <c r="F136" s="5">
        <v>132</v>
      </c>
      <c r="G136" s="6">
        <v>134</v>
      </c>
      <c r="H136" s="6">
        <v>154</v>
      </c>
      <c r="I136" s="7">
        <f t="shared" si="26"/>
        <v>139</v>
      </c>
      <c r="J136" s="7">
        <f t="shared" si="26"/>
        <v>143</v>
      </c>
      <c r="K136" s="7">
        <f t="shared" si="26"/>
        <v>151</v>
      </c>
      <c r="L136" s="7">
        <f t="shared" si="26"/>
        <v>155</v>
      </c>
      <c r="M136" s="7">
        <f t="shared" si="26"/>
        <v>159</v>
      </c>
      <c r="N136" s="7">
        <f t="shared" si="26"/>
        <v>163</v>
      </c>
      <c r="O136" s="36">
        <f t="shared" si="24"/>
        <v>0.005250656202755458</v>
      </c>
    </row>
    <row r="137" spans="1:15" ht="11.25">
      <c r="A137" s="1" t="s">
        <v>12</v>
      </c>
      <c r="B137" s="2" t="s">
        <v>20</v>
      </c>
      <c r="C137" s="2" t="s">
        <v>87</v>
      </c>
      <c r="D137" s="35"/>
      <c r="E137" s="5">
        <v>61</v>
      </c>
      <c r="F137" s="5">
        <v>68</v>
      </c>
      <c r="G137" s="6">
        <v>124</v>
      </c>
      <c r="H137" s="6">
        <v>170</v>
      </c>
      <c r="I137" s="7">
        <f t="shared" si="26"/>
        <v>115</v>
      </c>
      <c r="J137" s="7">
        <f t="shared" si="26"/>
        <v>118</v>
      </c>
      <c r="K137" s="7">
        <f t="shared" si="26"/>
        <v>123</v>
      </c>
      <c r="L137" s="7">
        <f t="shared" si="26"/>
        <v>126</v>
      </c>
      <c r="M137" s="7">
        <f t="shared" si="26"/>
        <v>129</v>
      </c>
      <c r="N137" s="7">
        <f t="shared" si="26"/>
        <v>131</v>
      </c>
      <c r="O137" s="36">
        <f t="shared" si="24"/>
        <v>0.0006770825649534274</v>
      </c>
    </row>
    <row r="138" spans="1:15" ht="11.25">
      <c r="A138" s="1" t="s">
        <v>12</v>
      </c>
      <c r="B138" s="2" t="s">
        <v>20</v>
      </c>
      <c r="C138" s="2" t="s">
        <v>88</v>
      </c>
      <c r="D138" s="35"/>
      <c r="E138" s="5">
        <v>11399</v>
      </c>
      <c r="F138" s="5">
        <v>11897</v>
      </c>
      <c r="G138" s="6">
        <v>12378</v>
      </c>
      <c r="H138" s="6">
        <v>12912</v>
      </c>
      <c r="I138" s="7">
        <f t="shared" si="26"/>
        <v>12501</v>
      </c>
      <c r="J138" s="7">
        <f t="shared" si="26"/>
        <v>12834</v>
      </c>
      <c r="K138" s="7">
        <f t="shared" si="26"/>
        <v>13425</v>
      </c>
      <c r="L138" s="7">
        <f t="shared" si="26"/>
        <v>13703</v>
      </c>
      <c r="M138" s="7">
        <f t="shared" si="26"/>
        <v>13992</v>
      </c>
      <c r="N138" s="7">
        <f t="shared" si="26"/>
        <v>14291</v>
      </c>
      <c r="O138" s="36">
        <f t="shared" si="24"/>
        <v>0.002681941455116587</v>
      </c>
    </row>
    <row r="139" spans="1:15" ht="11.25">
      <c r="A139" s="1" t="s">
        <v>13</v>
      </c>
      <c r="B139" s="2" t="s">
        <v>21</v>
      </c>
      <c r="C139" s="2" t="s">
        <v>82</v>
      </c>
      <c r="D139" s="35"/>
      <c r="E139" s="5">
        <v>13567</v>
      </c>
      <c r="F139" s="5">
        <v>13435</v>
      </c>
      <c r="G139" s="6">
        <v>13418</v>
      </c>
      <c r="H139" s="6">
        <v>13770</v>
      </c>
      <c r="I139" s="7">
        <f aca="true" t="shared" si="27" ref="I139:N145">ROUND((I23*$O139)*(1+G$367),0)</f>
        <v>13422</v>
      </c>
      <c r="J139" s="7">
        <f t="shared" si="27"/>
        <v>13505</v>
      </c>
      <c r="K139" s="7">
        <f t="shared" si="27"/>
        <v>13797</v>
      </c>
      <c r="L139" s="7">
        <f t="shared" si="27"/>
        <v>13872</v>
      </c>
      <c r="M139" s="7">
        <f t="shared" si="27"/>
        <v>13945</v>
      </c>
      <c r="N139" s="7">
        <f t="shared" si="27"/>
        <v>14016</v>
      </c>
      <c r="O139" s="36">
        <f t="shared" si="24"/>
        <v>0.00922223529470749</v>
      </c>
    </row>
    <row r="140" spans="1:15" ht="11.25">
      <c r="A140" s="1" t="s">
        <v>13</v>
      </c>
      <c r="B140" s="2" t="s">
        <v>21</v>
      </c>
      <c r="C140" s="2" t="s">
        <v>83</v>
      </c>
      <c r="D140" s="35"/>
      <c r="E140" s="5">
        <v>214</v>
      </c>
      <c r="F140" s="5">
        <v>165</v>
      </c>
      <c r="G140" s="6">
        <v>204</v>
      </c>
      <c r="H140" s="6">
        <v>199</v>
      </c>
      <c r="I140" s="7">
        <f t="shared" si="27"/>
        <v>195</v>
      </c>
      <c r="J140" s="7">
        <f t="shared" si="27"/>
        <v>198</v>
      </c>
      <c r="K140" s="7">
        <f t="shared" si="27"/>
        <v>204</v>
      </c>
      <c r="L140" s="7">
        <f t="shared" si="27"/>
        <v>208</v>
      </c>
      <c r="M140" s="7">
        <f t="shared" si="27"/>
        <v>211</v>
      </c>
      <c r="N140" s="7">
        <f t="shared" si="27"/>
        <v>214</v>
      </c>
      <c r="O140" s="36">
        <f t="shared" si="24"/>
        <v>0.004462790112128956</v>
      </c>
    </row>
    <row r="141" spans="1:15" ht="11.25">
      <c r="A141" s="1" t="s">
        <v>13</v>
      </c>
      <c r="B141" s="2" t="s">
        <v>21</v>
      </c>
      <c r="C141" s="2" t="s">
        <v>84</v>
      </c>
      <c r="D141" s="35"/>
      <c r="E141" s="5">
        <v>32</v>
      </c>
      <c r="F141" s="5">
        <v>30</v>
      </c>
      <c r="G141" s="6">
        <v>25</v>
      </c>
      <c r="H141" s="6">
        <v>38</v>
      </c>
      <c r="I141" s="7">
        <f t="shared" si="27"/>
        <v>33</v>
      </c>
      <c r="J141" s="7">
        <f t="shared" si="27"/>
        <v>34</v>
      </c>
      <c r="K141" s="7">
        <f t="shared" si="27"/>
        <v>36</v>
      </c>
      <c r="L141" s="7">
        <f t="shared" si="27"/>
        <v>38</v>
      </c>
      <c r="M141" s="7">
        <f t="shared" si="27"/>
        <v>39</v>
      </c>
      <c r="N141" s="7">
        <f t="shared" si="27"/>
        <v>41</v>
      </c>
      <c r="O141" s="36">
        <f t="shared" si="24"/>
        <v>0.0029772943268496946</v>
      </c>
    </row>
    <row r="142" spans="1:15" ht="11.25">
      <c r="A142" s="1" t="s">
        <v>13</v>
      </c>
      <c r="B142" s="2" t="s">
        <v>21</v>
      </c>
      <c r="C142" s="2" t="s">
        <v>85</v>
      </c>
      <c r="D142" s="35"/>
      <c r="E142" s="5">
        <v>1204</v>
      </c>
      <c r="F142" s="5">
        <v>1244</v>
      </c>
      <c r="G142" s="6">
        <v>1297</v>
      </c>
      <c r="H142" s="6">
        <v>1417</v>
      </c>
      <c r="I142" s="7">
        <f t="shared" si="27"/>
        <v>1366</v>
      </c>
      <c r="J142" s="7">
        <f t="shared" si="27"/>
        <v>1397</v>
      </c>
      <c r="K142" s="7">
        <f t="shared" si="27"/>
        <v>1471</v>
      </c>
      <c r="L142" s="7">
        <f t="shared" si="27"/>
        <v>1523</v>
      </c>
      <c r="M142" s="7">
        <f t="shared" si="27"/>
        <v>1576</v>
      </c>
      <c r="N142" s="7">
        <f t="shared" si="27"/>
        <v>1629</v>
      </c>
      <c r="O142" s="36">
        <f t="shared" si="24"/>
        <v>0.0029390431629856464</v>
      </c>
    </row>
    <row r="143" spans="1:15" ht="11.25">
      <c r="A143" s="1" t="s">
        <v>13</v>
      </c>
      <c r="B143" s="2" t="s">
        <v>21</v>
      </c>
      <c r="C143" s="2" t="s">
        <v>86</v>
      </c>
      <c r="D143" s="35"/>
      <c r="E143" s="5">
        <v>39</v>
      </c>
      <c r="F143" s="5">
        <v>40</v>
      </c>
      <c r="G143" s="6">
        <v>36</v>
      </c>
      <c r="H143" s="6">
        <v>45</v>
      </c>
      <c r="I143" s="7">
        <f t="shared" si="27"/>
        <v>43</v>
      </c>
      <c r="J143" s="7">
        <f t="shared" si="27"/>
        <v>44</v>
      </c>
      <c r="K143" s="7">
        <f t="shared" si="27"/>
        <v>46</v>
      </c>
      <c r="L143" s="7">
        <f t="shared" si="27"/>
        <v>48</v>
      </c>
      <c r="M143" s="7">
        <f t="shared" si="27"/>
        <v>50</v>
      </c>
      <c r="N143" s="7">
        <f t="shared" si="27"/>
        <v>53</v>
      </c>
      <c r="O143" s="36">
        <f t="shared" si="24"/>
        <v>0.00413786389701602</v>
      </c>
    </row>
    <row r="144" spans="1:15" ht="11.25">
      <c r="A144" s="1" t="s">
        <v>13</v>
      </c>
      <c r="B144" s="2" t="s">
        <v>21</v>
      </c>
      <c r="C144" s="2" t="s">
        <v>87</v>
      </c>
      <c r="D144" s="35"/>
      <c r="E144" s="5">
        <v>20</v>
      </c>
      <c r="F144" s="5">
        <v>16</v>
      </c>
      <c r="G144" s="6">
        <v>60</v>
      </c>
      <c r="H144" s="6">
        <v>46</v>
      </c>
      <c r="I144" s="7">
        <f t="shared" si="27"/>
        <v>39</v>
      </c>
      <c r="J144" s="7">
        <f t="shared" si="27"/>
        <v>40</v>
      </c>
      <c r="K144" s="7">
        <f t="shared" si="27"/>
        <v>42</v>
      </c>
      <c r="L144" s="7">
        <f t="shared" si="27"/>
        <v>43</v>
      </c>
      <c r="M144" s="7">
        <f t="shared" si="27"/>
        <v>44</v>
      </c>
      <c r="N144" s="7">
        <f t="shared" si="27"/>
        <v>45</v>
      </c>
      <c r="O144" s="36">
        <f t="shared" si="24"/>
        <v>0.0006690215888073029</v>
      </c>
    </row>
    <row r="145" spans="1:21" ht="11.25">
      <c r="A145" s="1" t="s">
        <v>13</v>
      </c>
      <c r="B145" s="2" t="s">
        <v>21</v>
      </c>
      <c r="C145" s="2" t="s">
        <v>88</v>
      </c>
      <c r="D145" s="35"/>
      <c r="E145" s="5">
        <v>1627</v>
      </c>
      <c r="F145" s="5">
        <v>1697</v>
      </c>
      <c r="G145" s="6">
        <v>1817</v>
      </c>
      <c r="H145" s="6">
        <v>1979</v>
      </c>
      <c r="I145" s="7">
        <f t="shared" si="27"/>
        <v>1893</v>
      </c>
      <c r="J145" s="7">
        <f t="shared" si="27"/>
        <v>1958</v>
      </c>
      <c r="K145" s="7">
        <f t="shared" si="27"/>
        <v>2064</v>
      </c>
      <c r="L145" s="7">
        <f t="shared" si="27"/>
        <v>2141</v>
      </c>
      <c r="M145" s="7">
        <f t="shared" si="27"/>
        <v>2220</v>
      </c>
      <c r="N145" s="7">
        <f t="shared" si="27"/>
        <v>2301</v>
      </c>
      <c r="O145" s="36">
        <f t="shared" si="24"/>
        <v>0.0018560512650715008</v>
      </c>
      <c r="P145" s="22"/>
      <c r="Q145" s="22"/>
      <c r="R145" s="22"/>
      <c r="S145" s="22"/>
      <c r="T145" s="22"/>
      <c r="U145" s="16"/>
    </row>
    <row r="146" spans="1:21" ht="11.25">
      <c r="A146" s="1" t="s">
        <v>14</v>
      </c>
      <c r="B146" s="2" t="s">
        <v>22</v>
      </c>
      <c r="C146" s="2" t="s">
        <v>82</v>
      </c>
      <c r="D146" s="35"/>
      <c r="E146" s="5">
        <v>10108</v>
      </c>
      <c r="F146" s="5">
        <v>10245</v>
      </c>
      <c r="G146" s="6">
        <v>10204</v>
      </c>
      <c r="H146" s="6">
        <v>10640</v>
      </c>
      <c r="I146" s="7">
        <f aca="true" t="shared" si="28" ref="I146:N152">ROUND((I30*$O146)*(1+G$368),0)</f>
        <v>10371</v>
      </c>
      <c r="J146" s="7">
        <f t="shared" si="28"/>
        <v>10427</v>
      </c>
      <c r="K146" s="7">
        <f t="shared" si="28"/>
        <v>11718</v>
      </c>
      <c r="L146" s="7">
        <f t="shared" si="28"/>
        <v>11988</v>
      </c>
      <c r="M146" s="7">
        <f t="shared" si="28"/>
        <v>12265</v>
      </c>
      <c r="N146" s="7">
        <f t="shared" si="28"/>
        <v>12547</v>
      </c>
      <c r="O146" s="36">
        <f t="shared" si="24"/>
        <v>0.012023048184314697</v>
      </c>
      <c r="P146" s="22"/>
      <c r="Q146" s="22"/>
      <c r="R146" s="22"/>
      <c r="S146" s="22"/>
      <c r="T146" s="22"/>
      <c r="U146" s="16"/>
    </row>
    <row r="147" spans="1:21" ht="11.25">
      <c r="A147" s="1" t="s">
        <v>14</v>
      </c>
      <c r="B147" s="2" t="s">
        <v>22</v>
      </c>
      <c r="C147" s="2" t="s">
        <v>83</v>
      </c>
      <c r="D147" s="35"/>
      <c r="E147" s="5">
        <v>597</v>
      </c>
      <c r="F147" s="5">
        <v>661</v>
      </c>
      <c r="G147" s="6">
        <v>674</v>
      </c>
      <c r="H147" s="6">
        <v>683</v>
      </c>
      <c r="I147" s="7">
        <f t="shared" si="28"/>
        <v>693</v>
      </c>
      <c r="J147" s="7">
        <f t="shared" si="28"/>
        <v>712</v>
      </c>
      <c r="K147" s="7">
        <f t="shared" si="28"/>
        <v>805</v>
      </c>
      <c r="L147" s="7">
        <f t="shared" si="28"/>
        <v>829</v>
      </c>
      <c r="M147" s="7">
        <f t="shared" si="28"/>
        <v>854</v>
      </c>
      <c r="N147" s="7">
        <f t="shared" si="28"/>
        <v>878</v>
      </c>
      <c r="O147" s="36">
        <f t="shared" si="24"/>
        <v>0.006092205433958177</v>
      </c>
      <c r="P147" s="22"/>
      <c r="Q147" s="22"/>
      <c r="R147" s="22"/>
      <c r="S147" s="22"/>
      <c r="T147" s="22"/>
      <c r="U147" s="16"/>
    </row>
    <row r="148" spans="1:21" ht="11.25">
      <c r="A148" s="1" t="s">
        <v>14</v>
      </c>
      <c r="B148" s="2" t="s">
        <v>22</v>
      </c>
      <c r="C148" s="2" t="s">
        <v>84</v>
      </c>
      <c r="D148" s="35"/>
      <c r="E148" s="5">
        <v>61</v>
      </c>
      <c r="F148" s="5">
        <v>65</v>
      </c>
      <c r="G148" s="6">
        <v>63</v>
      </c>
      <c r="H148" s="6">
        <v>70</v>
      </c>
      <c r="I148" s="7">
        <f t="shared" si="28"/>
        <v>61</v>
      </c>
      <c r="J148" s="7">
        <f t="shared" si="28"/>
        <v>60</v>
      </c>
      <c r="K148" s="7">
        <f t="shared" si="28"/>
        <v>68</v>
      </c>
      <c r="L148" s="7">
        <f t="shared" si="28"/>
        <v>71</v>
      </c>
      <c r="M148" s="7">
        <f t="shared" si="28"/>
        <v>74</v>
      </c>
      <c r="N148" s="7">
        <f t="shared" si="28"/>
        <v>77</v>
      </c>
      <c r="O148" s="36">
        <f t="shared" si="24"/>
        <v>0.00622917801191871</v>
      </c>
      <c r="P148" s="22"/>
      <c r="Q148" s="22"/>
      <c r="R148" s="22"/>
      <c r="S148" s="22"/>
      <c r="T148" s="22"/>
      <c r="U148" s="16"/>
    </row>
    <row r="149" spans="1:21" ht="11.25">
      <c r="A149" s="1" t="s">
        <v>14</v>
      </c>
      <c r="B149" s="2" t="s">
        <v>22</v>
      </c>
      <c r="C149" s="2" t="s">
        <v>85</v>
      </c>
      <c r="D149" s="35"/>
      <c r="E149" s="5">
        <v>205</v>
      </c>
      <c r="F149" s="5">
        <v>215</v>
      </c>
      <c r="G149" s="6">
        <v>245</v>
      </c>
      <c r="H149" s="6">
        <v>284</v>
      </c>
      <c r="I149" s="7">
        <f t="shared" si="28"/>
        <v>258</v>
      </c>
      <c r="J149" s="7">
        <f t="shared" si="28"/>
        <v>269</v>
      </c>
      <c r="K149" s="7">
        <f t="shared" si="28"/>
        <v>313</v>
      </c>
      <c r="L149" s="7">
        <f t="shared" si="28"/>
        <v>333</v>
      </c>
      <c r="M149" s="7">
        <f t="shared" si="28"/>
        <v>352</v>
      </c>
      <c r="N149" s="7">
        <f t="shared" si="28"/>
        <v>372</v>
      </c>
      <c r="O149" s="36">
        <f t="shared" si="24"/>
        <v>0.003516588374133829</v>
      </c>
      <c r="P149" s="22"/>
      <c r="Q149" s="22"/>
      <c r="R149" s="22"/>
      <c r="S149" s="22"/>
      <c r="T149" s="22"/>
      <c r="U149" s="16"/>
    </row>
    <row r="150" spans="1:21" ht="11.25">
      <c r="A150" s="1" t="s">
        <v>14</v>
      </c>
      <c r="B150" s="2" t="s">
        <v>22</v>
      </c>
      <c r="C150" s="2" t="s">
        <v>86</v>
      </c>
      <c r="D150" s="35"/>
      <c r="E150" s="5">
        <v>13</v>
      </c>
      <c r="F150" s="5">
        <v>16</v>
      </c>
      <c r="G150" s="6">
        <v>23</v>
      </c>
      <c r="H150" s="6">
        <v>16</v>
      </c>
      <c r="I150" s="7">
        <f t="shared" si="28"/>
        <v>16</v>
      </c>
      <c r="J150" s="7">
        <f t="shared" si="28"/>
        <v>16</v>
      </c>
      <c r="K150" s="7">
        <f t="shared" si="28"/>
        <v>18</v>
      </c>
      <c r="L150" s="7">
        <f t="shared" si="28"/>
        <v>19</v>
      </c>
      <c r="M150" s="7">
        <f t="shared" si="28"/>
        <v>19</v>
      </c>
      <c r="N150" s="7">
        <f t="shared" si="28"/>
        <v>20</v>
      </c>
      <c r="O150" s="36">
        <f aca="true" t="shared" si="29" ref="O150:O173">AVERAGE(E150/E34,F150/F34,G150/G34,H150/H34)</f>
        <v>0.004810089521124047</v>
      </c>
      <c r="P150" s="22"/>
      <c r="Q150" s="22"/>
      <c r="R150" s="22"/>
      <c r="S150" s="22"/>
      <c r="T150" s="22"/>
      <c r="U150" s="16"/>
    </row>
    <row r="151" spans="1:21" ht="11.25">
      <c r="A151" s="1" t="s">
        <v>14</v>
      </c>
      <c r="B151" s="2" t="s">
        <v>22</v>
      </c>
      <c r="C151" s="2" t="s">
        <v>87</v>
      </c>
      <c r="D151" s="35"/>
      <c r="E151" s="5">
        <v>18</v>
      </c>
      <c r="F151" s="5">
        <v>14</v>
      </c>
      <c r="G151" s="6">
        <v>25</v>
      </c>
      <c r="H151" s="6">
        <v>48</v>
      </c>
      <c r="I151" s="7">
        <f t="shared" si="28"/>
        <v>28</v>
      </c>
      <c r="J151" s="7">
        <f t="shared" si="28"/>
        <v>27</v>
      </c>
      <c r="K151" s="7">
        <f t="shared" si="28"/>
        <v>31</v>
      </c>
      <c r="L151" s="7">
        <f t="shared" si="28"/>
        <v>32</v>
      </c>
      <c r="M151" s="7">
        <f t="shared" si="28"/>
        <v>33</v>
      </c>
      <c r="N151" s="7">
        <f t="shared" si="28"/>
        <v>34</v>
      </c>
      <c r="O151" s="36">
        <f t="shared" si="29"/>
        <v>0.0008746621427856635</v>
      </c>
      <c r="P151" s="22"/>
      <c r="Q151" s="22"/>
      <c r="R151" s="22"/>
      <c r="S151" s="22"/>
      <c r="T151" s="22"/>
      <c r="U151" s="16"/>
    </row>
    <row r="152" spans="1:21" ht="11.25">
      <c r="A152" s="1" t="s">
        <v>14</v>
      </c>
      <c r="B152" s="2" t="s">
        <v>22</v>
      </c>
      <c r="C152" s="2" t="s">
        <v>88</v>
      </c>
      <c r="D152" s="35"/>
      <c r="E152" s="5">
        <v>1435</v>
      </c>
      <c r="F152" s="5">
        <v>1668</v>
      </c>
      <c r="G152" s="6">
        <v>1713</v>
      </c>
      <c r="H152" s="6">
        <v>1880</v>
      </c>
      <c r="I152" s="7">
        <f t="shared" si="28"/>
        <v>1804</v>
      </c>
      <c r="J152" s="7">
        <f t="shared" si="28"/>
        <v>1863</v>
      </c>
      <c r="K152" s="7">
        <f t="shared" si="28"/>
        <v>2150</v>
      </c>
      <c r="L152" s="7">
        <f t="shared" si="28"/>
        <v>2256</v>
      </c>
      <c r="M152" s="7">
        <f t="shared" si="28"/>
        <v>2365</v>
      </c>
      <c r="N152" s="7">
        <f t="shared" si="28"/>
        <v>2477</v>
      </c>
      <c r="O152" s="36">
        <f t="shared" si="29"/>
        <v>0.0025514268424160725</v>
      </c>
      <c r="P152" s="22"/>
      <c r="Q152" s="22"/>
      <c r="R152" s="22"/>
      <c r="S152" s="22"/>
      <c r="T152" s="22"/>
      <c r="U152" s="16"/>
    </row>
    <row r="153" spans="1:21" ht="11.25">
      <c r="A153" s="1" t="s">
        <v>15</v>
      </c>
      <c r="B153" s="2" t="s">
        <v>23</v>
      </c>
      <c r="C153" s="2" t="s">
        <v>82</v>
      </c>
      <c r="D153" s="35"/>
      <c r="E153" s="5">
        <v>8190</v>
      </c>
      <c r="F153" s="5">
        <v>8240</v>
      </c>
      <c r="G153" s="6">
        <v>8211</v>
      </c>
      <c r="H153" s="6">
        <v>8276</v>
      </c>
      <c r="I153" s="7">
        <f aca="true" t="shared" si="30" ref="I153:N159">ROUND((I37*$O153)*(1+G$369),0)</f>
        <v>8157</v>
      </c>
      <c r="J153" s="7">
        <f t="shared" si="30"/>
        <v>8154</v>
      </c>
      <c r="K153" s="7">
        <f t="shared" si="30"/>
        <v>8616</v>
      </c>
      <c r="L153" s="7">
        <f t="shared" si="30"/>
        <v>8692</v>
      </c>
      <c r="M153" s="7">
        <f t="shared" si="30"/>
        <v>8770</v>
      </c>
      <c r="N153" s="7">
        <f t="shared" si="30"/>
        <v>8846</v>
      </c>
      <c r="O153" s="36">
        <f t="shared" si="29"/>
        <v>0.010727859010610467</v>
      </c>
      <c r="P153" s="22"/>
      <c r="Q153" s="22"/>
      <c r="R153" s="22"/>
      <c r="S153" s="22"/>
      <c r="T153" s="22"/>
      <c r="U153" s="16"/>
    </row>
    <row r="154" spans="1:21" ht="11.25">
      <c r="A154" s="1" t="s">
        <v>15</v>
      </c>
      <c r="B154" s="2" t="s">
        <v>23</v>
      </c>
      <c r="C154" s="2" t="s">
        <v>83</v>
      </c>
      <c r="D154" s="35"/>
      <c r="E154" s="5">
        <v>850</v>
      </c>
      <c r="F154" s="5">
        <v>942</v>
      </c>
      <c r="G154" s="6">
        <v>976</v>
      </c>
      <c r="H154" s="6">
        <v>1087</v>
      </c>
      <c r="I154" s="7">
        <f t="shared" si="30"/>
        <v>1038</v>
      </c>
      <c r="J154" s="7">
        <f t="shared" si="30"/>
        <v>1071</v>
      </c>
      <c r="K154" s="7">
        <f t="shared" si="30"/>
        <v>1164</v>
      </c>
      <c r="L154" s="7">
        <f t="shared" si="30"/>
        <v>1207</v>
      </c>
      <c r="M154" s="7">
        <f t="shared" si="30"/>
        <v>1252</v>
      </c>
      <c r="N154" s="7">
        <f t="shared" si="30"/>
        <v>1298</v>
      </c>
      <c r="O154" s="36">
        <f t="shared" si="29"/>
        <v>0.005674142370059238</v>
      </c>
      <c r="P154" s="22"/>
      <c r="Q154" s="22"/>
      <c r="R154" s="22"/>
      <c r="S154" s="22"/>
      <c r="T154" s="22"/>
      <c r="U154" s="16"/>
    </row>
    <row r="155" spans="1:21" ht="11.25">
      <c r="A155" s="1" t="s">
        <v>15</v>
      </c>
      <c r="B155" s="2" t="s">
        <v>23</v>
      </c>
      <c r="C155" s="2" t="s">
        <v>84</v>
      </c>
      <c r="D155" s="35"/>
      <c r="E155" s="5">
        <v>46</v>
      </c>
      <c r="F155" s="5">
        <v>65</v>
      </c>
      <c r="G155" s="6">
        <v>50</v>
      </c>
      <c r="H155" s="6">
        <v>52</v>
      </c>
      <c r="I155" s="7">
        <f t="shared" si="30"/>
        <v>57</v>
      </c>
      <c r="J155" s="7">
        <f t="shared" si="30"/>
        <v>59</v>
      </c>
      <c r="K155" s="7">
        <f t="shared" si="30"/>
        <v>64</v>
      </c>
      <c r="L155" s="7">
        <f t="shared" si="30"/>
        <v>66</v>
      </c>
      <c r="M155" s="7">
        <f t="shared" si="30"/>
        <v>68</v>
      </c>
      <c r="N155" s="7">
        <f t="shared" si="30"/>
        <v>70</v>
      </c>
      <c r="O155" s="36">
        <f t="shared" si="29"/>
        <v>0.00473645037994218</v>
      </c>
      <c r="P155" s="22"/>
      <c r="Q155" s="22"/>
      <c r="R155" s="22"/>
      <c r="S155" s="22"/>
      <c r="T155" s="22"/>
      <c r="U155" s="16"/>
    </row>
    <row r="156" spans="1:21" ht="11.25">
      <c r="A156" s="1" t="s">
        <v>15</v>
      </c>
      <c r="B156" s="2" t="s">
        <v>23</v>
      </c>
      <c r="C156" s="2" t="s">
        <v>85</v>
      </c>
      <c r="D156" s="35"/>
      <c r="E156" s="5">
        <v>270</v>
      </c>
      <c r="F156" s="5">
        <v>265</v>
      </c>
      <c r="G156" s="6">
        <v>279</v>
      </c>
      <c r="H156" s="6">
        <v>353</v>
      </c>
      <c r="I156" s="7">
        <f t="shared" si="30"/>
        <v>318</v>
      </c>
      <c r="J156" s="7">
        <f t="shared" si="30"/>
        <v>329</v>
      </c>
      <c r="K156" s="7">
        <f t="shared" si="30"/>
        <v>359</v>
      </c>
      <c r="L156" s="7">
        <f t="shared" si="30"/>
        <v>372</v>
      </c>
      <c r="M156" s="7">
        <f t="shared" si="30"/>
        <v>386</v>
      </c>
      <c r="N156" s="7">
        <f t="shared" si="30"/>
        <v>400</v>
      </c>
      <c r="O156" s="36">
        <f t="shared" si="29"/>
        <v>0.0031916157843058465</v>
      </c>
      <c r="P156" s="22"/>
      <c r="Q156" s="22"/>
      <c r="R156" s="22"/>
      <c r="S156" s="22"/>
      <c r="T156" s="22"/>
      <c r="U156" s="16"/>
    </row>
    <row r="157" spans="1:21" ht="11.25">
      <c r="A157" s="1" t="s">
        <v>15</v>
      </c>
      <c r="B157" s="2" t="s">
        <v>23</v>
      </c>
      <c r="C157" s="2" t="s">
        <v>86</v>
      </c>
      <c r="D157" s="35"/>
      <c r="E157" s="5">
        <v>26</v>
      </c>
      <c r="F157" s="5">
        <v>21</v>
      </c>
      <c r="G157" s="6">
        <v>28</v>
      </c>
      <c r="H157" s="6">
        <v>25</v>
      </c>
      <c r="I157" s="7">
        <f t="shared" si="30"/>
        <v>26</v>
      </c>
      <c r="J157" s="7">
        <f t="shared" si="30"/>
        <v>26</v>
      </c>
      <c r="K157" s="7">
        <f t="shared" si="30"/>
        <v>28</v>
      </c>
      <c r="L157" s="7">
        <f t="shared" si="30"/>
        <v>29</v>
      </c>
      <c r="M157" s="7">
        <f t="shared" si="30"/>
        <v>30</v>
      </c>
      <c r="N157" s="7">
        <f t="shared" si="30"/>
        <v>31</v>
      </c>
      <c r="O157" s="36">
        <f t="shared" si="29"/>
        <v>0.005233913390193657</v>
      </c>
      <c r="P157" s="22"/>
      <c r="Q157" s="22"/>
      <c r="R157" s="22"/>
      <c r="S157" s="22"/>
      <c r="T157" s="22"/>
      <c r="U157" s="16"/>
    </row>
    <row r="158" spans="1:21" ht="11.25">
      <c r="A158" s="1" t="s">
        <v>15</v>
      </c>
      <c r="B158" s="2" t="s">
        <v>23</v>
      </c>
      <c r="C158" s="2" t="s">
        <v>87</v>
      </c>
      <c r="D158" s="35"/>
      <c r="E158" s="5">
        <v>17</v>
      </c>
      <c r="F158" s="5">
        <v>16</v>
      </c>
      <c r="G158" s="6">
        <v>31</v>
      </c>
      <c r="H158" s="6">
        <v>40</v>
      </c>
      <c r="I158" s="7">
        <f t="shared" si="30"/>
        <v>29</v>
      </c>
      <c r="J158" s="7">
        <f t="shared" si="30"/>
        <v>29</v>
      </c>
      <c r="K158" s="7">
        <f t="shared" si="30"/>
        <v>32</v>
      </c>
      <c r="L158" s="7">
        <f t="shared" si="30"/>
        <v>33</v>
      </c>
      <c r="M158" s="7">
        <f t="shared" si="30"/>
        <v>34</v>
      </c>
      <c r="N158" s="7">
        <f t="shared" si="30"/>
        <v>35</v>
      </c>
      <c r="O158" s="36">
        <f t="shared" si="29"/>
        <v>0.0007289710034807411</v>
      </c>
      <c r="P158" s="22"/>
      <c r="Q158" s="22"/>
      <c r="R158" s="22"/>
      <c r="S158" s="22"/>
      <c r="T158" s="22"/>
      <c r="U158" s="16"/>
    </row>
    <row r="159" spans="1:15" ht="11.25">
      <c r="A159" s="1" t="s">
        <v>15</v>
      </c>
      <c r="B159" s="2" t="s">
        <v>23</v>
      </c>
      <c r="C159" s="2" t="s">
        <v>88</v>
      </c>
      <c r="D159" s="35"/>
      <c r="E159" s="5">
        <v>1883</v>
      </c>
      <c r="F159" s="5">
        <v>1946</v>
      </c>
      <c r="G159" s="6">
        <v>2129</v>
      </c>
      <c r="H159" s="6">
        <v>2468</v>
      </c>
      <c r="I159" s="7">
        <f t="shared" si="30"/>
        <v>2323</v>
      </c>
      <c r="J159" s="7">
        <f t="shared" si="30"/>
        <v>2409</v>
      </c>
      <c r="K159" s="7">
        <f t="shared" si="30"/>
        <v>2632</v>
      </c>
      <c r="L159" s="7">
        <f t="shared" si="30"/>
        <v>2743</v>
      </c>
      <c r="M159" s="7">
        <f t="shared" si="30"/>
        <v>2859</v>
      </c>
      <c r="N159" s="7">
        <f t="shared" si="30"/>
        <v>2977</v>
      </c>
      <c r="O159" s="36">
        <f t="shared" si="29"/>
        <v>0.0027452986940666134</v>
      </c>
    </row>
    <row r="160" spans="1:15" ht="11.25">
      <c r="A160" s="1" t="s">
        <v>16</v>
      </c>
      <c r="B160" s="2" t="s">
        <v>24</v>
      </c>
      <c r="C160" s="2" t="s">
        <v>82</v>
      </c>
      <c r="D160" s="35"/>
      <c r="E160" s="5">
        <v>15706</v>
      </c>
      <c r="F160" s="5">
        <v>15454</v>
      </c>
      <c r="G160" s="6">
        <v>14986</v>
      </c>
      <c r="H160" s="6">
        <v>15874</v>
      </c>
      <c r="I160" s="7">
        <f aca="true" t="shared" si="31" ref="I160:N166">ROUND((I44*$O160)*(1+G$370),0)</f>
        <v>15527</v>
      </c>
      <c r="J160" s="7">
        <f t="shared" si="31"/>
        <v>15672</v>
      </c>
      <c r="K160" s="7">
        <f t="shared" si="31"/>
        <v>16115</v>
      </c>
      <c r="L160" s="7">
        <f t="shared" si="31"/>
        <v>16243</v>
      </c>
      <c r="M160" s="7">
        <f t="shared" si="31"/>
        <v>16370</v>
      </c>
      <c r="N160" s="7">
        <f t="shared" si="31"/>
        <v>16497</v>
      </c>
      <c r="O160" s="36">
        <f t="shared" si="29"/>
        <v>0.00949199263481212</v>
      </c>
    </row>
    <row r="161" spans="1:15" ht="11.25">
      <c r="A161" s="1" t="s">
        <v>16</v>
      </c>
      <c r="B161" s="2" t="s">
        <v>24</v>
      </c>
      <c r="C161" s="2" t="s">
        <v>83</v>
      </c>
      <c r="D161" s="35"/>
      <c r="E161" s="5">
        <v>888</v>
      </c>
      <c r="F161" s="5">
        <v>905</v>
      </c>
      <c r="G161" s="6">
        <v>882</v>
      </c>
      <c r="H161" s="6">
        <v>954</v>
      </c>
      <c r="I161" s="7">
        <f t="shared" si="31"/>
        <v>851</v>
      </c>
      <c r="J161" s="7">
        <f t="shared" si="31"/>
        <v>835</v>
      </c>
      <c r="K161" s="7">
        <f t="shared" si="31"/>
        <v>843</v>
      </c>
      <c r="L161" s="7">
        <f t="shared" si="31"/>
        <v>834</v>
      </c>
      <c r="M161" s="7">
        <f t="shared" si="31"/>
        <v>824</v>
      </c>
      <c r="N161" s="7">
        <f t="shared" si="31"/>
        <v>814</v>
      </c>
      <c r="O161" s="36">
        <f t="shared" si="29"/>
        <v>0.00582238748519577</v>
      </c>
    </row>
    <row r="162" spans="1:15" ht="11.25">
      <c r="A162" s="1" t="s">
        <v>16</v>
      </c>
      <c r="B162" s="2" t="s">
        <v>24</v>
      </c>
      <c r="C162" s="2" t="s">
        <v>84</v>
      </c>
      <c r="D162" s="35"/>
      <c r="E162" s="5">
        <v>71</v>
      </c>
      <c r="F162" s="5">
        <v>80</v>
      </c>
      <c r="G162" s="6">
        <v>89</v>
      </c>
      <c r="H162" s="6">
        <v>87</v>
      </c>
      <c r="I162" s="7">
        <f t="shared" si="31"/>
        <v>91</v>
      </c>
      <c r="J162" s="7">
        <f t="shared" si="31"/>
        <v>95</v>
      </c>
      <c r="K162" s="7">
        <f t="shared" si="31"/>
        <v>101</v>
      </c>
      <c r="L162" s="7">
        <f t="shared" si="31"/>
        <v>105</v>
      </c>
      <c r="M162" s="7">
        <f t="shared" si="31"/>
        <v>110</v>
      </c>
      <c r="N162" s="7">
        <f t="shared" si="31"/>
        <v>115</v>
      </c>
      <c r="O162" s="36">
        <f t="shared" si="29"/>
        <v>0.00389237788921451</v>
      </c>
    </row>
    <row r="163" spans="1:15" ht="11.25">
      <c r="A163" s="1" t="s">
        <v>16</v>
      </c>
      <c r="B163" s="2" t="s">
        <v>24</v>
      </c>
      <c r="C163" s="2" t="s">
        <v>85</v>
      </c>
      <c r="D163" s="35"/>
      <c r="E163" s="5">
        <v>837</v>
      </c>
      <c r="F163" s="5">
        <v>898</v>
      </c>
      <c r="G163" s="6">
        <v>941</v>
      </c>
      <c r="H163" s="6">
        <v>939</v>
      </c>
      <c r="I163" s="7">
        <f t="shared" si="31"/>
        <v>926</v>
      </c>
      <c r="J163" s="7">
        <f t="shared" si="31"/>
        <v>947</v>
      </c>
      <c r="K163" s="7">
        <f t="shared" si="31"/>
        <v>987</v>
      </c>
      <c r="L163" s="7">
        <f t="shared" si="31"/>
        <v>1009</v>
      </c>
      <c r="M163" s="7">
        <f t="shared" si="31"/>
        <v>1031</v>
      </c>
      <c r="N163" s="7">
        <f t="shared" si="31"/>
        <v>1053</v>
      </c>
      <c r="O163" s="36">
        <f t="shared" si="29"/>
        <v>0.0033626071698395527</v>
      </c>
    </row>
    <row r="164" spans="1:15" ht="11.25">
      <c r="A164" s="1" t="s">
        <v>16</v>
      </c>
      <c r="B164" s="2" t="s">
        <v>24</v>
      </c>
      <c r="C164" s="2" t="s">
        <v>86</v>
      </c>
      <c r="D164" s="35"/>
      <c r="E164" s="5">
        <v>66</v>
      </c>
      <c r="F164" s="5">
        <v>72</v>
      </c>
      <c r="G164" s="6">
        <v>72</v>
      </c>
      <c r="H164" s="6">
        <v>94</v>
      </c>
      <c r="I164" s="7">
        <f t="shared" si="31"/>
        <v>81</v>
      </c>
      <c r="J164" s="7">
        <f t="shared" si="31"/>
        <v>84</v>
      </c>
      <c r="K164" s="7">
        <f t="shared" si="31"/>
        <v>88</v>
      </c>
      <c r="L164" s="7">
        <f t="shared" si="31"/>
        <v>90</v>
      </c>
      <c r="M164" s="7">
        <f t="shared" si="31"/>
        <v>92</v>
      </c>
      <c r="N164" s="7">
        <f t="shared" si="31"/>
        <v>95</v>
      </c>
      <c r="O164" s="36">
        <f t="shared" si="29"/>
        <v>0.005142155950315077</v>
      </c>
    </row>
    <row r="165" spans="1:15" ht="11.25">
      <c r="A165" s="1" t="s">
        <v>16</v>
      </c>
      <c r="B165" s="2" t="s">
        <v>24</v>
      </c>
      <c r="C165" s="2" t="s">
        <v>87</v>
      </c>
      <c r="D165" s="35"/>
      <c r="E165" s="5">
        <v>55</v>
      </c>
      <c r="F165" s="5">
        <v>44</v>
      </c>
      <c r="G165" s="6">
        <v>74</v>
      </c>
      <c r="H165" s="6">
        <v>138</v>
      </c>
      <c r="I165" s="7">
        <f t="shared" si="31"/>
        <v>78</v>
      </c>
      <c r="J165" s="7">
        <f t="shared" si="31"/>
        <v>76</v>
      </c>
      <c r="K165" s="7">
        <f t="shared" si="31"/>
        <v>78</v>
      </c>
      <c r="L165" s="7">
        <f t="shared" si="31"/>
        <v>79</v>
      </c>
      <c r="M165" s="7">
        <f t="shared" si="31"/>
        <v>79</v>
      </c>
      <c r="N165" s="7">
        <f t="shared" si="31"/>
        <v>80</v>
      </c>
      <c r="O165" s="36">
        <f t="shared" si="29"/>
        <v>0.0011462289784359469</v>
      </c>
    </row>
    <row r="166" spans="1:15" ht="11.25">
      <c r="A166" s="1" t="s">
        <v>16</v>
      </c>
      <c r="B166" s="2" t="s">
        <v>24</v>
      </c>
      <c r="C166" s="2" t="s">
        <v>88</v>
      </c>
      <c r="D166" s="35"/>
      <c r="E166" s="5">
        <v>2107</v>
      </c>
      <c r="F166" s="5">
        <v>2041</v>
      </c>
      <c r="G166" s="6">
        <v>2287</v>
      </c>
      <c r="H166" s="6">
        <v>2335</v>
      </c>
      <c r="I166" s="7">
        <f t="shared" si="31"/>
        <v>2279</v>
      </c>
      <c r="J166" s="7">
        <f t="shared" si="31"/>
        <v>2342</v>
      </c>
      <c r="K166" s="7">
        <f t="shared" si="31"/>
        <v>2446</v>
      </c>
      <c r="L166" s="7">
        <f t="shared" si="31"/>
        <v>2503</v>
      </c>
      <c r="M166" s="7">
        <f t="shared" si="31"/>
        <v>2561</v>
      </c>
      <c r="N166" s="7">
        <f t="shared" si="31"/>
        <v>2619</v>
      </c>
      <c r="O166" s="36">
        <f t="shared" si="29"/>
        <v>0.002719538323356303</v>
      </c>
    </row>
    <row r="167" spans="1:15" ht="11.25">
      <c r="A167" s="1" t="s">
        <v>17</v>
      </c>
      <c r="B167" s="2" t="s">
        <v>25</v>
      </c>
      <c r="C167" s="2" t="s">
        <v>82</v>
      </c>
      <c r="D167" s="35"/>
      <c r="E167" s="5">
        <v>3798</v>
      </c>
      <c r="F167" s="5">
        <v>3829</v>
      </c>
      <c r="G167" s="6">
        <v>3834</v>
      </c>
      <c r="H167" s="6">
        <v>4080</v>
      </c>
      <c r="I167" s="7">
        <f aca="true" t="shared" si="32" ref="I167:N173">ROUND((I51*$O167)*(1+G$371),0)</f>
        <v>3952</v>
      </c>
      <c r="J167" s="7">
        <f t="shared" si="32"/>
        <v>3982</v>
      </c>
      <c r="K167" s="7">
        <f t="shared" si="32"/>
        <v>4015</v>
      </c>
      <c r="L167" s="7">
        <f t="shared" si="32"/>
        <v>4045</v>
      </c>
      <c r="M167" s="7">
        <f t="shared" si="32"/>
        <v>4076</v>
      </c>
      <c r="N167" s="7">
        <f t="shared" si="32"/>
        <v>4105</v>
      </c>
      <c r="O167" s="36">
        <f t="shared" si="29"/>
        <v>0.008737952493523778</v>
      </c>
    </row>
    <row r="168" spans="1:15" ht="11.25">
      <c r="A168" s="1" t="s">
        <v>17</v>
      </c>
      <c r="B168" s="2" t="s">
        <v>25</v>
      </c>
      <c r="C168" s="2" t="s">
        <v>83</v>
      </c>
      <c r="D168" s="35"/>
      <c r="E168" s="5">
        <v>77</v>
      </c>
      <c r="F168" s="5">
        <v>88</v>
      </c>
      <c r="G168" s="6">
        <v>83</v>
      </c>
      <c r="H168" s="6">
        <v>83</v>
      </c>
      <c r="I168" s="7">
        <f t="shared" si="32"/>
        <v>83</v>
      </c>
      <c r="J168" s="7">
        <f t="shared" si="32"/>
        <v>84</v>
      </c>
      <c r="K168" s="7">
        <f t="shared" si="32"/>
        <v>84</v>
      </c>
      <c r="L168" s="7">
        <f t="shared" si="32"/>
        <v>85</v>
      </c>
      <c r="M168" s="7">
        <f t="shared" si="32"/>
        <v>85</v>
      </c>
      <c r="N168" s="7">
        <f t="shared" si="32"/>
        <v>85</v>
      </c>
      <c r="O168" s="36">
        <f t="shared" si="29"/>
        <v>0.0060170636001001315</v>
      </c>
    </row>
    <row r="169" spans="1:15" ht="11.25">
      <c r="A169" s="1" t="s">
        <v>17</v>
      </c>
      <c r="B169" s="2" t="s">
        <v>25</v>
      </c>
      <c r="C169" s="2" t="s">
        <v>84</v>
      </c>
      <c r="D169" s="35"/>
      <c r="E169" s="5">
        <v>8</v>
      </c>
      <c r="F169" s="5">
        <v>7</v>
      </c>
      <c r="G169" s="6">
        <v>14</v>
      </c>
      <c r="H169" s="6">
        <v>12</v>
      </c>
      <c r="I169" s="7">
        <f t="shared" si="32"/>
        <v>11</v>
      </c>
      <c r="J169" s="7">
        <f t="shared" si="32"/>
        <v>11</v>
      </c>
      <c r="K169" s="7">
        <f t="shared" si="32"/>
        <v>11</v>
      </c>
      <c r="L169" s="7">
        <f t="shared" si="32"/>
        <v>11</v>
      </c>
      <c r="M169" s="7">
        <f t="shared" si="32"/>
        <v>11</v>
      </c>
      <c r="N169" s="7">
        <f t="shared" si="32"/>
        <v>11</v>
      </c>
      <c r="O169" s="36">
        <f t="shared" si="29"/>
        <v>0.0027953360705495326</v>
      </c>
    </row>
    <row r="170" spans="1:15" ht="11.25">
      <c r="A170" s="1" t="s">
        <v>17</v>
      </c>
      <c r="B170" s="2" t="s">
        <v>25</v>
      </c>
      <c r="C170" s="2" t="s">
        <v>85</v>
      </c>
      <c r="D170" s="35"/>
      <c r="E170" s="5">
        <v>136</v>
      </c>
      <c r="F170" s="5">
        <v>149</v>
      </c>
      <c r="G170" s="6">
        <v>149</v>
      </c>
      <c r="H170" s="6">
        <v>174</v>
      </c>
      <c r="I170" s="7">
        <f t="shared" si="32"/>
        <v>158</v>
      </c>
      <c r="J170" s="7">
        <f t="shared" si="32"/>
        <v>160</v>
      </c>
      <c r="K170" s="7">
        <f t="shared" si="32"/>
        <v>163</v>
      </c>
      <c r="L170" s="7">
        <f t="shared" si="32"/>
        <v>166</v>
      </c>
      <c r="M170" s="7">
        <f t="shared" si="32"/>
        <v>169</v>
      </c>
      <c r="N170" s="7">
        <f t="shared" si="32"/>
        <v>171</v>
      </c>
      <c r="O170" s="36">
        <f t="shared" si="29"/>
        <v>0.003468436915537482</v>
      </c>
    </row>
    <row r="171" spans="1:15" ht="11.25">
      <c r="A171" s="1" t="s">
        <v>17</v>
      </c>
      <c r="B171" s="2" t="s">
        <v>25</v>
      </c>
      <c r="C171" s="2" t="s">
        <v>86</v>
      </c>
      <c r="D171" s="35"/>
      <c r="E171" s="5">
        <v>8</v>
      </c>
      <c r="F171" s="5">
        <v>6</v>
      </c>
      <c r="G171" s="6">
        <v>4</v>
      </c>
      <c r="H171" s="6">
        <v>5</v>
      </c>
      <c r="I171" s="7">
        <f t="shared" si="32"/>
        <v>6</v>
      </c>
      <c r="J171" s="7">
        <f t="shared" si="32"/>
        <v>6</v>
      </c>
      <c r="K171" s="7">
        <f t="shared" si="32"/>
        <v>6</v>
      </c>
      <c r="L171" s="7">
        <f t="shared" si="32"/>
        <v>6</v>
      </c>
      <c r="M171" s="7">
        <f t="shared" si="32"/>
        <v>6</v>
      </c>
      <c r="N171" s="7">
        <f t="shared" si="32"/>
        <v>7</v>
      </c>
      <c r="O171" s="36">
        <f t="shared" si="29"/>
        <v>0.003942709435699838</v>
      </c>
    </row>
    <row r="172" spans="1:15" ht="11.25">
      <c r="A172" s="1" t="s">
        <v>17</v>
      </c>
      <c r="B172" s="2" t="s">
        <v>25</v>
      </c>
      <c r="C172" s="2" t="s">
        <v>87</v>
      </c>
      <c r="D172" s="35"/>
      <c r="E172" s="5">
        <v>3</v>
      </c>
      <c r="F172" s="5">
        <v>4</v>
      </c>
      <c r="G172" s="6">
        <v>11</v>
      </c>
      <c r="H172" s="6">
        <v>8</v>
      </c>
      <c r="I172" s="7">
        <f t="shared" si="32"/>
        <v>7</v>
      </c>
      <c r="J172" s="7">
        <f t="shared" si="32"/>
        <v>7</v>
      </c>
      <c r="K172" s="7">
        <f t="shared" si="32"/>
        <v>7</v>
      </c>
      <c r="L172" s="7">
        <f t="shared" si="32"/>
        <v>8</v>
      </c>
      <c r="M172" s="7">
        <f t="shared" si="32"/>
        <v>8</v>
      </c>
      <c r="N172" s="7">
        <f t="shared" si="32"/>
        <v>8</v>
      </c>
      <c r="O172" s="36">
        <f t="shared" si="29"/>
        <v>0.0004593737470274202</v>
      </c>
    </row>
    <row r="173" spans="1:15" ht="11.25">
      <c r="A173" s="1" t="s">
        <v>17</v>
      </c>
      <c r="B173" s="2" t="s">
        <v>25</v>
      </c>
      <c r="C173" s="2" t="s">
        <v>88</v>
      </c>
      <c r="D173" s="35"/>
      <c r="E173" s="5">
        <v>729</v>
      </c>
      <c r="F173" s="5">
        <v>699</v>
      </c>
      <c r="G173" s="6">
        <v>733</v>
      </c>
      <c r="H173" s="6">
        <v>789</v>
      </c>
      <c r="I173" s="7">
        <f t="shared" si="32"/>
        <v>787</v>
      </c>
      <c r="J173" s="7">
        <f t="shared" si="32"/>
        <v>807</v>
      </c>
      <c r="K173" s="7">
        <f t="shared" si="32"/>
        <v>829</v>
      </c>
      <c r="L173" s="7">
        <f t="shared" si="32"/>
        <v>851</v>
      </c>
      <c r="M173" s="7">
        <f t="shared" si="32"/>
        <v>873</v>
      </c>
      <c r="N173" s="7">
        <f t="shared" si="32"/>
        <v>895</v>
      </c>
      <c r="O173" s="36">
        <f t="shared" si="29"/>
        <v>0.0027148746523996577</v>
      </c>
    </row>
    <row r="174" spans="2:15" ht="11.25">
      <c r="B174" s="10"/>
      <c r="D174" s="27"/>
      <c r="E174" s="5"/>
      <c r="F174" s="5"/>
      <c r="G174" s="5"/>
      <c r="H174" s="6"/>
      <c r="I174" s="6"/>
      <c r="J174" s="6"/>
      <c r="K174" s="6"/>
      <c r="L174" s="6"/>
      <c r="M174" s="6"/>
      <c r="N174" s="6"/>
      <c r="O174" s="23"/>
    </row>
    <row r="175" spans="1:14" ht="11.25">
      <c r="A175" s="1" t="s">
        <v>0</v>
      </c>
      <c r="B175" s="2" t="s">
        <v>1</v>
      </c>
      <c r="C175" s="2" t="s">
        <v>81</v>
      </c>
      <c r="D175" s="16" t="s">
        <v>62</v>
      </c>
      <c r="E175" s="3" t="s">
        <v>63</v>
      </c>
      <c r="F175" s="3" t="s">
        <v>64</v>
      </c>
      <c r="G175" s="3" t="s">
        <v>65</v>
      </c>
      <c r="H175" s="3" t="s">
        <v>66</v>
      </c>
      <c r="I175" s="3" t="s">
        <v>67</v>
      </c>
      <c r="J175" s="3" t="s">
        <v>68</v>
      </c>
      <c r="K175" s="3" t="s">
        <v>69</v>
      </c>
      <c r="L175" s="3" t="s">
        <v>70</v>
      </c>
      <c r="M175" s="3" t="s">
        <v>71</v>
      </c>
      <c r="N175" s="3" t="s">
        <v>72</v>
      </c>
    </row>
    <row r="176" spans="1:14" ht="11.25">
      <c r="A176" s="1" t="s">
        <v>10</v>
      </c>
      <c r="B176" s="2" t="s">
        <v>18</v>
      </c>
      <c r="C176" s="2" t="s">
        <v>82</v>
      </c>
      <c r="D176" s="17"/>
      <c r="E176" s="7">
        <f aca="true" t="shared" si="33" ref="E176:N176">E60-E118</f>
        <v>-81</v>
      </c>
      <c r="F176" s="7">
        <f t="shared" si="33"/>
        <v>-143</v>
      </c>
      <c r="G176" s="7">
        <f t="shared" si="33"/>
        <v>-143</v>
      </c>
      <c r="H176" s="7">
        <f t="shared" si="33"/>
        <v>-136</v>
      </c>
      <c r="I176" s="7">
        <f t="shared" si="33"/>
        <v>-103</v>
      </c>
      <c r="J176" s="7">
        <f t="shared" si="33"/>
        <v>-101</v>
      </c>
      <c r="K176" s="7">
        <f t="shared" si="33"/>
        <v>-128</v>
      </c>
      <c r="L176" s="7">
        <f t="shared" si="33"/>
        <v>-132</v>
      </c>
      <c r="M176" s="7">
        <f t="shared" si="33"/>
        <v>-136</v>
      </c>
      <c r="N176" s="7">
        <f t="shared" si="33"/>
        <v>-140</v>
      </c>
    </row>
    <row r="177" spans="1:14" ht="11.25">
      <c r="A177" s="1" t="s">
        <v>10</v>
      </c>
      <c r="B177" s="2" t="s">
        <v>18</v>
      </c>
      <c r="C177" s="2" t="s">
        <v>83</v>
      </c>
      <c r="D177" s="17"/>
      <c r="E177" s="7">
        <f aca="true" t="shared" si="34" ref="E177:N177">E61-E119</f>
        <v>-15</v>
      </c>
      <c r="F177" s="7">
        <f t="shared" si="34"/>
        <v>2</v>
      </c>
      <c r="G177" s="7">
        <f t="shared" si="34"/>
        <v>-9</v>
      </c>
      <c r="H177" s="7">
        <f t="shared" si="34"/>
        <v>-16</v>
      </c>
      <c r="I177" s="7">
        <f t="shared" si="34"/>
        <v>-8</v>
      </c>
      <c r="J177" s="7">
        <f t="shared" si="34"/>
        <v>-9</v>
      </c>
      <c r="K177" s="7">
        <f t="shared" si="34"/>
        <v>-10</v>
      </c>
      <c r="L177" s="7">
        <f t="shared" si="34"/>
        <v>-11</v>
      </c>
      <c r="M177" s="7">
        <f t="shared" si="34"/>
        <v>-12</v>
      </c>
      <c r="N177" s="7">
        <f t="shared" si="34"/>
        <v>-12</v>
      </c>
    </row>
    <row r="178" spans="1:14" ht="11.25">
      <c r="A178" s="1" t="s">
        <v>10</v>
      </c>
      <c r="B178" s="2" t="s">
        <v>18</v>
      </c>
      <c r="C178" s="2" t="s">
        <v>84</v>
      </c>
      <c r="D178" s="17"/>
      <c r="E178" s="7">
        <f aca="true" t="shared" si="35" ref="E178:N178">E62-E120</f>
        <v>-6</v>
      </c>
      <c r="F178" s="7">
        <f t="shared" si="35"/>
        <v>11</v>
      </c>
      <c r="G178" s="7">
        <f t="shared" si="35"/>
        <v>-1</v>
      </c>
      <c r="H178" s="7">
        <f t="shared" si="35"/>
        <v>-6</v>
      </c>
      <c r="I178" s="7">
        <f t="shared" si="35"/>
        <v>1</v>
      </c>
      <c r="J178" s="7">
        <f t="shared" si="35"/>
        <v>0</v>
      </c>
      <c r="K178" s="7">
        <f t="shared" si="35"/>
        <v>-1</v>
      </c>
      <c r="L178" s="7">
        <f t="shared" si="35"/>
        <v>-1</v>
      </c>
      <c r="M178" s="7">
        <f t="shared" si="35"/>
        <v>-1</v>
      </c>
      <c r="N178" s="7">
        <f t="shared" si="35"/>
        <v>-1</v>
      </c>
    </row>
    <row r="179" spans="1:14" ht="11.25">
      <c r="A179" s="1" t="s">
        <v>10</v>
      </c>
      <c r="B179" s="2" t="s">
        <v>18</v>
      </c>
      <c r="C179" s="2" t="s">
        <v>85</v>
      </c>
      <c r="D179" s="17"/>
      <c r="E179" s="7">
        <f aca="true" t="shared" si="36" ref="E179:N179">E63-E121</f>
        <v>3</v>
      </c>
      <c r="F179" s="7">
        <f t="shared" si="36"/>
        <v>-2</v>
      </c>
      <c r="G179" s="7">
        <f t="shared" si="36"/>
        <v>10</v>
      </c>
      <c r="H179" s="7">
        <f t="shared" si="36"/>
        <v>6</v>
      </c>
      <c r="I179" s="7">
        <f t="shared" si="36"/>
        <v>6</v>
      </c>
      <c r="J179" s="7">
        <f t="shared" si="36"/>
        <v>6</v>
      </c>
      <c r="K179" s="7">
        <f t="shared" si="36"/>
        <v>6</v>
      </c>
      <c r="L179" s="7">
        <f t="shared" si="36"/>
        <v>6</v>
      </c>
      <c r="M179" s="7">
        <f t="shared" si="36"/>
        <v>5</v>
      </c>
      <c r="N179" s="7">
        <f t="shared" si="36"/>
        <v>5</v>
      </c>
    </row>
    <row r="180" spans="1:14" ht="11.25">
      <c r="A180" s="1" t="s">
        <v>10</v>
      </c>
      <c r="B180" s="2" t="s">
        <v>18</v>
      </c>
      <c r="C180" s="2" t="s">
        <v>86</v>
      </c>
      <c r="D180" s="17"/>
      <c r="E180" s="7">
        <f aca="true" t="shared" si="37" ref="E180:N180">E64-E122</f>
        <v>-1</v>
      </c>
      <c r="F180" s="7">
        <f t="shared" si="37"/>
        <v>0</v>
      </c>
      <c r="G180" s="7">
        <f t="shared" si="37"/>
        <v>2</v>
      </c>
      <c r="H180" s="7">
        <f t="shared" si="37"/>
        <v>1</v>
      </c>
      <c r="I180" s="7">
        <f t="shared" si="37"/>
        <v>1</v>
      </c>
      <c r="J180" s="7">
        <f t="shared" si="37"/>
        <v>1</v>
      </c>
      <c r="K180" s="7">
        <f t="shared" si="37"/>
        <v>1</v>
      </c>
      <c r="L180" s="7">
        <f t="shared" si="37"/>
        <v>1</v>
      </c>
      <c r="M180" s="7">
        <f t="shared" si="37"/>
        <v>1</v>
      </c>
      <c r="N180" s="7">
        <f t="shared" si="37"/>
        <v>1</v>
      </c>
    </row>
    <row r="181" spans="1:14" ht="11.25">
      <c r="A181" s="1" t="s">
        <v>10</v>
      </c>
      <c r="B181" s="2" t="s">
        <v>18</v>
      </c>
      <c r="C181" s="2" t="s">
        <v>87</v>
      </c>
      <c r="D181" s="17"/>
      <c r="E181" s="7">
        <f aca="true" t="shared" si="38" ref="E181:N181">E65-E123</f>
        <v>27</v>
      </c>
      <c r="F181" s="7">
        <f t="shared" si="38"/>
        <v>39</v>
      </c>
      <c r="G181" s="7">
        <f t="shared" si="38"/>
        <v>27</v>
      </c>
      <c r="H181" s="7">
        <f t="shared" si="38"/>
        <v>42</v>
      </c>
      <c r="I181" s="7">
        <f t="shared" si="38"/>
        <v>39</v>
      </c>
      <c r="J181" s="7">
        <f t="shared" si="38"/>
        <v>38</v>
      </c>
      <c r="K181" s="7">
        <f t="shared" si="38"/>
        <v>39</v>
      </c>
      <c r="L181" s="7">
        <f t="shared" si="38"/>
        <v>39</v>
      </c>
      <c r="M181" s="7">
        <f t="shared" si="38"/>
        <v>40</v>
      </c>
      <c r="N181" s="7">
        <f t="shared" si="38"/>
        <v>40</v>
      </c>
    </row>
    <row r="182" spans="1:14" ht="11.25">
      <c r="A182" s="1" t="s">
        <v>10</v>
      </c>
      <c r="B182" s="2" t="s">
        <v>18</v>
      </c>
      <c r="C182" s="2" t="s">
        <v>88</v>
      </c>
      <c r="D182" s="17"/>
      <c r="E182" s="7">
        <f aca="true" t="shared" si="39" ref="E182:N182">E66-E124</f>
        <v>1786</v>
      </c>
      <c r="F182" s="7">
        <f t="shared" si="39"/>
        <v>1810</v>
      </c>
      <c r="G182" s="7">
        <f t="shared" si="39"/>
        <v>2014</v>
      </c>
      <c r="H182" s="7">
        <f t="shared" si="39"/>
        <v>2105</v>
      </c>
      <c r="I182" s="7">
        <f t="shared" si="39"/>
        <v>2196</v>
      </c>
      <c r="J182" s="7">
        <f t="shared" si="39"/>
        <v>2253</v>
      </c>
      <c r="K182" s="7">
        <f t="shared" si="39"/>
        <v>2300</v>
      </c>
      <c r="L182" s="7">
        <f t="shared" si="39"/>
        <v>2354</v>
      </c>
      <c r="M182" s="7">
        <f t="shared" si="39"/>
        <v>2412</v>
      </c>
      <c r="N182" s="7">
        <f t="shared" si="39"/>
        <v>2465</v>
      </c>
    </row>
    <row r="183" spans="1:14" ht="11.25">
      <c r="A183" s="1" t="s">
        <v>11</v>
      </c>
      <c r="B183" s="2" t="s">
        <v>19</v>
      </c>
      <c r="C183" s="2" t="s">
        <v>82</v>
      </c>
      <c r="D183" s="17"/>
      <c r="E183" s="7">
        <f aca="true" t="shared" si="40" ref="E183:N183">E67-E125</f>
        <v>49</v>
      </c>
      <c r="F183" s="7">
        <f t="shared" si="40"/>
        <v>-2</v>
      </c>
      <c r="G183" s="7">
        <f t="shared" si="40"/>
        <v>-84</v>
      </c>
      <c r="H183" s="7">
        <f t="shared" si="40"/>
        <v>-96</v>
      </c>
      <c r="I183" s="7">
        <f t="shared" si="40"/>
        <v>109</v>
      </c>
      <c r="J183" s="7">
        <f t="shared" si="40"/>
        <v>202</v>
      </c>
      <c r="K183" s="7">
        <f t="shared" si="40"/>
        <v>-40</v>
      </c>
      <c r="L183" s="7">
        <f t="shared" si="40"/>
        <v>-77</v>
      </c>
      <c r="M183" s="7">
        <f t="shared" si="40"/>
        <v>-117</v>
      </c>
      <c r="N183" s="7">
        <f t="shared" si="40"/>
        <v>-156</v>
      </c>
    </row>
    <row r="184" spans="1:14" ht="11.25">
      <c r="A184" s="1" t="s">
        <v>11</v>
      </c>
      <c r="B184" s="2" t="s">
        <v>19</v>
      </c>
      <c r="C184" s="2" t="s">
        <v>83</v>
      </c>
      <c r="D184" s="17"/>
      <c r="E184" s="7">
        <f aca="true" t="shared" si="41" ref="E184:N184">E68-E126</f>
        <v>347</v>
      </c>
      <c r="F184" s="7">
        <f t="shared" si="41"/>
        <v>290</v>
      </c>
      <c r="G184" s="7">
        <f t="shared" si="41"/>
        <v>349</v>
      </c>
      <c r="H184" s="7">
        <f t="shared" si="41"/>
        <v>323</v>
      </c>
      <c r="I184" s="7">
        <f t="shared" si="41"/>
        <v>361</v>
      </c>
      <c r="J184" s="7">
        <f t="shared" si="41"/>
        <v>380</v>
      </c>
      <c r="K184" s="7">
        <f t="shared" si="41"/>
        <v>369</v>
      </c>
      <c r="L184" s="7">
        <f t="shared" si="41"/>
        <v>375</v>
      </c>
      <c r="M184" s="7">
        <f t="shared" si="41"/>
        <v>381</v>
      </c>
      <c r="N184" s="7">
        <f t="shared" si="41"/>
        <v>387</v>
      </c>
    </row>
    <row r="185" spans="1:14" ht="11.25">
      <c r="A185" s="1" t="s">
        <v>11</v>
      </c>
      <c r="B185" s="2" t="s">
        <v>19</v>
      </c>
      <c r="C185" s="2" t="s">
        <v>84</v>
      </c>
      <c r="D185" s="17"/>
      <c r="E185" s="7">
        <f aca="true" t="shared" si="42" ref="E185:N185">E69-E127</f>
        <v>-7</v>
      </c>
      <c r="F185" s="7">
        <f t="shared" si="42"/>
        <v>-3</v>
      </c>
      <c r="G185" s="7">
        <f t="shared" si="42"/>
        <v>-9</v>
      </c>
      <c r="H185" s="7">
        <f t="shared" si="42"/>
        <v>-7</v>
      </c>
      <c r="I185" s="7">
        <f t="shared" si="42"/>
        <v>-7</v>
      </c>
      <c r="J185" s="7">
        <f t="shared" si="42"/>
        <v>-6</v>
      </c>
      <c r="K185" s="7">
        <f t="shared" si="42"/>
        <v>-7</v>
      </c>
      <c r="L185" s="7">
        <f t="shared" si="42"/>
        <v>-8</v>
      </c>
      <c r="M185" s="7">
        <f t="shared" si="42"/>
        <v>-8</v>
      </c>
      <c r="N185" s="7">
        <f t="shared" si="42"/>
        <v>-8</v>
      </c>
    </row>
    <row r="186" spans="1:14" ht="11.25">
      <c r="A186" s="1" t="s">
        <v>11</v>
      </c>
      <c r="B186" s="2" t="s">
        <v>19</v>
      </c>
      <c r="C186" s="2" t="s">
        <v>85</v>
      </c>
      <c r="D186" s="17"/>
      <c r="E186" s="7">
        <f aca="true" t="shared" si="43" ref="E186:N186">E70-E128</f>
        <v>150</v>
      </c>
      <c r="F186" s="7">
        <f t="shared" si="43"/>
        <v>153</v>
      </c>
      <c r="G186" s="7">
        <f t="shared" si="43"/>
        <v>163</v>
      </c>
      <c r="H186" s="7">
        <f t="shared" si="43"/>
        <v>193</v>
      </c>
      <c r="I186" s="7">
        <f t="shared" si="43"/>
        <v>193</v>
      </c>
      <c r="J186" s="7">
        <f t="shared" si="43"/>
        <v>209</v>
      </c>
      <c r="K186" s="7">
        <f t="shared" si="43"/>
        <v>204</v>
      </c>
      <c r="L186" s="7">
        <f t="shared" si="43"/>
        <v>207</v>
      </c>
      <c r="M186" s="7">
        <f t="shared" si="43"/>
        <v>210</v>
      </c>
      <c r="N186" s="7">
        <f t="shared" si="43"/>
        <v>213</v>
      </c>
    </row>
    <row r="187" spans="1:14" ht="11.25">
      <c r="A187" s="1" t="s">
        <v>11</v>
      </c>
      <c r="B187" s="2" t="s">
        <v>19</v>
      </c>
      <c r="C187" s="2" t="s">
        <v>86</v>
      </c>
      <c r="D187" s="17"/>
      <c r="E187" s="7">
        <f aca="true" t="shared" si="44" ref="E187:N187">E71-E129</f>
        <v>3</v>
      </c>
      <c r="F187" s="7">
        <f t="shared" si="44"/>
        <v>1</v>
      </c>
      <c r="G187" s="7">
        <f t="shared" si="44"/>
        <v>6</v>
      </c>
      <c r="H187" s="7">
        <f t="shared" si="44"/>
        <v>-1</v>
      </c>
      <c r="I187" s="7">
        <f t="shared" si="44"/>
        <v>2</v>
      </c>
      <c r="J187" s="7">
        <f t="shared" si="44"/>
        <v>3</v>
      </c>
      <c r="K187" s="7">
        <f t="shared" si="44"/>
        <v>3</v>
      </c>
      <c r="L187" s="7">
        <f t="shared" si="44"/>
        <v>3</v>
      </c>
      <c r="M187" s="7">
        <f t="shared" si="44"/>
        <v>2</v>
      </c>
      <c r="N187" s="7">
        <f t="shared" si="44"/>
        <v>2</v>
      </c>
    </row>
    <row r="188" spans="1:14" ht="11.25">
      <c r="A188" s="1" t="s">
        <v>11</v>
      </c>
      <c r="B188" s="2" t="s">
        <v>19</v>
      </c>
      <c r="C188" s="2" t="s">
        <v>87</v>
      </c>
      <c r="D188" s="17"/>
      <c r="E188" s="7">
        <f aca="true" t="shared" si="45" ref="E188:N188">E72-E130</f>
        <v>517</v>
      </c>
      <c r="F188" s="7">
        <f t="shared" si="45"/>
        <v>557</v>
      </c>
      <c r="G188" s="7">
        <f t="shared" si="45"/>
        <v>556</v>
      </c>
      <c r="H188" s="7">
        <f t="shared" si="45"/>
        <v>597</v>
      </c>
      <c r="I188" s="7">
        <f t="shared" si="45"/>
        <v>602</v>
      </c>
      <c r="J188" s="7">
        <f t="shared" si="45"/>
        <v>603</v>
      </c>
      <c r="K188" s="7">
        <f t="shared" si="45"/>
        <v>603</v>
      </c>
      <c r="L188" s="7">
        <f t="shared" si="45"/>
        <v>606</v>
      </c>
      <c r="M188" s="7">
        <f t="shared" si="45"/>
        <v>608</v>
      </c>
      <c r="N188" s="7">
        <f t="shared" si="45"/>
        <v>611</v>
      </c>
    </row>
    <row r="189" spans="1:14" ht="11.25">
      <c r="A189" s="1" t="s">
        <v>11</v>
      </c>
      <c r="B189" s="2" t="s">
        <v>19</v>
      </c>
      <c r="C189" s="2" t="s">
        <v>88</v>
      </c>
      <c r="D189" s="17"/>
      <c r="E189" s="7">
        <f aca="true" t="shared" si="46" ref="E189:N189">E73-E131</f>
        <v>5735</v>
      </c>
      <c r="F189" s="7">
        <f t="shared" si="46"/>
        <v>5984</v>
      </c>
      <c r="G189" s="7">
        <f t="shared" si="46"/>
        <v>6322</v>
      </c>
      <c r="H189" s="7">
        <f t="shared" si="46"/>
        <v>6702</v>
      </c>
      <c r="I189" s="7">
        <f t="shared" si="46"/>
        <v>7139</v>
      </c>
      <c r="J189" s="7">
        <f t="shared" si="46"/>
        <v>7598</v>
      </c>
      <c r="K189" s="7">
        <f t="shared" si="46"/>
        <v>7755</v>
      </c>
      <c r="L189" s="7">
        <f t="shared" si="46"/>
        <v>7985</v>
      </c>
      <c r="M189" s="7">
        <f t="shared" si="46"/>
        <v>8218</v>
      </c>
      <c r="N189" s="7">
        <f t="shared" si="46"/>
        <v>8449</v>
      </c>
    </row>
    <row r="190" spans="1:14" ht="11.25">
      <c r="A190" s="1" t="s">
        <v>12</v>
      </c>
      <c r="B190" s="2" t="s">
        <v>20</v>
      </c>
      <c r="C190" s="2" t="s">
        <v>82</v>
      </c>
      <c r="D190" s="17"/>
      <c r="E190" s="7">
        <f aca="true" t="shared" si="47" ref="E190:N190">E74-E132</f>
        <v>-7688</v>
      </c>
      <c r="F190" s="7">
        <f t="shared" si="47"/>
        <v>-8043</v>
      </c>
      <c r="G190" s="7">
        <f t="shared" si="47"/>
        <v>-6725</v>
      </c>
      <c r="H190" s="7">
        <f t="shared" si="47"/>
        <v>-7700</v>
      </c>
      <c r="I190" s="7">
        <f t="shared" si="47"/>
        <v>-8070</v>
      </c>
      <c r="J190" s="7">
        <f t="shared" si="47"/>
        <v>-8739</v>
      </c>
      <c r="K190" s="7">
        <f t="shared" si="47"/>
        <v>-9886</v>
      </c>
      <c r="L190" s="7">
        <f t="shared" si="47"/>
        <v>-10162</v>
      </c>
      <c r="M190" s="7">
        <f t="shared" si="47"/>
        <v>-10438</v>
      </c>
      <c r="N190" s="7">
        <f t="shared" si="47"/>
        <v>-10728</v>
      </c>
    </row>
    <row r="191" spans="1:14" ht="11.25">
      <c r="A191" s="1" t="s">
        <v>12</v>
      </c>
      <c r="B191" s="2" t="s">
        <v>20</v>
      </c>
      <c r="C191" s="2" t="s">
        <v>83</v>
      </c>
      <c r="D191" s="17"/>
      <c r="E191" s="7">
        <f aca="true" t="shared" si="48" ref="E191:N191">E75-E133</f>
        <v>3383</v>
      </c>
      <c r="F191" s="7">
        <f t="shared" si="48"/>
        <v>2442</v>
      </c>
      <c r="G191" s="7">
        <f t="shared" si="48"/>
        <v>2352</v>
      </c>
      <c r="H191" s="7">
        <f t="shared" si="48"/>
        <v>1776</v>
      </c>
      <c r="I191" s="7">
        <f t="shared" si="48"/>
        <v>2129</v>
      </c>
      <c r="J191" s="7">
        <f t="shared" si="48"/>
        <v>1877</v>
      </c>
      <c r="K191" s="7">
        <f t="shared" si="48"/>
        <v>1539</v>
      </c>
      <c r="L191" s="7">
        <f t="shared" si="48"/>
        <v>1422</v>
      </c>
      <c r="M191" s="7">
        <f t="shared" si="48"/>
        <v>1303</v>
      </c>
      <c r="N191" s="7">
        <f t="shared" si="48"/>
        <v>1177</v>
      </c>
    </row>
    <row r="192" spans="1:14" ht="11.25">
      <c r="A192" s="1" t="s">
        <v>12</v>
      </c>
      <c r="B192" s="2" t="s">
        <v>20</v>
      </c>
      <c r="C192" s="2" t="s">
        <v>84</v>
      </c>
      <c r="D192" s="17"/>
      <c r="E192" s="7">
        <f aca="true" t="shared" si="49" ref="E192:N192">E76-E134</f>
        <v>-44</v>
      </c>
      <c r="F192" s="7">
        <f t="shared" si="49"/>
        <v>-71</v>
      </c>
      <c r="G192" s="7">
        <f t="shared" si="49"/>
        <v>-101</v>
      </c>
      <c r="H192" s="7">
        <f t="shared" si="49"/>
        <v>-88</v>
      </c>
      <c r="I192" s="7">
        <f t="shared" si="49"/>
        <v>-77</v>
      </c>
      <c r="J192" s="7">
        <f t="shared" si="49"/>
        <v>-80</v>
      </c>
      <c r="K192" s="7">
        <f t="shared" si="49"/>
        <v>-85</v>
      </c>
      <c r="L192" s="7">
        <f t="shared" si="49"/>
        <v>-88</v>
      </c>
      <c r="M192" s="7">
        <f t="shared" si="49"/>
        <v>-90</v>
      </c>
      <c r="N192" s="7">
        <f t="shared" si="49"/>
        <v>-92</v>
      </c>
    </row>
    <row r="193" spans="1:14" ht="11.25">
      <c r="A193" s="1" t="s">
        <v>12</v>
      </c>
      <c r="B193" s="2" t="s">
        <v>20</v>
      </c>
      <c r="C193" s="2" t="s">
        <v>85</v>
      </c>
      <c r="D193" s="17"/>
      <c r="E193" s="7">
        <f aca="true" t="shared" si="50" ref="E193:N193">E77-E135</f>
        <v>7893</v>
      </c>
      <c r="F193" s="7">
        <f t="shared" si="50"/>
        <v>6985</v>
      </c>
      <c r="G193" s="7">
        <f t="shared" si="50"/>
        <v>7522</v>
      </c>
      <c r="H193" s="7">
        <f t="shared" si="50"/>
        <v>7213</v>
      </c>
      <c r="I193" s="7">
        <f t="shared" si="50"/>
        <v>7175</v>
      </c>
      <c r="J193" s="7">
        <f t="shared" si="50"/>
        <v>7043</v>
      </c>
      <c r="K193" s="7">
        <f t="shared" si="50"/>
        <v>6898</v>
      </c>
      <c r="L193" s="7">
        <f t="shared" si="50"/>
        <v>6897</v>
      </c>
      <c r="M193" s="7">
        <f t="shared" si="50"/>
        <v>6889</v>
      </c>
      <c r="N193" s="7">
        <f t="shared" si="50"/>
        <v>6866</v>
      </c>
    </row>
    <row r="194" spans="1:14" ht="11.25">
      <c r="A194" s="1" t="s">
        <v>12</v>
      </c>
      <c r="B194" s="2" t="s">
        <v>20</v>
      </c>
      <c r="C194" s="2" t="s">
        <v>86</v>
      </c>
      <c r="D194" s="17"/>
      <c r="E194" s="7">
        <f aca="true" t="shared" si="51" ref="E194:N194">E78-E136</f>
        <v>214</v>
      </c>
      <c r="F194" s="7">
        <f t="shared" si="51"/>
        <v>226</v>
      </c>
      <c r="G194" s="7">
        <f t="shared" si="51"/>
        <v>198</v>
      </c>
      <c r="H194" s="7">
        <f t="shared" si="51"/>
        <v>200</v>
      </c>
      <c r="I194" s="7">
        <f t="shared" si="51"/>
        <v>204</v>
      </c>
      <c r="J194" s="7">
        <f t="shared" si="51"/>
        <v>202</v>
      </c>
      <c r="K194" s="7">
        <f t="shared" si="51"/>
        <v>199</v>
      </c>
      <c r="L194" s="7">
        <f t="shared" si="51"/>
        <v>199</v>
      </c>
      <c r="M194" s="7">
        <f t="shared" si="51"/>
        <v>200</v>
      </c>
      <c r="N194" s="7">
        <f t="shared" si="51"/>
        <v>200</v>
      </c>
    </row>
    <row r="195" spans="1:14" ht="11.25">
      <c r="A195" s="1" t="s">
        <v>12</v>
      </c>
      <c r="B195" s="2" t="s">
        <v>20</v>
      </c>
      <c r="C195" s="2" t="s">
        <v>87</v>
      </c>
      <c r="D195" s="17"/>
      <c r="E195" s="7">
        <f aca="true" t="shared" si="52" ref="E195:N195">E79-E137</f>
        <v>6669</v>
      </c>
      <c r="F195" s="7">
        <f t="shared" si="52"/>
        <v>6729</v>
      </c>
      <c r="G195" s="7">
        <f t="shared" si="52"/>
        <v>6865</v>
      </c>
      <c r="H195" s="7">
        <f t="shared" si="52"/>
        <v>6943</v>
      </c>
      <c r="I195" s="7">
        <f t="shared" si="52"/>
        <v>7336</v>
      </c>
      <c r="J195" s="7">
        <f t="shared" si="52"/>
        <v>7343</v>
      </c>
      <c r="K195" s="7">
        <f t="shared" si="52"/>
        <v>7398</v>
      </c>
      <c r="L195" s="7">
        <f t="shared" si="52"/>
        <v>7464</v>
      </c>
      <c r="M195" s="7">
        <f t="shared" si="52"/>
        <v>7528</v>
      </c>
      <c r="N195" s="7">
        <f t="shared" si="52"/>
        <v>7586</v>
      </c>
    </row>
    <row r="196" spans="1:14" ht="11.25">
      <c r="A196" s="1" t="s">
        <v>12</v>
      </c>
      <c r="B196" s="2" t="s">
        <v>20</v>
      </c>
      <c r="C196" s="2" t="s">
        <v>88</v>
      </c>
      <c r="D196" s="17"/>
      <c r="E196" s="7">
        <f aca="true" t="shared" si="53" ref="E196:N196">E80-E138</f>
        <v>85325</v>
      </c>
      <c r="F196" s="7">
        <f t="shared" si="53"/>
        <v>83491</v>
      </c>
      <c r="G196" s="7">
        <f t="shared" si="53"/>
        <v>82854</v>
      </c>
      <c r="H196" s="7">
        <f t="shared" si="53"/>
        <v>81774</v>
      </c>
      <c r="I196" s="7">
        <f t="shared" si="53"/>
        <v>83259</v>
      </c>
      <c r="J196" s="7">
        <f t="shared" si="53"/>
        <v>82988</v>
      </c>
      <c r="K196" s="7">
        <f t="shared" si="53"/>
        <v>83069</v>
      </c>
      <c r="L196" s="7">
        <f t="shared" si="53"/>
        <v>83610</v>
      </c>
      <c r="M196" s="7">
        <f t="shared" si="53"/>
        <v>84159</v>
      </c>
      <c r="N196" s="7">
        <f t="shared" si="53"/>
        <v>84651</v>
      </c>
    </row>
    <row r="197" spans="1:14" ht="11.25">
      <c r="A197" s="1" t="s">
        <v>13</v>
      </c>
      <c r="B197" s="2" t="s">
        <v>21</v>
      </c>
      <c r="C197" s="2" t="s">
        <v>82</v>
      </c>
      <c r="D197" s="17"/>
      <c r="E197" s="7">
        <f aca="true" t="shared" si="54" ref="E197:N197">E81-E139</f>
        <v>1508</v>
      </c>
      <c r="F197" s="7">
        <f t="shared" si="54"/>
        <v>1079</v>
      </c>
      <c r="G197" s="7">
        <f t="shared" si="54"/>
        <v>986</v>
      </c>
      <c r="H197" s="7">
        <f t="shared" si="54"/>
        <v>170</v>
      </c>
      <c r="I197" s="7">
        <f t="shared" si="54"/>
        <v>127</v>
      </c>
      <c r="J197" s="7">
        <f t="shared" si="54"/>
        <v>-364</v>
      </c>
      <c r="K197" s="7">
        <f t="shared" si="54"/>
        <v>-812</v>
      </c>
      <c r="L197" s="7">
        <f t="shared" si="54"/>
        <v>-1075</v>
      </c>
      <c r="M197" s="7">
        <f t="shared" si="54"/>
        <v>-1333</v>
      </c>
      <c r="N197" s="7">
        <f t="shared" si="54"/>
        <v>-1593</v>
      </c>
    </row>
    <row r="198" spans="1:14" ht="11.25">
      <c r="A198" s="1" t="s">
        <v>13</v>
      </c>
      <c r="B198" s="2" t="s">
        <v>21</v>
      </c>
      <c r="C198" s="2" t="s">
        <v>83</v>
      </c>
      <c r="D198" s="17"/>
      <c r="E198" s="7">
        <f aca="true" t="shared" si="55" ref="E198:N198">E82-E140</f>
        <v>183</v>
      </c>
      <c r="F198" s="7">
        <f t="shared" si="55"/>
        <v>202</v>
      </c>
      <c r="G198" s="7">
        <f t="shared" si="55"/>
        <v>161</v>
      </c>
      <c r="H198" s="7">
        <f t="shared" si="55"/>
        <v>140</v>
      </c>
      <c r="I198" s="7">
        <f t="shared" si="55"/>
        <v>150</v>
      </c>
      <c r="J198" s="7">
        <f t="shared" si="55"/>
        <v>140</v>
      </c>
      <c r="K198" s="7">
        <f t="shared" si="55"/>
        <v>134</v>
      </c>
      <c r="L198" s="7">
        <f t="shared" si="55"/>
        <v>129</v>
      </c>
      <c r="M198" s="7">
        <f t="shared" si="55"/>
        <v>124</v>
      </c>
      <c r="N198" s="7">
        <f t="shared" si="55"/>
        <v>120</v>
      </c>
    </row>
    <row r="199" spans="1:14" ht="11.25">
      <c r="A199" s="1" t="s">
        <v>13</v>
      </c>
      <c r="B199" s="2" t="s">
        <v>21</v>
      </c>
      <c r="C199" s="2" t="s">
        <v>84</v>
      </c>
      <c r="D199" s="17"/>
      <c r="E199" s="7">
        <f aca="true" t="shared" si="56" ref="E199:N199">E83-E141</f>
        <v>-24</v>
      </c>
      <c r="F199" s="7">
        <f t="shared" si="56"/>
        <v>-20</v>
      </c>
      <c r="G199" s="7">
        <f t="shared" si="56"/>
        <v>-13</v>
      </c>
      <c r="H199" s="7">
        <f t="shared" si="56"/>
        <v>-34</v>
      </c>
      <c r="I199" s="7">
        <f t="shared" si="56"/>
        <v>-24</v>
      </c>
      <c r="J199" s="7">
        <f t="shared" si="56"/>
        <v>-26</v>
      </c>
      <c r="K199" s="7">
        <f t="shared" si="56"/>
        <v>-27</v>
      </c>
      <c r="L199" s="7">
        <f t="shared" si="56"/>
        <v>-29</v>
      </c>
      <c r="M199" s="7">
        <f t="shared" si="56"/>
        <v>-30</v>
      </c>
      <c r="N199" s="7">
        <f t="shared" si="56"/>
        <v>-32</v>
      </c>
    </row>
    <row r="200" spans="1:14" ht="11.25">
      <c r="A200" s="1" t="s">
        <v>13</v>
      </c>
      <c r="B200" s="2" t="s">
        <v>21</v>
      </c>
      <c r="C200" s="2" t="s">
        <v>85</v>
      </c>
      <c r="D200" s="17"/>
      <c r="E200" s="7">
        <f aca="true" t="shared" si="57" ref="E200:N200">E84-E142</f>
        <v>4114</v>
      </c>
      <c r="F200" s="7">
        <f t="shared" si="57"/>
        <v>3841</v>
      </c>
      <c r="G200" s="7">
        <f t="shared" si="57"/>
        <v>4193</v>
      </c>
      <c r="H200" s="7">
        <f t="shared" si="57"/>
        <v>4399</v>
      </c>
      <c r="I200" s="7">
        <f t="shared" si="57"/>
        <v>4064</v>
      </c>
      <c r="J200" s="7">
        <f t="shared" si="57"/>
        <v>3954</v>
      </c>
      <c r="K200" s="7">
        <f t="shared" si="57"/>
        <v>3978</v>
      </c>
      <c r="L200" s="7">
        <f t="shared" si="57"/>
        <v>4008</v>
      </c>
      <c r="M200" s="7">
        <f t="shared" si="57"/>
        <v>4034</v>
      </c>
      <c r="N200" s="7">
        <f t="shared" si="57"/>
        <v>4055</v>
      </c>
    </row>
    <row r="201" spans="1:14" ht="11.25">
      <c r="A201" s="1" t="s">
        <v>13</v>
      </c>
      <c r="B201" s="2" t="s">
        <v>21</v>
      </c>
      <c r="C201" s="2" t="s">
        <v>86</v>
      </c>
      <c r="D201" s="17"/>
      <c r="E201" s="7">
        <f aca="true" t="shared" si="58" ref="E201:N201">E85-E143</f>
        <v>37</v>
      </c>
      <c r="F201" s="7">
        <f t="shared" si="58"/>
        <v>59</v>
      </c>
      <c r="G201" s="7">
        <f t="shared" si="58"/>
        <v>50</v>
      </c>
      <c r="H201" s="7">
        <f t="shared" si="58"/>
        <v>39</v>
      </c>
      <c r="I201" s="7">
        <f t="shared" si="58"/>
        <v>44</v>
      </c>
      <c r="J201" s="7">
        <f t="shared" si="58"/>
        <v>42</v>
      </c>
      <c r="K201" s="7">
        <f t="shared" si="58"/>
        <v>42</v>
      </c>
      <c r="L201" s="7">
        <f t="shared" si="58"/>
        <v>42</v>
      </c>
      <c r="M201" s="7">
        <f t="shared" si="58"/>
        <v>42</v>
      </c>
      <c r="N201" s="7">
        <f t="shared" si="58"/>
        <v>41</v>
      </c>
    </row>
    <row r="202" spans="1:14" ht="11.25">
      <c r="A202" s="1" t="s">
        <v>13</v>
      </c>
      <c r="B202" s="2" t="s">
        <v>21</v>
      </c>
      <c r="C202" s="2" t="s">
        <v>87</v>
      </c>
      <c r="D202" s="17"/>
      <c r="E202" s="7">
        <f aca="true" t="shared" si="59" ref="E202:N202">E86-E144</f>
        <v>2465</v>
      </c>
      <c r="F202" s="7">
        <f t="shared" si="59"/>
        <v>2558</v>
      </c>
      <c r="G202" s="7">
        <f t="shared" si="59"/>
        <v>2537</v>
      </c>
      <c r="H202" s="7">
        <f t="shared" si="59"/>
        <v>2598</v>
      </c>
      <c r="I202" s="7">
        <f t="shared" si="59"/>
        <v>2711</v>
      </c>
      <c r="J202" s="7">
        <f t="shared" si="59"/>
        <v>2675</v>
      </c>
      <c r="K202" s="7">
        <f t="shared" si="59"/>
        <v>2684</v>
      </c>
      <c r="L202" s="7">
        <f t="shared" si="59"/>
        <v>2687</v>
      </c>
      <c r="M202" s="7">
        <f t="shared" si="59"/>
        <v>2690</v>
      </c>
      <c r="N202" s="7">
        <f t="shared" si="59"/>
        <v>2692</v>
      </c>
    </row>
    <row r="203" spans="1:14" ht="11.25">
      <c r="A203" s="1" t="s">
        <v>13</v>
      </c>
      <c r="B203" s="2" t="s">
        <v>21</v>
      </c>
      <c r="C203" s="2" t="s">
        <v>88</v>
      </c>
      <c r="D203" s="17"/>
      <c r="E203" s="7">
        <f aca="true" t="shared" si="60" ref="E203:N203">E87-E145</f>
        <v>21155</v>
      </c>
      <c r="F203" s="7">
        <f t="shared" si="60"/>
        <v>20606</v>
      </c>
      <c r="G203" s="7">
        <f t="shared" si="60"/>
        <v>20414</v>
      </c>
      <c r="H203" s="7">
        <f t="shared" si="60"/>
        <v>20151</v>
      </c>
      <c r="I203" s="7">
        <f t="shared" si="60"/>
        <v>20626</v>
      </c>
      <c r="J203" s="7">
        <f t="shared" si="60"/>
        <v>20490</v>
      </c>
      <c r="K203" s="7">
        <f t="shared" si="60"/>
        <v>20824</v>
      </c>
      <c r="L203" s="7">
        <f t="shared" si="60"/>
        <v>21131</v>
      </c>
      <c r="M203" s="7">
        <f t="shared" si="60"/>
        <v>21437</v>
      </c>
      <c r="N203" s="7">
        <f t="shared" si="60"/>
        <v>21731</v>
      </c>
    </row>
    <row r="204" spans="1:14" ht="11.25">
      <c r="A204" s="1" t="s">
        <v>14</v>
      </c>
      <c r="B204" s="2" t="s">
        <v>22</v>
      </c>
      <c r="C204" s="2" t="s">
        <v>82</v>
      </c>
      <c r="D204" s="17"/>
      <c r="E204" s="7">
        <f aca="true" t="shared" si="61" ref="E204:N204">E88-E146</f>
        <v>-2133</v>
      </c>
      <c r="F204" s="7">
        <f t="shared" si="61"/>
        <v>-2405</v>
      </c>
      <c r="G204" s="7">
        <f t="shared" si="61"/>
        <v>-1933</v>
      </c>
      <c r="H204" s="7">
        <f t="shared" si="61"/>
        <v>-2071</v>
      </c>
      <c r="I204" s="7">
        <f t="shared" si="61"/>
        <v>-1508</v>
      </c>
      <c r="J204" s="7">
        <f t="shared" si="61"/>
        <v>-1155</v>
      </c>
      <c r="K204" s="7">
        <f t="shared" si="61"/>
        <v>-2294</v>
      </c>
      <c r="L204" s="7">
        <f t="shared" si="61"/>
        <v>-2421</v>
      </c>
      <c r="M204" s="7">
        <f t="shared" si="61"/>
        <v>-2552</v>
      </c>
      <c r="N204" s="7">
        <f t="shared" si="61"/>
        <v>-2689</v>
      </c>
    </row>
    <row r="205" spans="1:14" ht="11.25">
      <c r="A205" s="1" t="s">
        <v>14</v>
      </c>
      <c r="B205" s="2" t="s">
        <v>22</v>
      </c>
      <c r="C205" s="2" t="s">
        <v>83</v>
      </c>
      <c r="D205" s="17"/>
      <c r="E205" s="7">
        <f aca="true" t="shared" si="62" ref="E205:N205">E89-E147</f>
        <v>650</v>
      </c>
      <c r="F205" s="7">
        <f t="shared" si="62"/>
        <v>488</v>
      </c>
      <c r="G205" s="7">
        <f t="shared" si="62"/>
        <v>554</v>
      </c>
      <c r="H205" s="7">
        <f t="shared" si="62"/>
        <v>476</v>
      </c>
      <c r="I205" s="7">
        <f t="shared" si="62"/>
        <v>678</v>
      </c>
      <c r="J205" s="7">
        <f t="shared" si="62"/>
        <v>755</v>
      </c>
      <c r="K205" s="7">
        <f t="shared" si="62"/>
        <v>696</v>
      </c>
      <c r="L205" s="7">
        <f t="shared" si="62"/>
        <v>704</v>
      </c>
      <c r="M205" s="7">
        <f t="shared" si="62"/>
        <v>712</v>
      </c>
      <c r="N205" s="7">
        <f t="shared" si="62"/>
        <v>721</v>
      </c>
    </row>
    <row r="206" spans="1:14" ht="11.25">
      <c r="A206" s="1" t="s">
        <v>14</v>
      </c>
      <c r="B206" s="2" t="s">
        <v>22</v>
      </c>
      <c r="C206" s="2" t="s">
        <v>84</v>
      </c>
      <c r="D206" s="17"/>
      <c r="E206" s="7">
        <f aca="true" t="shared" si="63" ref="E206:N206">E90-E148</f>
        <v>-8</v>
      </c>
      <c r="F206" s="7">
        <f t="shared" si="63"/>
        <v>-22</v>
      </c>
      <c r="G206" s="7">
        <f t="shared" si="63"/>
        <v>-15</v>
      </c>
      <c r="H206" s="7">
        <f t="shared" si="63"/>
        <v>-27</v>
      </c>
      <c r="I206" s="7">
        <f t="shared" si="63"/>
        <v>-14</v>
      </c>
      <c r="J206" s="7">
        <f t="shared" si="63"/>
        <v>-12</v>
      </c>
      <c r="K206" s="7">
        <f t="shared" si="63"/>
        <v>-18</v>
      </c>
      <c r="L206" s="7">
        <f t="shared" si="63"/>
        <v>-19</v>
      </c>
      <c r="M206" s="7">
        <f t="shared" si="63"/>
        <v>-20</v>
      </c>
      <c r="N206" s="7">
        <f t="shared" si="63"/>
        <v>-22</v>
      </c>
    </row>
    <row r="207" spans="1:14" ht="11.25">
      <c r="A207" s="1" t="s">
        <v>14</v>
      </c>
      <c r="B207" s="2" t="s">
        <v>22</v>
      </c>
      <c r="C207" s="2" t="s">
        <v>85</v>
      </c>
      <c r="D207" s="17"/>
      <c r="E207" s="7">
        <f aca="true" t="shared" si="64" ref="E207:N207">E91-E149</f>
        <v>340</v>
      </c>
      <c r="F207" s="7">
        <f t="shared" si="64"/>
        <v>369</v>
      </c>
      <c r="G207" s="7">
        <f t="shared" si="64"/>
        <v>476</v>
      </c>
      <c r="H207" s="7">
        <f t="shared" si="64"/>
        <v>523</v>
      </c>
      <c r="I207" s="7">
        <f t="shared" si="64"/>
        <v>521</v>
      </c>
      <c r="J207" s="7">
        <f t="shared" si="64"/>
        <v>574</v>
      </c>
      <c r="K207" s="7">
        <f t="shared" si="64"/>
        <v>576</v>
      </c>
      <c r="L207" s="7">
        <f t="shared" si="64"/>
        <v>603</v>
      </c>
      <c r="M207" s="7">
        <f t="shared" si="64"/>
        <v>631</v>
      </c>
      <c r="N207" s="7">
        <f t="shared" si="64"/>
        <v>658</v>
      </c>
    </row>
    <row r="208" spans="1:14" ht="11.25">
      <c r="A208" s="1" t="s">
        <v>14</v>
      </c>
      <c r="B208" s="2" t="s">
        <v>22</v>
      </c>
      <c r="C208" s="2" t="s">
        <v>86</v>
      </c>
      <c r="D208" s="17"/>
      <c r="E208" s="7">
        <f aca="true" t="shared" si="65" ref="E208:N208">E92-E150</f>
        <v>25</v>
      </c>
      <c r="F208" s="7">
        <f t="shared" si="65"/>
        <v>22</v>
      </c>
      <c r="G208" s="7">
        <f t="shared" si="65"/>
        <v>24</v>
      </c>
      <c r="H208" s="7">
        <f t="shared" si="65"/>
        <v>24</v>
      </c>
      <c r="I208" s="7">
        <f t="shared" si="65"/>
        <v>26</v>
      </c>
      <c r="J208" s="7">
        <f t="shared" si="65"/>
        <v>28</v>
      </c>
      <c r="K208" s="7">
        <f t="shared" si="65"/>
        <v>27</v>
      </c>
      <c r="L208" s="7">
        <f t="shared" si="65"/>
        <v>27</v>
      </c>
      <c r="M208" s="7">
        <f t="shared" si="65"/>
        <v>27</v>
      </c>
      <c r="N208" s="7">
        <f t="shared" si="65"/>
        <v>27</v>
      </c>
    </row>
    <row r="209" spans="1:14" ht="11.25">
      <c r="A209" s="1" t="s">
        <v>14</v>
      </c>
      <c r="B209" s="2" t="s">
        <v>22</v>
      </c>
      <c r="C209" s="2" t="s">
        <v>87</v>
      </c>
      <c r="D209" s="17"/>
      <c r="E209" s="7">
        <f aca="true" t="shared" si="66" ref="E209:N209">E93-E151</f>
        <v>1438</v>
      </c>
      <c r="F209" s="7">
        <f t="shared" si="66"/>
        <v>1554</v>
      </c>
      <c r="G209" s="7">
        <f t="shared" si="66"/>
        <v>1609</v>
      </c>
      <c r="H209" s="7">
        <f t="shared" si="66"/>
        <v>1593</v>
      </c>
      <c r="I209" s="7">
        <f t="shared" si="66"/>
        <v>1796</v>
      </c>
      <c r="J209" s="7">
        <f t="shared" si="66"/>
        <v>1858</v>
      </c>
      <c r="K209" s="7">
        <f t="shared" si="66"/>
        <v>1894</v>
      </c>
      <c r="L209" s="7">
        <f t="shared" si="66"/>
        <v>1932</v>
      </c>
      <c r="M209" s="7">
        <f t="shared" si="66"/>
        <v>1971</v>
      </c>
      <c r="N209" s="7">
        <f t="shared" si="66"/>
        <v>2009</v>
      </c>
    </row>
    <row r="210" spans="1:14" ht="11.25">
      <c r="A210" s="1" t="s">
        <v>14</v>
      </c>
      <c r="B210" s="2" t="s">
        <v>22</v>
      </c>
      <c r="C210" s="2" t="s">
        <v>88</v>
      </c>
      <c r="D210" s="17"/>
      <c r="E210" s="7">
        <f aca="true" t="shared" si="67" ref="E210:N210">E94-E152</f>
        <v>12297</v>
      </c>
      <c r="F210" s="7">
        <f t="shared" si="67"/>
        <v>12765</v>
      </c>
      <c r="G210" s="7">
        <f t="shared" si="67"/>
        <v>14026</v>
      </c>
      <c r="H210" s="7">
        <f t="shared" si="67"/>
        <v>14399</v>
      </c>
      <c r="I210" s="7">
        <f t="shared" si="67"/>
        <v>15715</v>
      </c>
      <c r="J210" s="7">
        <f t="shared" si="67"/>
        <v>16960</v>
      </c>
      <c r="K210" s="7">
        <f t="shared" si="67"/>
        <v>17501</v>
      </c>
      <c r="L210" s="7">
        <f t="shared" si="67"/>
        <v>18203</v>
      </c>
      <c r="M210" s="7">
        <f t="shared" si="67"/>
        <v>18920</v>
      </c>
      <c r="N210" s="7">
        <f t="shared" si="67"/>
        <v>19635</v>
      </c>
    </row>
    <row r="211" spans="1:14" ht="11.25">
      <c r="A211" s="1" t="s">
        <v>15</v>
      </c>
      <c r="B211" s="2" t="s">
        <v>23</v>
      </c>
      <c r="C211" s="2" t="s">
        <v>82</v>
      </c>
      <c r="D211" s="17"/>
      <c r="E211" s="7">
        <f aca="true" t="shared" si="68" ref="E211:N211">E95-E153</f>
        <v>142</v>
      </c>
      <c r="F211" s="7">
        <f t="shared" si="68"/>
        <v>63</v>
      </c>
      <c r="G211" s="7">
        <f t="shared" si="68"/>
        <v>78</v>
      </c>
      <c r="H211" s="7">
        <f t="shared" si="68"/>
        <v>-120</v>
      </c>
      <c r="I211" s="7">
        <f t="shared" si="68"/>
        <v>117</v>
      </c>
      <c r="J211" s="7">
        <f t="shared" si="68"/>
        <v>218</v>
      </c>
      <c r="K211" s="7">
        <f t="shared" si="68"/>
        <v>-240</v>
      </c>
      <c r="L211" s="7">
        <f t="shared" si="68"/>
        <v>-326</v>
      </c>
      <c r="M211" s="7">
        <f t="shared" si="68"/>
        <v>-412</v>
      </c>
      <c r="N211" s="7">
        <f t="shared" si="68"/>
        <v>-501</v>
      </c>
    </row>
    <row r="212" spans="1:14" ht="11.25">
      <c r="A212" s="1" t="s">
        <v>15</v>
      </c>
      <c r="B212" s="2" t="s">
        <v>23</v>
      </c>
      <c r="C212" s="2" t="s">
        <v>83</v>
      </c>
      <c r="D212" s="17"/>
      <c r="E212" s="7">
        <f aca="true" t="shared" si="69" ref="E212:N212">E96-E154</f>
        <v>1463</v>
      </c>
      <c r="F212" s="7">
        <f t="shared" si="69"/>
        <v>1389</v>
      </c>
      <c r="G212" s="7">
        <f t="shared" si="69"/>
        <v>1401</v>
      </c>
      <c r="H212" s="7">
        <f t="shared" si="69"/>
        <v>1236</v>
      </c>
      <c r="I212" s="7">
        <f t="shared" si="69"/>
        <v>1510</v>
      </c>
      <c r="J212" s="7">
        <f t="shared" si="69"/>
        <v>1591</v>
      </c>
      <c r="K212" s="7">
        <f t="shared" si="69"/>
        <v>1575</v>
      </c>
      <c r="L212" s="7">
        <f t="shared" si="69"/>
        <v>1606</v>
      </c>
      <c r="M212" s="7">
        <f t="shared" si="69"/>
        <v>1636</v>
      </c>
      <c r="N212" s="7">
        <f t="shared" si="69"/>
        <v>1666</v>
      </c>
    </row>
    <row r="213" spans="1:14" ht="11.25">
      <c r="A213" s="1" t="s">
        <v>15</v>
      </c>
      <c r="B213" s="2" t="s">
        <v>23</v>
      </c>
      <c r="C213" s="2" t="s">
        <v>84</v>
      </c>
      <c r="D213" s="17"/>
      <c r="E213" s="7">
        <f aca="true" t="shared" si="70" ref="E213:N213">E97-E155</f>
        <v>-15</v>
      </c>
      <c r="F213" s="7">
        <f t="shared" si="70"/>
        <v>-41</v>
      </c>
      <c r="G213" s="7">
        <f t="shared" si="70"/>
        <v>-28</v>
      </c>
      <c r="H213" s="7">
        <f t="shared" si="70"/>
        <v>-17</v>
      </c>
      <c r="I213" s="7">
        <f t="shared" si="70"/>
        <v>-27</v>
      </c>
      <c r="J213" s="7">
        <f t="shared" si="70"/>
        <v>-27</v>
      </c>
      <c r="K213" s="7">
        <f t="shared" si="70"/>
        <v>-32</v>
      </c>
      <c r="L213" s="7">
        <f t="shared" si="70"/>
        <v>-33</v>
      </c>
      <c r="M213" s="7">
        <f t="shared" si="70"/>
        <v>-34</v>
      </c>
      <c r="N213" s="7">
        <f t="shared" si="70"/>
        <v>-36</v>
      </c>
    </row>
    <row r="214" spans="1:14" ht="11.25">
      <c r="A214" s="1" t="s">
        <v>15</v>
      </c>
      <c r="B214" s="2" t="s">
        <v>23</v>
      </c>
      <c r="C214" s="2" t="s">
        <v>85</v>
      </c>
      <c r="D214" s="17"/>
      <c r="E214" s="7">
        <f aca="true" t="shared" si="71" ref="E214:N214">E98-E156</f>
        <v>674</v>
      </c>
      <c r="F214" s="7">
        <f t="shared" si="71"/>
        <v>727</v>
      </c>
      <c r="G214" s="7">
        <f t="shared" si="71"/>
        <v>736</v>
      </c>
      <c r="H214" s="7">
        <f t="shared" si="71"/>
        <v>711</v>
      </c>
      <c r="I214" s="7">
        <f t="shared" si="71"/>
        <v>791</v>
      </c>
      <c r="J214" s="7">
        <f t="shared" si="71"/>
        <v>832</v>
      </c>
      <c r="K214" s="7">
        <f t="shared" si="71"/>
        <v>838</v>
      </c>
      <c r="L214" s="7">
        <f t="shared" si="71"/>
        <v>859</v>
      </c>
      <c r="M214" s="7">
        <f t="shared" si="71"/>
        <v>878</v>
      </c>
      <c r="N214" s="7">
        <f t="shared" si="71"/>
        <v>897</v>
      </c>
    </row>
    <row r="215" spans="1:14" ht="11.25">
      <c r="A215" s="1" t="s">
        <v>15</v>
      </c>
      <c r="B215" s="2" t="s">
        <v>23</v>
      </c>
      <c r="C215" s="2" t="s">
        <v>86</v>
      </c>
      <c r="D215" s="17"/>
      <c r="E215" s="7">
        <f aca="true" t="shared" si="72" ref="E215:N215">E99-E157</f>
        <v>39</v>
      </c>
      <c r="F215" s="7">
        <f t="shared" si="72"/>
        <v>45</v>
      </c>
      <c r="G215" s="7">
        <f t="shared" si="72"/>
        <v>47</v>
      </c>
      <c r="H215" s="7">
        <f t="shared" si="72"/>
        <v>51</v>
      </c>
      <c r="I215" s="7">
        <f t="shared" si="72"/>
        <v>47</v>
      </c>
      <c r="J215" s="7">
        <f t="shared" si="72"/>
        <v>49</v>
      </c>
      <c r="K215" s="7">
        <f t="shared" si="72"/>
        <v>49</v>
      </c>
      <c r="L215" s="7">
        <f t="shared" si="72"/>
        <v>50</v>
      </c>
      <c r="M215" s="7">
        <f t="shared" si="72"/>
        <v>51</v>
      </c>
      <c r="N215" s="7">
        <f t="shared" si="72"/>
        <v>51</v>
      </c>
    </row>
    <row r="216" spans="1:14" ht="11.25">
      <c r="A216" s="1" t="s">
        <v>15</v>
      </c>
      <c r="B216" s="2" t="s">
        <v>23</v>
      </c>
      <c r="C216" s="2" t="s">
        <v>87</v>
      </c>
      <c r="D216" s="17"/>
      <c r="E216" s="7">
        <f aca="true" t="shared" si="73" ref="E216:N216">E100-E158</f>
        <v>1783</v>
      </c>
      <c r="F216" s="7">
        <f t="shared" si="73"/>
        <v>1693</v>
      </c>
      <c r="G216" s="7">
        <f t="shared" si="73"/>
        <v>1798</v>
      </c>
      <c r="H216" s="7">
        <f t="shared" si="73"/>
        <v>1795</v>
      </c>
      <c r="I216" s="7">
        <f t="shared" si="73"/>
        <v>2017</v>
      </c>
      <c r="J216" s="7">
        <f t="shared" si="73"/>
        <v>2085</v>
      </c>
      <c r="K216" s="7">
        <f t="shared" si="73"/>
        <v>2128</v>
      </c>
      <c r="L216" s="7">
        <f t="shared" si="73"/>
        <v>2170</v>
      </c>
      <c r="M216" s="7">
        <f t="shared" si="73"/>
        <v>2215</v>
      </c>
      <c r="N216" s="7">
        <f t="shared" si="73"/>
        <v>2259</v>
      </c>
    </row>
    <row r="217" spans="1:14" ht="11.25">
      <c r="A217" s="1" t="s">
        <v>15</v>
      </c>
      <c r="B217" s="2" t="s">
        <v>23</v>
      </c>
      <c r="C217" s="2" t="s">
        <v>88</v>
      </c>
      <c r="D217" s="17"/>
      <c r="E217" s="7">
        <f aca="true" t="shared" si="74" ref="E217:N217">E101-E159</f>
        <v>13485</v>
      </c>
      <c r="F217" s="7">
        <f t="shared" si="74"/>
        <v>13932</v>
      </c>
      <c r="G217" s="7">
        <f t="shared" si="74"/>
        <v>14777</v>
      </c>
      <c r="H217" s="7">
        <f t="shared" si="74"/>
        <v>15130</v>
      </c>
      <c r="I217" s="7">
        <f t="shared" si="74"/>
        <v>16021</v>
      </c>
      <c r="J217" s="7">
        <f t="shared" si="74"/>
        <v>16846</v>
      </c>
      <c r="K217" s="7">
        <f t="shared" si="74"/>
        <v>17284</v>
      </c>
      <c r="L217" s="7">
        <f t="shared" si="74"/>
        <v>17815</v>
      </c>
      <c r="M217" s="7">
        <f t="shared" si="74"/>
        <v>18353</v>
      </c>
      <c r="N217" s="7">
        <f t="shared" si="74"/>
        <v>18888</v>
      </c>
    </row>
    <row r="218" spans="1:14" ht="11.25">
      <c r="A218" s="1" t="s">
        <v>16</v>
      </c>
      <c r="B218" s="2" t="s">
        <v>24</v>
      </c>
      <c r="C218" s="2" t="s">
        <v>82</v>
      </c>
      <c r="D218" s="17"/>
      <c r="E218" s="7">
        <f aca="true" t="shared" si="75" ref="E218:N218">E102-E160</f>
        <v>-140</v>
      </c>
      <c r="F218" s="7">
        <f t="shared" si="75"/>
        <v>-49</v>
      </c>
      <c r="G218" s="7">
        <f t="shared" si="75"/>
        <v>799</v>
      </c>
      <c r="H218" s="7">
        <f t="shared" si="75"/>
        <v>755</v>
      </c>
      <c r="I218" s="7">
        <f t="shared" si="75"/>
        <v>590</v>
      </c>
      <c r="J218" s="7">
        <f t="shared" si="75"/>
        <v>364</v>
      </c>
      <c r="K218" s="7">
        <f t="shared" si="75"/>
        <v>-99</v>
      </c>
      <c r="L218" s="7">
        <f t="shared" si="75"/>
        <v>-253</v>
      </c>
      <c r="M218" s="7">
        <f t="shared" si="75"/>
        <v>-402</v>
      </c>
      <c r="N218" s="7">
        <f t="shared" si="75"/>
        <v>-562</v>
      </c>
    </row>
    <row r="219" spans="1:14" ht="11.25">
      <c r="A219" s="1" t="s">
        <v>16</v>
      </c>
      <c r="B219" s="2" t="s">
        <v>24</v>
      </c>
      <c r="C219" s="2" t="s">
        <v>83</v>
      </c>
      <c r="D219" s="17"/>
      <c r="E219" s="7">
        <f aca="true" t="shared" si="76" ref="E219:N219">E103-E161</f>
        <v>1257</v>
      </c>
      <c r="F219" s="7">
        <f t="shared" si="76"/>
        <v>1085</v>
      </c>
      <c r="G219" s="7">
        <f t="shared" si="76"/>
        <v>1122</v>
      </c>
      <c r="H219" s="7">
        <f t="shared" si="76"/>
        <v>884</v>
      </c>
      <c r="I219" s="7">
        <f t="shared" si="76"/>
        <v>1047</v>
      </c>
      <c r="J219" s="7">
        <f t="shared" si="76"/>
        <v>1002</v>
      </c>
      <c r="K219" s="7">
        <f t="shared" si="76"/>
        <v>958</v>
      </c>
      <c r="L219" s="7">
        <f t="shared" si="76"/>
        <v>930</v>
      </c>
      <c r="M219" s="7">
        <f t="shared" si="76"/>
        <v>903</v>
      </c>
      <c r="N219" s="7">
        <f t="shared" si="76"/>
        <v>876</v>
      </c>
    </row>
    <row r="220" spans="1:14" ht="11.25">
      <c r="A220" s="1" t="s">
        <v>16</v>
      </c>
      <c r="B220" s="2" t="s">
        <v>24</v>
      </c>
      <c r="C220" s="2" t="s">
        <v>84</v>
      </c>
      <c r="D220" s="17"/>
      <c r="E220" s="7">
        <f aca="true" t="shared" si="77" ref="E220:N220">E104-E162</f>
        <v>-7</v>
      </c>
      <c r="F220" s="7">
        <f t="shared" si="77"/>
        <v>-13</v>
      </c>
      <c r="G220" s="7">
        <f t="shared" si="77"/>
        <v>-16</v>
      </c>
      <c r="H220" s="7">
        <f t="shared" si="77"/>
        <v>7</v>
      </c>
      <c r="I220" s="7">
        <f t="shared" si="77"/>
        <v>-7</v>
      </c>
      <c r="J220" s="7">
        <f t="shared" si="77"/>
        <v>-9</v>
      </c>
      <c r="K220" s="7">
        <f t="shared" si="77"/>
        <v>-12</v>
      </c>
      <c r="L220" s="7">
        <f t="shared" si="77"/>
        <v>-13</v>
      </c>
      <c r="M220" s="7">
        <f t="shared" si="77"/>
        <v>-15</v>
      </c>
      <c r="N220" s="7">
        <f t="shared" si="77"/>
        <v>-17</v>
      </c>
    </row>
    <row r="221" spans="1:14" ht="11.25">
      <c r="A221" s="1" t="s">
        <v>16</v>
      </c>
      <c r="B221" s="2" t="s">
        <v>24</v>
      </c>
      <c r="C221" s="2" t="s">
        <v>85</v>
      </c>
      <c r="D221" s="17"/>
      <c r="E221" s="7">
        <f aca="true" t="shared" si="78" ref="E221:N221">E105-E163</f>
        <v>2051</v>
      </c>
      <c r="F221" s="7">
        <f t="shared" si="78"/>
        <v>1966</v>
      </c>
      <c r="G221" s="7">
        <f t="shared" si="78"/>
        <v>2219</v>
      </c>
      <c r="H221" s="7">
        <f t="shared" si="78"/>
        <v>2110</v>
      </c>
      <c r="I221" s="7">
        <f t="shared" si="78"/>
        <v>2188</v>
      </c>
      <c r="J221" s="7">
        <f t="shared" si="78"/>
        <v>2191</v>
      </c>
      <c r="K221" s="7">
        <f t="shared" si="78"/>
        <v>2193</v>
      </c>
      <c r="L221" s="7">
        <f t="shared" si="78"/>
        <v>2210</v>
      </c>
      <c r="M221" s="7">
        <f t="shared" si="78"/>
        <v>2227</v>
      </c>
      <c r="N221" s="7">
        <f t="shared" si="78"/>
        <v>2241</v>
      </c>
    </row>
    <row r="222" spans="1:14" ht="11.25">
      <c r="A222" s="1" t="s">
        <v>16</v>
      </c>
      <c r="B222" s="2" t="s">
        <v>24</v>
      </c>
      <c r="C222" s="2" t="s">
        <v>86</v>
      </c>
      <c r="D222" s="17"/>
      <c r="E222" s="7">
        <f aca="true" t="shared" si="79" ref="E222:N222">E106-E164</f>
        <v>59</v>
      </c>
      <c r="F222" s="7">
        <f t="shared" si="79"/>
        <v>15</v>
      </c>
      <c r="G222" s="7">
        <f t="shared" si="79"/>
        <v>59</v>
      </c>
      <c r="H222" s="7">
        <f t="shared" si="79"/>
        <v>37</v>
      </c>
      <c r="I222" s="7">
        <f t="shared" si="79"/>
        <v>47</v>
      </c>
      <c r="J222" s="7">
        <f t="shared" si="79"/>
        <v>47</v>
      </c>
      <c r="K222" s="7">
        <f t="shared" si="79"/>
        <v>45</v>
      </c>
      <c r="L222" s="7">
        <f t="shared" si="79"/>
        <v>46</v>
      </c>
      <c r="M222" s="7">
        <f t="shared" si="79"/>
        <v>46</v>
      </c>
      <c r="N222" s="7">
        <f t="shared" si="79"/>
        <v>45</v>
      </c>
    </row>
    <row r="223" spans="1:14" ht="11.25">
      <c r="A223" s="1" t="s">
        <v>16</v>
      </c>
      <c r="B223" s="2" t="s">
        <v>24</v>
      </c>
      <c r="C223" s="2" t="s">
        <v>87</v>
      </c>
      <c r="D223" s="17"/>
      <c r="E223" s="7">
        <f aca="true" t="shared" si="80" ref="E223:N223">E107-E165</f>
        <v>3737</v>
      </c>
      <c r="F223" s="7">
        <f t="shared" si="80"/>
        <v>3819</v>
      </c>
      <c r="G223" s="7">
        <f t="shared" si="80"/>
        <v>3743</v>
      </c>
      <c r="H223" s="7">
        <f t="shared" si="80"/>
        <v>3652</v>
      </c>
      <c r="I223" s="7">
        <f t="shared" si="80"/>
        <v>3868</v>
      </c>
      <c r="J223" s="7">
        <f t="shared" si="80"/>
        <v>3696</v>
      </c>
      <c r="K223" s="7">
        <f t="shared" si="80"/>
        <v>3683</v>
      </c>
      <c r="L223" s="7">
        <f t="shared" si="80"/>
        <v>3670</v>
      </c>
      <c r="M223" s="7">
        <f t="shared" si="80"/>
        <v>3660</v>
      </c>
      <c r="N223" s="7">
        <f t="shared" si="80"/>
        <v>3649</v>
      </c>
    </row>
    <row r="224" spans="1:14" ht="11.25">
      <c r="A224" s="1" t="s">
        <v>16</v>
      </c>
      <c r="B224" s="2" t="s">
        <v>24</v>
      </c>
      <c r="C224" s="2" t="s">
        <v>88</v>
      </c>
      <c r="D224" s="17"/>
      <c r="E224" s="7">
        <f aca="true" t="shared" si="81" ref="E224:N224">E108-E166</f>
        <v>17295</v>
      </c>
      <c r="F224" s="7">
        <f t="shared" si="81"/>
        <v>17402</v>
      </c>
      <c r="G224" s="7">
        <f t="shared" si="81"/>
        <v>17628</v>
      </c>
      <c r="H224" s="7">
        <f t="shared" si="81"/>
        <v>17294</v>
      </c>
      <c r="I224" s="7">
        <f t="shared" si="81"/>
        <v>18442</v>
      </c>
      <c r="J224" s="7">
        <f t="shared" si="81"/>
        <v>18649</v>
      </c>
      <c r="K224" s="7">
        <f t="shared" si="81"/>
        <v>18847</v>
      </c>
      <c r="L224" s="7">
        <f t="shared" si="81"/>
        <v>19081</v>
      </c>
      <c r="M224" s="7">
        <f t="shared" si="81"/>
        <v>19318</v>
      </c>
      <c r="N224" s="7">
        <f t="shared" si="81"/>
        <v>19538</v>
      </c>
    </row>
    <row r="225" spans="1:14" ht="11.25">
      <c r="A225" s="1" t="s">
        <v>17</v>
      </c>
      <c r="B225" s="2" t="s">
        <v>25</v>
      </c>
      <c r="C225" s="2" t="s">
        <v>82</v>
      </c>
      <c r="D225" s="17"/>
      <c r="E225" s="7">
        <f aca="true" t="shared" si="82" ref="E225:N225">E109-E167</f>
        <v>1028</v>
      </c>
      <c r="F225" s="7">
        <f t="shared" si="82"/>
        <v>562</v>
      </c>
      <c r="G225" s="7">
        <f t="shared" si="82"/>
        <v>738</v>
      </c>
      <c r="H225" s="7">
        <f t="shared" si="82"/>
        <v>436</v>
      </c>
      <c r="I225" s="7">
        <f t="shared" si="82"/>
        <v>604</v>
      </c>
      <c r="J225" s="7">
        <f t="shared" si="82"/>
        <v>617</v>
      </c>
      <c r="K225" s="7">
        <f t="shared" si="82"/>
        <v>575</v>
      </c>
      <c r="L225" s="7">
        <f t="shared" si="82"/>
        <v>540</v>
      </c>
      <c r="M225" s="7">
        <f t="shared" si="82"/>
        <v>505</v>
      </c>
      <c r="N225" s="7">
        <f t="shared" si="82"/>
        <v>470</v>
      </c>
    </row>
    <row r="226" spans="1:14" ht="11.25">
      <c r="A226" s="1" t="s">
        <v>17</v>
      </c>
      <c r="B226" s="2" t="s">
        <v>25</v>
      </c>
      <c r="C226" s="2" t="s">
        <v>83</v>
      </c>
      <c r="D226" s="17"/>
      <c r="E226" s="7">
        <f aca="true" t="shared" si="83" ref="E226:N226">E110-E168</f>
        <v>61</v>
      </c>
      <c r="F226" s="7">
        <f t="shared" si="83"/>
        <v>23</v>
      </c>
      <c r="G226" s="7">
        <f t="shared" si="83"/>
        <v>28</v>
      </c>
      <c r="H226" s="7">
        <f t="shared" si="83"/>
        <v>3</v>
      </c>
      <c r="I226" s="7">
        <f t="shared" si="83"/>
        <v>27</v>
      </c>
      <c r="J226" s="7">
        <f t="shared" si="83"/>
        <v>27</v>
      </c>
      <c r="K226" s="7">
        <f t="shared" si="83"/>
        <v>26</v>
      </c>
      <c r="L226" s="7">
        <f t="shared" si="83"/>
        <v>25</v>
      </c>
      <c r="M226" s="7">
        <f t="shared" si="83"/>
        <v>24</v>
      </c>
      <c r="N226" s="7">
        <f t="shared" si="83"/>
        <v>24</v>
      </c>
    </row>
    <row r="227" spans="1:14" ht="11.25">
      <c r="A227" s="1" t="s">
        <v>17</v>
      </c>
      <c r="B227" s="2" t="s">
        <v>25</v>
      </c>
      <c r="C227" s="2" t="s">
        <v>84</v>
      </c>
      <c r="D227" s="17"/>
      <c r="E227" s="7">
        <f aca="true" t="shared" si="84" ref="E227:N227">E111-E169</f>
        <v>-2</v>
      </c>
      <c r="F227" s="7">
        <f t="shared" si="84"/>
        <v>-3</v>
      </c>
      <c r="G227" s="7">
        <f t="shared" si="84"/>
        <v>-9</v>
      </c>
      <c r="H227" s="7">
        <f t="shared" si="84"/>
        <v>-9</v>
      </c>
      <c r="I227" s="7">
        <f t="shared" si="84"/>
        <v>-6</v>
      </c>
      <c r="J227" s="7">
        <f t="shared" si="84"/>
        <v>-6</v>
      </c>
      <c r="K227" s="7">
        <f t="shared" si="84"/>
        <v>-6</v>
      </c>
      <c r="L227" s="7">
        <f t="shared" si="84"/>
        <v>-6</v>
      </c>
      <c r="M227" s="7">
        <f t="shared" si="84"/>
        <v>-6</v>
      </c>
      <c r="N227" s="7">
        <f t="shared" si="84"/>
        <v>-6</v>
      </c>
    </row>
    <row r="228" spans="1:14" ht="11.25">
      <c r="A228" s="1" t="s">
        <v>17</v>
      </c>
      <c r="B228" s="2" t="s">
        <v>25</v>
      </c>
      <c r="C228" s="2" t="s">
        <v>85</v>
      </c>
      <c r="D228" s="17"/>
      <c r="E228" s="7">
        <f aca="true" t="shared" si="85" ref="E228:N228">E112-E170</f>
        <v>259</v>
      </c>
      <c r="F228" s="7">
        <f t="shared" si="85"/>
        <v>260</v>
      </c>
      <c r="G228" s="7">
        <f t="shared" si="85"/>
        <v>320</v>
      </c>
      <c r="H228" s="7">
        <f t="shared" si="85"/>
        <v>300</v>
      </c>
      <c r="I228" s="7">
        <f t="shared" si="85"/>
        <v>287</v>
      </c>
      <c r="J228" s="7">
        <f t="shared" si="85"/>
        <v>292</v>
      </c>
      <c r="K228" s="7">
        <f t="shared" si="85"/>
        <v>292</v>
      </c>
      <c r="L228" s="7">
        <f t="shared" si="85"/>
        <v>293</v>
      </c>
      <c r="M228" s="7">
        <f t="shared" si="85"/>
        <v>294</v>
      </c>
      <c r="N228" s="7">
        <f t="shared" si="85"/>
        <v>295</v>
      </c>
    </row>
    <row r="229" spans="1:14" ht="11.25">
      <c r="A229" s="1" t="s">
        <v>17</v>
      </c>
      <c r="B229" s="2" t="s">
        <v>25</v>
      </c>
      <c r="C229" s="2" t="s">
        <v>86</v>
      </c>
      <c r="D229" s="17"/>
      <c r="E229" s="7">
        <f aca="true" t="shared" si="86" ref="E229:N229">E113-E171</f>
        <v>1</v>
      </c>
      <c r="F229" s="7">
        <f t="shared" si="86"/>
        <v>0</v>
      </c>
      <c r="G229" s="7">
        <f t="shared" si="86"/>
        <v>3</v>
      </c>
      <c r="H229" s="7">
        <f t="shared" si="86"/>
        <v>6</v>
      </c>
      <c r="I229" s="7">
        <f t="shared" si="86"/>
        <v>2</v>
      </c>
      <c r="J229" s="7">
        <f t="shared" si="86"/>
        <v>2</v>
      </c>
      <c r="K229" s="7">
        <f t="shared" si="86"/>
        <v>3</v>
      </c>
      <c r="L229" s="7">
        <f t="shared" si="86"/>
        <v>3</v>
      </c>
      <c r="M229" s="7">
        <f t="shared" si="86"/>
        <v>3</v>
      </c>
      <c r="N229" s="7">
        <f t="shared" si="86"/>
        <v>2</v>
      </c>
    </row>
    <row r="230" spans="1:14" ht="11.25">
      <c r="A230" s="1" t="s">
        <v>17</v>
      </c>
      <c r="B230" s="2" t="s">
        <v>25</v>
      </c>
      <c r="C230" s="2" t="s">
        <v>87</v>
      </c>
      <c r="D230" s="17"/>
      <c r="E230" s="7">
        <f aca="true" t="shared" si="87" ref="E230:N230">E114-E172</f>
        <v>644</v>
      </c>
      <c r="F230" s="7">
        <f t="shared" si="87"/>
        <v>589</v>
      </c>
      <c r="G230" s="7">
        <f t="shared" si="87"/>
        <v>646</v>
      </c>
      <c r="H230" s="7">
        <f t="shared" si="87"/>
        <v>597</v>
      </c>
      <c r="I230" s="7">
        <f t="shared" si="87"/>
        <v>680</v>
      </c>
      <c r="J230" s="7">
        <f t="shared" si="87"/>
        <v>695</v>
      </c>
      <c r="K230" s="7">
        <f t="shared" si="87"/>
        <v>701</v>
      </c>
      <c r="L230" s="7">
        <f t="shared" si="87"/>
        <v>706</v>
      </c>
      <c r="M230" s="7">
        <f t="shared" si="87"/>
        <v>712</v>
      </c>
      <c r="N230" s="7">
        <f t="shared" si="87"/>
        <v>718</v>
      </c>
    </row>
    <row r="231" spans="1:14" ht="11.25">
      <c r="A231" s="1" t="s">
        <v>17</v>
      </c>
      <c r="B231" s="2" t="s">
        <v>25</v>
      </c>
      <c r="C231" s="2" t="s">
        <v>88</v>
      </c>
      <c r="D231" s="17"/>
      <c r="E231" s="7">
        <f aca="true" t="shared" si="88" ref="E231:N231">E115-E173</f>
        <v>4835</v>
      </c>
      <c r="F231" s="7">
        <f t="shared" si="88"/>
        <v>5217</v>
      </c>
      <c r="G231" s="7">
        <f t="shared" si="88"/>
        <v>5317</v>
      </c>
      <c r="H231" s="7">
        <f t="shared" si="88"/>
        <v>5431</v>
      </c>
      <c r="I231" s="7">
        <f t="shared" si="88"/>
        <v>5406</v>
      </c>
      <c r="J231" s="7">
        <f t="shared" si="88"/>
        <v>5560</v>
      </c>
      <c r="K231" s="7">
        <f t="shared" si="88"/>
        <v>5646</v>
      </c>
      <c r="L231" s="7">
        <f t="shared" si="88"/>
        <v>5737</v>
      </c>
      <c r="M231" s="7">
        <f t="shared" si="88"/>
        <v>5830</v>
      </c>
      <c r="N231" s="7">
        <f t="shared" si="88"/>
        <v>5918</v>
      </c>
    </row>
    <row r="232" spans="4:14" ht="11.25">
      <c r="D232" s="17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1.25">
      <c r="A233" s="1" t="s">
        <v>0</v>
      </c>
      <c r="B233" s="2" t="s">
        <v>1</v>
      </c>
      <c r="C233" s="2" t="s">
        <v>81</v>
      </c>
      <c r="D233" s="18" t="s">
        <v>45</v>
      </c>
      <c r="E233" s="2" t="s">
        <v>46</v>
      </c>
      <c r="F233" s="2" t="s">
        <v>47</v>
      </c>
      <c r="G233" s="2" t="s">
        <v>48</v>
      </c>
      <c r="H233" s="2" t="s">
        <v>49</v>
      </c>
      <c r="I233" s="3" t="s">
        <v>50</v>
      </c>
      <c r="J233" s="3" t="s">
        <v>51</v>
      </c>
      <c r="K233" s="3" t="s">
        <v>52</v>
      </c>
      <c r="L233" s="3" t="s">
        <v>60</v>
      </c>
      <c r="M233" s="3" t="s">
        <v>61</v>
      </c>
      <c r="N233" s="3" t="s">
        <v>53</v>
      </c>
    </row>
    <row r="234" spans="1:14" ht="11.25">
      <c r="A234" s="1" t="s">
        <v>10</v>
      </c>
      <c r="B234" s="2" t="s">
        <v>18</v>
      </c>
      <c r="C234" s="2" t="s">
        <v>82</v>
      </c>
      <c r="D234" s="33"/>
      <c r="E234" s="8">
        <v>-106</v>
      </c>
      <c r="F234" s="8">
        <v>476</v>
      </c>
      <c r="G234" s="8">
        <v>686</v>
      </c>
      <c r="H234" s="8">
        <v>631</v>
      </c>
      <c r="I234" s="34">
        <f aca="true" t="shared" si="89" ref="I234:I265">O2-I176</f>
        <v>-87</v>
      </c>
      <c r="J234" s="34">
        <f aca="true" t="shared" si="90" ref="J234:J265">P2-J176</f>
        <v>241</v>
      </c>
      <c r="K234" s="34">
        <f aca="true" t="shared" si="91" ref="K234:K265">Q2-K176</f>
        <v>221</v>
      </c>
      <c r="L234" s="34">
        <f aca="true" t="shared" si="92" ref="L234:L265">R2-L176</f>
        <v>231</v>
      </c>
      <c r="M234" s="34">
        <f aca="true" t="shared" si="93" ref="M234:M265">S2-M176</f>
        <v>247</v>
      </c>
      <c r="N234" s="34">
        <f aca="true" t="shared" si="94" ref="N234:N265">T2-N176</f>
        <v>262</v>
      </c>
    </row>
    <row r="235" spans="1:14" ht="11.25">
      <c r="A235" s="1" t="s">
        <v>10</v>
      </c>
      <c r="B235" s="2" t="s">
        <v>18</v>
      </c>
      <c r="C235" s="2" t="s">
        <v>83</v>
      </c>
      <c r="D235" s="33"/>
      <c r="E235" s="8">
        <v>5</v>
      </c>
      <c r="F235" s="8">
        <v>4</v>
      </c>
      <c r="G235" s="8">
        <v>53</v>
      </c>
      <c r="H235" s="8">
        <v>51</v>
      </c>
      <c r="I235" s="34">
        <f t="shared" si="89"/>
        <v>116</v>
      </c>
      <c r="J235" s="34">
        <f t="shared" si="90"/>
        <v>215</v>
      </c>
      <c r="K235" s="34">
        <f t="shared" si="91"/>
        <v>162</v>
      </c>
      <c r="L235" s="34">
        <f t="shared" si="92"/>
        <v>166</v>
      </c>
      <c r="M235" s="34">
        <f t="shared" si="93"/>
        <v>172</v>
      </c>
      <c r="N235" s="34">
        <f t="shared" si="94"/>
        <v>172</v>
      </c>
    </row>
    <row r="236" spans="1:14" ht="11.25">
      <c r="A236" s="1" t="s">
        <v>10</v>
      </c>
      <c r="B236" s="2" t="s">
        <v>18</v>
      </c>
      <c r="C236" s="2" t="s">
        <v>84</v>
      </c>
      <c r="D236" s="33"/>
      <c r="E236" s="8">
        <v>42</v>
      </c>
      <c r="F236" s="8">
        <v>34</v>
      </c>
      <c r="G236" s="8">
        <v>52</v>
      </c>
      <c r="H236" s="8">
        <v>55</v>
      </c>
      <c r="I236" s="34">
        <f t="shared" si="89"/>
        <v>57</v>
      </c>
      <c r="J236" s="34">
        <f t="shared" si="90"/>
        <v>79</v>
      </c>
      <c r="K236" s="34">
        <f t="shared" si="91"/>
        <v>66</v>
      </c>
      <c r="L236" s="34">
        <f t="shared" si="92"/>
        <v>65</v>
      </c>
      <c r="M236" s="34">
        <f t="shared" si="93"/>
        <v>65</v>
      </c>
      <c r="N236" s="34">
        <f t="shared" si="94"/>
        <v>65</v>
      </c>
    </row>
    <row r="237" spans="1:14" ht="11.25">
      <c r="A237" s="1" t="s">
        <v>10</v>
      </c>
      <c r="B237" s="2" t="s">
        <v>18</v>
      </c>
      <c r="C237" s="2" t="s">
        <v>85</v>
      </c>
      <c r="D237" s="33"/>
      <c r="E237" s="8">
        <v>13</v>
      </c>
      <c r="F237" s="8">
        <v>4</v>
      </c>
      <c r="G237" s="8">
        <v>10</v>
      </c>
      <c r="H237" s="8">
        <v>9</v>
      </c>
      <c r="I237" s="34">
        <f t="shared" si="89"/>
        <v>235</v>
      </c>
      <c r="J237" s="34">
        <f t="shared" si="90"/>
        <v>234</v>
      </c>
      <c r="K237" s="34">
        <f t="shared" si="91"/>
        <v>197</v>
      </c>
      <c r="L237" s="34">
        <f t="shared" si="92"/>
        <v>199</v>
      </c>
      <c r="M237" s="34">
        <f t="shared" si="93"/>
        <v>202</v>
      </c>
      <c r="N237" s="34">
        <f t="shared" si="94"/>
        <v>201</v>
      </c>
    </row>
    <row r="238" spans="1:14" ht="11.25">
      <c r="A238" s="1" t="s">
        <v>10</v>
      </c>
      <c r="B238" s="2" t="s">
        <v>18</v>
      </c>
      <c r="C238" s="2" t="s">
        <v>86</v>
      </c>
      <c r="D238" s="33"/>
      <c r="E238" s="8">
        <v>2</v>
      </c>
      <c r="F238" s="8">
        <v>1</v>
      </c>
      <c r="G238" s="8">
        <v>-1</v>
      </c>
      <c r="H238" s="8">
        <v>0</v>
      </c>
      <c r="I238" s="34">
        <f t="shared" si="89"/>
        <v>1</v>
      </c>
      <c r="J238" s="34">
        <f t="shared" si="90"/>
        <v>1</v>
      </c>
      <c r="K238" s="34">
        <f t="shared" si="91"/>
        <v>1</v>
      </c>
      <c r="L238" s="34">
        <f t="shared" si="92"/>
        <v>1</v>
      </c>
      <c r="M238" s="34">
        <f t="shared" si="93"/>
        <v>1</v>
      </c>
      <c r="N238" s="34">
        <f t="shared" si="94"/>
        <v>1</v>
      </c>
    </row>
    <row r="239" spans="1:14" ht="11.25">
      <c r="A239" s="1" t="s">
        <v>10</v>
      </c>
      <c r="B239" s="2" t="s">
        <v>18</v>
      </c>
      <c r="C239" s="2" t="s">
        <v>87</v>
      </c>
      <c r="D239" s="33"/>
      <c r="E239" s="8">
        <v>17</v>
      </c>
      <c r="F239" s="8">
        <v>4</v>
      </c>
      <c r="G239" s="8">
        <v>23</v>
      </c>
      <c r="H239" s="8">
        <v>2</v>
      </c>
      <c r="I239" s="34">
        <f t="shared" si="89"/>
        <v>6</v>
      </c>
      <c r="J239" s="34">
        <f t="shared" si="90"/>
        <v>-28</v>
      </c>
      <c r="K239" s="34">
        <f t="shared" si="91"/>
        <v>-29</v>
      </c>
      <c r="L239" s="34">
        <f t="shared" si="92"/>
        <v>-29</v>
      </c>
      <c r="M239" s="34">
        <f t="shared" si="93"/>
        <v>-30</v>
      </c>
      <c r="N239" s="34">
        <f t="shared" si="94"/>
        <v>-30</v>
      </c>
    </row>
    <row r="240" spans="1:14" ht="11.25">
      <c r="A240" s="1" t="s">
        <v>10</v>
      </c>
      <c r="B240" s="2" t="s">
        <v>18</v>
      </c>
      <c r="C240" s="2" t="s">
        <v>88</v>
      </c>
      <c r="D240" s="33"/>
      <c r="E240" s="8">
        <v>950</v>
      </c>
      <c r="F240" s="8">
        <v>1477</v>
      </c>
      <c r="G240" s="8">
        <v>2076</v>
      </c>
      <c r="H240" s="8">
        <v>1838</v>
      </c>
      <c r="I240" s="34">
        <f t="shared" si="89"/>
        <v>2436</v>
      </c>
      <c r="J240" s="34">
        <f t="shared" si="90"/>
        <v>2563</v>
      </c>
      <c r="K240" s="34">
        <f t="shared" si="91"/>
        <v>1923</v>
      </c>
      <c r="L240" s="34">
        <f t="shared" si="92"/>
        <v>1928</v>
      </c>
      <c r="M240" s="34">
        <f t="shared" si="93"/>
        <v>1940</v>
      </c>
      <c r="N240" s="34">
        <f t="shared" si="94"/>
        <v>1942</v>
      </c>
    </row>
    <row r="241" spans="1:14" ht="11.25">
      <c r="A241" s="1" t="s">
        <v>11</v>
      </c>
      <c r="B241" s="2" t="s">
        <v>19</v>
      </c>
      <c r="C241" s="2" t="s">
        <v>82</v>
      </c>
      <c r="D241" s="33"/>
      <c r="E241" s="8">
        <v>2926</v>
      </c>
      <c r="F241" s="8">
        <v>2522</v>
      </c>
      <c r="G241" s="8">
        <v>4755</v>
      </c>
      <c r="H241" s="8">
        <v>6658</v>
      </c>
      <c r="I241" s="34">
        <f t="shared" si="89"/>
        <v>6041</v>
      </c>
      <c r="J241" s="34">
        <f t="shared" si="90"/>
        <v>7600</v>
      </c>
      <c r="K241" s="34">
        <f t="shared" si="91"/>
        <v>3655</v>
      </c>
      <c r="L241" s="34">
        <f t="shared" si="92"/>
        <v>3763</v>
      </c>
      <c r="M241" s="34">
        <f t="shared" si="93"/>
        <v>3870</v>
      </c>
      <c r="N241" s="34">
        <f t="shared" si="94"/>
        <v>3965</v>
      </c>
    </row>
    <row r="242" spans="1:14" ht="11.25">
      <c r="A242" s="1" t="s">
        <v>11</v>
      </c>
      <c r="B242" s="2" t="s">
        <v>19</v>
      </c>
      <c r="C242" s="2" t="s">
        <v>83</v>
      </c>
      <c r="D242" s="33"/>
      <c r="E242" s="8">
        <v>317</v>
      </c>
      <c r="F242" s="8">
        <v>367</v>
      </c>
      <c r="G242" s="8">
        <v>559</v>
      </c>
      <c r="H242" s="8">
        <v>810</v>
      </c>
      <c r="I242" s="34">
        <f t="shared" si="89"/>
        <v>647</v>
      </c>
      <c r="J242" s="34">
        <f t="shared" si="90"/>
        <v>833</v>
      </c>
      <c r="K242" s="34">
        <f t="shared" si="91"/>
        <v>812</v>
      </c>
      <c r="L242" s="34">
        <f t="shared" si="92"/>
        <v>817</v>
      </c>
      <c r="M242" s="34">
        <f t="shared" si="93"/>
        <v>829</v>
      </c>
      <c r="N242" s="34">
        <f t="shared" si="94"/>
        <v>848</v>
      </c>
    </row>
    <row r="243" spans="1:14" ht="11.25">
      <c r="A243" s="1" t="s">
        <v>11</v>
      </c>
      <c r="B243" s="2" t="s">
        <v>19</v>
      </c>
      <c r="C243" s="2" t="s">
        <v>84</v>
      </c>
      <c r="D243" s="33"/>
      <c r="E243" s="8">
        <v>192</v>
      </c>
      <c r="F243" s="8">
        <v>59</v>
      </c>
      <c r="G243" s="8">
        <v>82</v>
      </c>
      <c r="H243" s="8">
        <v>118</v>
      </c>
      <c r="I243" s="34">
        <f t="shared" si="89"/>
        <v>135</v>
      </c>
      <c r="J243" s="34">
        <f t="shared" si="90"/>
        <v>200</v>
      </c>
      <c r="K243" s="34">
        <f t="shared" si="91"/>
        <v>86</v>
      </c>
      <c r="L243" s="34">
        <f t="shared" si="92"/>
        <v>84</v>
      </c>
      <c r="M243" s="34">
        <f t="shared" si="93"/>
        <v>80</v>
      </c>
      <c r="N243" s="34">
        <f t="shared" si="94"/>
        <v>80</v>
      </c>
    </row>
    <row r="244" spans="1:14" ht="11.25">
      <c r="A244" s="1" t="s">
        <v>11</v>
      </c>
      <c r="B244" s="2" t="s">
        <v>19</v>
      </c>
      <c r="C244" s="2" t="s">
        <v>85</v>
      </c>
      <c r="D244" s="33"/>
      <c r="E244" s="8">
        <v>734</v>
      </c>
      <c r="F244" s="8">
        <v>899</v>
      </c>
      <c r="G244" s="8">
        <v>1026</v>
      </c>
      <c r="H244" s="8">
        <v>1129</v>
      </c>
      <c r="I244" s="34">
        <f t="shared" si="89"/>
        <v>1194</v>
      </c>
      <c r="J244" s="34">
        <f t="shared" si="90"/>
        <v>1431</v>
      </c>
      <c r="K244" s="34">
        <f t="shared" si="91"/>
        <v>561</v>
      </c>
      <c r="L244" s="34">
        <f t="shared" si="92"/>
        <v>562</v>
      </c>
      <c r="M244" s="34">
        <f t="shared" si="93"/>
        <v>568</v>
      </c>
      <c r="N244" s="34">
        <f t="shared" si="94"/>
        <v>571</v>
      </c>
    </row>
    <row r="245" spans="1:14" ht="11.25">
      <c r="A245" s="1" t="s">
        <v>11</v>
      </c>
      <c r="B245" s="2" t="s">
        <v>19</v>
      </c>
      <c r="C245" s="2" t="s">
        <v>86</v>
      </c>
      <c r="D245" s="33"/>
      <c r="E245" s="8">
        <v>13</v>
      </c>
      <c r="F245" s="8">
        <v>-5</v>
      </c>
      <c r="G245" s="8">
        <v>-4</v>
      </c>
      <c r="H245" s="8">
        <v>5</v>
      </c>
      <c r="I245" s="34">
        <f t="shared" si="89"/>
        <v>6</v>
      </c>
      <c r="J245" s="34">
        <f t="shared" si="90"/>
        <v>13</v>
      </c>
      <c r="K245" s="34">
        <f t="shared" si="91"/>
        <v>13</v>
      </c>
      <c r="L245" s="34">
        <f t="shared" si="92"/>
        <v>13</v>
      </c>
      <c r="M245" s="34">
        <f t="shared" si="93"/>
        <v>14</v>
      </c>
      <c r="N245" s="34">
        <f t="shared" si="94"/>
        <v>14</v>
      </c>
    </row>
    <row r="246" spans="1:14" ht="11.25">
      <c r="A246" s="1" t="s">
        <v>11</v>
      </c>
      <c r="B246" s="2" t="s">
        <v>19</v>
      </c>
      <c r="C246" s="2" t="s">
        <v>87</v>
      </c>
      <c r="D246" s="33"/>
      <c r="E246" s="8">
        <v>-135</v>
      </c>
      <c r="F246" s="8">
        <v>-486</v>
      </c>
      <c r="G246" s="8">
        <v>-406</v>
      </c>
      <c r="H246" s="8">
        <v>-414</v>
      </c>
      <c r="I246" s="34">
        <f t="shared" si="89"/>
        <v>-270</v>
      </c>
      <c r="J246" s="34">
        <f t="shared" si="90"/>
        <v>-654</v>
      </c>
      <c r="K246" s="34">
        <f t="shared" si="91"/>
        <v>-523</v>
      </c>
      <c r="L246" s="34">
        <f t="shared" si="92"/>
        <v>-522</v>
      </c>
      <c r="M246" s="34">
        <f t="shared" si="93"/>
        <v>-520</v>
      </c>
      <c r="N246" s="34">
        <f t="shared" si="94"/>
        <v>-517</v>
      </c>
    </row>
    <row r="247" spans="1:14" ht="11.25">
      <c r="A247" s="1" t="s">
        <v>11</v>
      </c>
      <c r="B247" s="2" t="s">
        <v>19</v>
      </c>
      <c r="C247" s="2" t="s">
        <v>88</v>
      </c>
      <c r="D247" s="33"/>
      <c r="E247" s="8">
        <v>5757</v>
      </c>
      <c r="F247" s="8">
        <v>6993</v>
      </c>
      <c r="G247" s="8">
        <v>8274</v>
      </c>
      <c r="H247" s="8">
        <v>9445</v>
      </c>
      <c r="I247" s="34">
        <f t="shared" si="89"/>
        <v>9510</v>
      </c>
      <c r="J247" s="34">
        <f t="shared" si="90"/>
        <v>10912</v>
      </c>
      <c r="K247" s="34">
        <f t="shared" si="91"/>
        <v>4129</v>
      </c>
      <c r="L247" s="34">
        <f t="shared" si="92"/>
        <v>4104</v>
      </c>
      <c r="M247" s="34">
        <f t="shared" si="93"/>
        <v>4083</v>
      </c>
      <c r="N247" s="34">
        <f t="shared" si="94"/>
        <v>4044</v>
      </c>
    </row>
    <row r="248" spans="1:14" ht="11.25">
      <c r="A248" s="1" t="s">
        <v>12</v>
      </c>
      <c r="B248" s="2" t="s">
        <v>20</v>
      </c>
      <c r="C248" s="2" t="s">
        <v>82</v>
      </c>
      <c r="D248" s="33"/>
      <c r="E248" s="8">
        <v>28897</v>
      </c>
      <c r="F248" s="8">
        <v>9946</v>
      </c>
      <c r="G248" s="8">
        <v>580</v>
      </c>
      <c r="H248" s="8">
        <v>-13827</v>
      </c>
      <c r="I248" s="34">
        <f t="shared" si="89"/>
        <v>-5688</v>
      </c>
      <c r="J248" s="34">
        <f t="shared" si="90"/>
        <v>-18915</v>
      </c>
      <c r="K248" s="34">
        <f t="shared" si="91"/>
        <v>-14061</v>
      </c>
      <c r="L248" s="34">
        <f t="shared" si="92"/>
        <v>-14035</v>
      </c>
      <c r="M248" s="34">
        <f t="shared" si="93"/>
        <v>-14004</v>
      </c>
      <c r="N248" s="34">
        <f t="shared" si="94"/>
        <v>-13946</v>
      </c>
    </row>
    <row r="249" spans="1:14" ht="11.25">
      <c r="A249" s="1" t="s">
        <v>12</v>
      </c>
      <c r="B249" s="2" t="s">
        <v>20</v>
      </c>
      <c r="C249" s="2" t="s">
        <v>83</v>
      </c>
      <c r="D249" s="33"/>
      <c r="E249" s="8">
        <v>-4148</v>
      </c>
      <c r="F249" s="8">
        <v>-9589</v>
      </c>
      <c r="G249" s="8">
        <v>-12425</v>
      </c>
      <c r="H249" s="8">
        <v>-16933</v>
      </c>
      <c r="I249" s="34">
        <f t="shared" si="89"/>
        <v>-10291</v>
      </c>
      <c r="J249" s="34">
        <f t="shared" si="90"/>
        <v>-9489</v>
      </c>
      <c r="K249" s="34">
        <f t="shared" si="91"/>
        <v>-6453</v>
      </c>
      <c r="L249" s="34">
        <f t="shared" si="92"/>
        <v>-6259</v>
      </c>
      <c r="M249" s="34">
        <f t="shared" si="93"/>
        <v>-6087</v>
      </c>
      <c r="N249" s="34">
        <f t="shared" si="94"/>
        <v>-5921</v>
      </c>
    </row>
    <row r="250" spans="1:14" ht="11.25">
      <c r="A250" s="1" t="s">
        <v>12</v>
      </c>
      <c r="B250" s="2" t="s">
        <v>20</v>
      </c>
      <c r="C250" s="2" t="s">
        <v>84</v>
      </c>
      <c r="D250" s="33"/>
      <c r="E250" s="8">
        <v>486</v>
      </c>
      <c r="F250" s="8">
        <v>887</v>
      </c>
      <c r="G250" s="8">
        <v>659</v>
      </c>
      <c r="H250" s="8">
        <v>425</v>
      </c>
      <c r="I250" s="34">
        <f t="shared" si="89"/>
        <v>137</v>
      </c>
      <c r="J250" s="34">
        <f t="shared" si="90"/>
        <v>248</v>
      </c>
      <c r="K250" s="34">
        <f t="shared" si="91"/>
        <v>379</v>
      </c>
      <c r="L250" s="34">
        <f t="shared" si="92"/>
        <v>378</v>
      </c>
      <c r="M250" s="34">
        <f t="shared" si="93"/>
        <v>368</v>
      </c>
      <c r="N250" s="34">
        <f t="shared" si="94"/>
        <v>373</v>
      </c>
    </row>
    <row r="251" spans="1:14" ht="11.25">
      <c r="A251" s="1" t="s">
        <v>12</v>
      </c>
      <c r="B251" s="2" t="s">
        <v>20</v>
      </c>
      <c r="C251" s="2" t="s">
        <v>85</v>
      </c>
      <c r="D251" s="33"/>
      <c r="E251" s="8">
        <v>21486</v>
      </c>
      <c r="F251" s="8">
        <v>30796</v>
      </c>
      <c r="G251" s="8">
        <v>27644</v>
      </c>
      <c r="H251" s="8">
        <v>21884</v>
      </c>
      <c r="I251" s="34">
        <f t="shared" si="89"/>
        <v>-6450</v>
      </c>
      <c r="J251" s="34">
        <f t="shared" si="90"/>
        <v>9518</v>
      </c>
      <c r="K251" s="34">
        <f t="shared" si="91"/>
        <v>13681</v>
      </c>
      <c r="L251" s="34">
        <f t="shared" si="92"/>
        <v>13405</v>
      </c>
      <c r="M251" s="34">
        <f t="shared" si="93"/>
        <v>13092</v>
      </c>
      <c r="N251" s="34">
        <f t="shared" si="94"/>
        <v>12763</v>
      </c>
    </row>
    <row r="252" spans="1:14" ht="11.25">
      <c r="A252" s="1" t="s">
        <v>12</v>
      </c>
      <c r="B252" s="2" t="s">
        <v>20</v>
      </c>
      <c r="C252" s="2" t="s">
        <v>86</v>
      </c>
      <c r="D252" s="33"/>
      <c r="E252" s="8">
        <v>461</v>
      </c>
      <c r="F252" s="8">
        <v>619</v>
      </c>
      <c r="G252" s="8">
        <v>592</v>
      </c>
      <c r="H252" s="8">
        <v>400</v>
      </c>
      <c r="I252" s="34">
        <f t="shared" si="89"/>
        <v>68</v>
      </c>
      <c r="J252" s="34">
        <f t="shared" si="90"/>
        <v>334</v>
      </c>
      <c r="K252" s="34">
        <f t="shared" si="91"/>
        <v>325</v>
      </c>
      <c r="L252" s="34">
        <f t="shared" si="92"/>
        <v>321</v>
      </c>
      <c r="M252" s="34">
        <f t="shared" si="93"/>
        <v>319</v>
      </c>
      <c r="N252" s="34">
        <f t="shared" si="94"/>
        <v>321</v>
      </c>
    </row>
    <row r="253" spans="1:14" ht="11.25">
      <c r="A253" s="1" t="s">
        <v>12</v>
      </c>
      <c r="B253" s="2" t="s">
        <v>20</v>
      </c>
      <c r="C253" s="2" t="s">
        <v>87</v>
      </c>
      <c r="D253" s="33"/>
      <c r="E253" s="8">
        <v>-1328</v>
      </c>
      <c r="F253" s="8">
        <v>5922</v>
      </c>
      <c r="G253" s="8">
        <v>3622</v>
      </c>
      <c r="H253" s="8">
        <v>-149</v>
      </c>
      <c r="I253" s="34">
        <f t="shared" si="89"/>
        <v>185</v>
      </c>
      <c r="J253" s="34">
        <f t="shared" si="90"/>
        <v>-4980</v>
      </c>
      <c r="K253" s="34">
        <f t="shared" si="91"/>
        <v>-4833</v>
      </c>
      <c r="L253" s="34">
        <f t="shared" si="92"/>
        <v>-4892</v>
      </c>
      <c r="M253" s="34">
        <f t="shared" si="93"/>
        <v>-4950</v>
      </c>
      <c r="N253" s="34">
        <f t="shared" si="94"/>
        <v>-4995</v>
      </c>
    </row>
    <row r="254" spans="1:14" ht="11.25">
      <c r="A254" s="1" t="s">
        <v>12</v>
      </c>
      <c r="B254" s="2" t="s">
        <v>20</v>
      </c>
      <c r="C254" s="2" t="s">
        <v>88</v>
      </c>
      <c r="D254" s="33"/>
      <c r="E254" s="8">
        <v>26924</v>
      </c>
      <c r="F254" s="8">
        <v>33045</v>
      </c>
      <c r="G254" s="8">
        <v>23434</v>
      </c>
      <c r="H254" s="8">
        <v>1342</v>
      </c>
      <c r="I254" s="34">
        <f t="shared" si="89"/>
        <v>-6001</v>
      </c>
      <c r="J254" s="34">
        <f t="shared" si="90"/>
        <v>-21225</v>
      </c>
      <c r="K254" s="34">
        <f t="shared" si="91"/>
        <v>-17460</v>
      </c>
      <c r="L254" s="34">
        <f t="shared" si="92"/>
        <v>-16049</v>
      </c>
      <c r="M254" s="34">
        <f t="shared" si="93"/>
        <v>-14506</v>
      </c>
      <c r="N254" s="34">
        <f t="shared" si="94"/>
        <v>-12747</v>
      </c>
    </row>
    <row r="255" spans="1:14" ht="11.25">
      <c r="A255" s="1" t="s">
        <v>13</v>
      </c>
      <c r="B255" s="2" t="s">
        <v>21</v>
      </c>
      <c r="C255" s="2" t="s">
        <v>82</v>
      </c>
      <c r="D255" s="33"/>
      <c r="E255" s="8">
        <v>6734</v>
      </c>
      <c r="F255" s="8">
        <v>-7956</v>
      </c>
      <c r="G255" s="8">
        <v>-9626</v>
      </c>
      <c r="H255" s="8">
        <v>-13463</v>
      </c>
      <c r="I255" s="34">
        <f t="shared" si="89"/>
        <v>-10423</v>
      </c>
      <c r="J255" s="34">
        <f t="shared" si="90"/>
        <v>-8175</v>
      </c>
      <c r="K255" s="34">
        <f t="shared" si="91"/>
        <v>-5126</v>
      </c>
      <c r="L255" s="34">
        <f t="shared" si="92"/>
        <v>-5002</v>
      </c>
      <c r="M255" s="34">
        <f t="shared" si="93"/>
        <v>-4859</v>
      </c>
      <c r="N255" s="34">
        <f t="shared" si="94"/>
        <v>-4726</v>
      </c>
    </row>
    <row r="256" spans="1:14" ht="11.25">
      <c r="A256" s="1" t="s">
        <v>13</v>
      </c>
      <c r="B256" s="2" t="s">
        <v>21</v>
      </c>
      <c r="C256" s="2" t="s">
        <v>83</v>
      </c>
      <c r="D256" s="33"/>
      <c r="E256" s="8">
        <v>-377</v>
      </c>
      <c r="F256" s="8">
        <v>-1328</v>
      </c>
      <c r="G256" s="8">
        <v>-1386</v>
      </c>
      <c r="H256" s="8">
        <v>-1548</v>
      </c>
      <c r="I256" s="34">
        <f t="shared" si="89"/>
        <v>-389</v>
      </c>
      <c r="J256" s="34">
        <f t="shared" si="90"/>
        <v>33</v>
      </c>
      <c r="K256" s="34">
        <f t="shared" si="91"/>
        <v>159</v>
      </c>
      <c r="L256" s="34">
        <f t="shared" si="92"/>
        <v>153</v>
      </c>
      <c r="M256" s="34">
        <f t="shared" si="93"/>
        <v>148</v>
      </c>
      <c r="N256" s="34">
        <f t="shared" si="94"/>
        <v>147</v>
      </c>
    </row>
    <row r="257" spans="1:14" ht="11.25">
      <c r="A257" s="1" t="s">
        <v>13</v>
      </c>
      <c r="B257" s="2" t="s">
        <v>21</v>
      </c>
      <c r="C257" s="2" t="s">
        <v>84</v>
      </c>
      <c r="D257" s="33"/>
      <c r="E257" s="8">
        <v>405</v>
      </c>
      <c r="F257" s="8">
        <v>329</v>
      </c>
      <c r="G257" s="8">
        <v>591</v>
      </c>
      <c r="H257" s="8">
        <v>599</v>
      </c>
      <c r="I257" s="34">
        <f t="shared" si="89"/>
        <v>140</v>
      </c>
      <c r="J257" s="34">
        <f t="shared" si="90"/>
        <v>142</v>
      </c>
      <c r="K257" s="34">
        <f t="shared" si="91"/>
        <v>439</v>
      </c>
      <c r="L257" s="34">
        <f t="shared" si="92"/>
        <v>438</v>
      </c>
      <c r="M257" s="34">
        <f t="shared" si="93"/>
        <v>441</v>
      </c>
      <c r="N257" s="34">
        <f t="shared" si="94"/>
        <v>442</v>
      </c>
    </row>
    <row r="258" spans="1:14" ht="11.25">
      <c r="A258" s="1" t="s">
        <v>13</v>
      </c>
      <c r="B258" s="2" t="s">
        <v>21</v>
      </c>
      <c r="C258" s="2" t="s">
        <v>85</v>
      </c>
      <c r="D258" s="33"/>
      <c r="E258" s="8">
        <v>11696</v>
      </c>
      <c r="F258" s="8">
        <v>14157</v>
      </c>
      <c r="G258" s="8">
        <v>13762</v>
      </c>
      <c r="H258" s="8">
        <v>12527</v>
      </c>
      <c r="I258" s="34">
        <f t="shared" si="89"/>
        <v>2071</v>
      </c>
      <c r="J258" s="34">
        <f t="shared" si="90"/>
        <v>679</v>
      </c>
      <c r="K258" s="34">
        <f t="shared" si="91"/>
        <v>8403</v>
      </c>
      <c r="L258" s="34">
        <f t="shared" si="92"/>
        <v>8301</v>
      </c>
      <c r="M258" s="34">
        <f t="shared" si="93"/>
        <v>8201</v>
      </c>
      <c r="N258" s="34">
        <f t="shared" si="94"/>
        <v>8085</v>
      </c>
    </row>
    <row r="259" spans="1:14" ht="11.25">
      <c r="A259" s="1" t="s">
        <v>13</v>
      </c>
      <c r="B259" s="2" t="s">
        <v>21</v>
      </c>
      <c r="C259" s="2" t="s">
        <v>86</v>
      </c>
      <c r="D259" s="33"/>
      <c r="E259" s="8">
        <v>241</v>
      </c>
      <c r="F259" s="8">
        <v>478</v>
      </c>
      <c r="G259" s="8">
        <v>474</v>
      </c>
      <c r="H259" s="8">
        <v>427</v>
      </c>
      <c r="I259" s="34">
        <f t="shared" si="89"/>
        <v>85</v>
      </c>
      <c r="J259" s="34">
        <f t="shared" si="90"/>
        <v>83</v>
      </c>
      <c r="K259" s="34">
        <f t="shared" si="91"/>
        <v>330</v>
      </c>
      <c r="L259" s="34">
        <f t="shared" si="92"/>
        <v>326</v>
      </c>
      <c r="M259" s="34">
        <f t="shared" si="93"/>
        <v>330</v>
      </c>
      <c r="N259" s="34">
        <f t="shared" si="94"/>
        <v>334</v>
      </c>
    </row>
    <row r="260" spans="1:14" ht="11.25">
      <c r="A260" s="1" t="s">
        <v>13</v>
      </c>
      <c r="B260" s="2" t="s">
        <v>21</v>
      </c>
      <c r="C260" s="2" t="s">
        <v>87</v>
      </c>
      <c r="D260" s="33"/>
      <c r="E260" s="8">
        <v>-434</v>
      </c>
      <c r="F260" s="8">
        <v>737</v>
      </c>
      <c r="G260" s="8">
        <v>425</v>
      </c>
      <c r="H260" s="8">
        <v>-599</v>
      </c>
      <c r="I260" s="34">
        <f t="shared" si="89"/>
        <v>-30</v>
      </c>
      <c r="J260" s="34">
        <f t="shared" si="90"/>
        <v>-1969</v>
      </c>
      <c r="K260" s="34">
        <f t="shared" si="91"/>
        <v>-1979</v>
      </c>
      <c r="L260" s="34">
        <f t="shared" si="92"/>
        <v>-1975</v>
      </c>
      <c r="M260" s="34">
        <f t="shared" si="93"/>
        <v>-1966</v>
      </c>
      <c r="N260" s="34">
        <f t="shared" si="94"/>
        <v>-1958</v>
      </c>
    </row>
    <row r="261" spans="1:14" ht="11.25">
      <c r="A261" s="1" t="s">
        <v>13</v>
      </c>
      <c r="B261" s="2" t="s">
        <v>21</v>
      </c>
      <c r="C261" s="2" t="s">
        <v>88</v>
      </c>
      <c r="D261" s="33"/>
      <c r="E261" s="8">
        <v>7196</v>
      </c>
      <c r="F261" s="8">
        <v>9639</v>
      </c>
      <c r="G261" s="8">
        <v>8995</v>
      </c>
      <c r="H261" s="8">
        <v>6225</v>
      </c>
      <c r="I261" s="34">
        <f t="shared" si="89"/>
        <v>1238</v>
      </c>
      <c r="J261" s="34">
        <f t="shared" si="90"/>
        <v>1631</v>
      </c>
      <c r="K261" s="34">
        <f t="shared" si="91"/>
        <v>7967</v>
      </c>
      <c r="L261" s="34">
        <f t="shared" si="92"/>
        <v>8097</v>
      </c>
      <c r="M261" s="34">
        <f t="shared" si="93"/>
        <v>8225</v>
      </c>
      <c r="N261" s="34">
        <f t="shared" si="94"/>
        <v>8372</v>
      </c>
    </row>
    <row r="262" spans="1:14" ht="11.25">
      <c r="A262" s="1" t="s">
        <v>14</v>
      </c>
      <c r="B262" s="2" t="s">
        <v>22</v>
      </c>
      <c r="C262" s="2" t="s">
        <v>82</v>
      </c>
      <c r="D262" s="33"/>
      <c r="E262" s="8">
        <v>20907</v>
      </c>
      <c r="F262" s="8">
        <v>12701</v>
      </c>
      <c r="G262" s="8">
        <v>19570</v>
      </c>
      <c r="H262" s="8">
        <v>20823</v>
      </c>
      <c r="I262" s="34">
        <f t="shared" si="89"/>
        <v>26969</v>
      </c>
      <c r="J262" s="34">
        <f t="shared" si="90"/>
        <v>27867</v>
      </c>
      <c r="K262" s="34">
        <f t="shared" si="91"/>
        <v>16360</v>
      </c>
      <c r="L262" s="34">
        <f t="shared" si="92"/>
        <v>17247</v>
      </c>
      <c r="M262" s="34">
        <f t="shared" si="93"/>
        <v>17725</v>
      </c>
      <c r="N262" s="34">
        <f t="shared" si="94"/>
        <v>18278</v>
      </c>
    </row>
    <row r="263" spans="1:14" ht="11.25">
      <c r="A263" s="1" t="s">
        <v>14</v>
      </c>
      <c r="B263" s="2" t="s">
        <v>22</v>
      </c>
      <c r="C263" s="2" t="s">
        <v>83</v>
      </c>
      <c r="D263" s="33"/>
      <c r="E263" s="8">
        <v>799</v>
      </c>
      <c r="F263" s="8">
        <v>359</v>
      </c>
      <c r="G263" s="8">
        <v>1090</v>
      </c>
      <c r="H263" s="8">
        <v>1233</v>
      </c>
      <c r="I263" s="34">
        <f t="shared" si="89"/>
        <v>4796</v>
      </c>
      <c r="J263" s="34">
        <f t="shared" si="90"/>
        <v>5564</v>
      </c>
      <c r="K263" s="34">
        <f t="shared" si="91"/>
        <v>2069</v>
      </c>
      <c r="L263" s="34">
        <f t="shared" si="92"/>
        <v>2137</v>
      </c>
      <c r="M263" s="34">
        <f t="shared" si="93"/>
        <v>2198</v>
      </c>
      <c r="N263" s="34">
        <f t="shared" si="94"/>
        <v>2257</v>
      </c>
    </row>
    <row r="264" spans="1:14" ht="11.25">
      <c r="A264" s="1" t="s">
        <v>14</v>
      </c>
      <c r="B264" s="2" t="s">
        <v>22</v>
      </c>
      <c r="C264" s="2" t="s">
        <v>84</v>
      </c>
      <c r="D264" s="33"/>
      <c r="E264" s="8">
        <v>590</v>
      </c>
      <c r="F264" s="8">
        <v>500</v>
      </c>
      <c r="G264" s="8">
        <v>565</v>
      </c>
      <c r="H264" s="8">
        <v>610</v>
      </c>
      <c r="I264" s="34">
        <f t="shared" si="89"/>
        <v>19</v>
      </c>
      <c r="J264" s="34">
        <f t="shared" si="90"/>
        <v>84</v>
      </c>
      <c r="K264" s="34">
        <f t="shared" si="91"/>
        <v>399</v>
      </c>
      <c r="L264" s="34">
        <f t="shared" si="92"/>
        <v>399</v>
      </c>
      <c r="M264" s="34">
        <f t="shared" si="93"/>
        <v>408</v>
      </c>
      <c r="N264" s="34">
        <f t="shared" si="94"/>
        <v>407</v>
      </c>
    </row>
    <row r="265" spans="1:14" ht="11.25">
      <c r="A265" s="1" t="s">
        <v>14</v>
      </c>
      <c r="B265" s="2" t="s">
        <v>22</v>
      </c>
      <c r="C265" s="2" t="s">
        <v>85</v>
      </c>
      <c r="D265" s="33"/>
      <c r="E265" s="8">
        <v>5667</v>
      </c>
      <c r="F265" s="8">
        <v>9033</v>
      </c>
      <c r="G265" s="8">
        <v>9570</v>
      </c>
      <c r="H265" s="8">
        <v>9683</v>
      </c>
      <c r="I265" s="34">
        <f t="shared" si="89"/>
        <v>4037</v>
      </c>
      <c r="J265" s="34">
        <f t="shared" si="90"/>
        <v>4470</v>
      </c>
      <c r="K265" s="34">
        <f t="shared" si="91"/>
        <v>3857</v>
      </c>
      <c r="L265" s="34">
        <f t="shared" si="92"/>
        <v>4098</v>
      </c>
      <c r="M265" s="34">
        <f t="shared" si="93"/>
        <v>4054</v>
      </c>
      <c r="N265" s="34">
        <f t="shared" si="94"/>
        <v>4065</v>
      </c>
    </row>
    <row r="266" spans="1:14" ht="11.25">
      <c r="A266" s="1" t="s">
        <v>14</v>
      </c>
      <c r="B266" s="2" t="s">
        <v>22</v>
      </c>
      <c r="C266" s="2" t="s">
        <v>86</v>
      </c>
      <c r="D266" s="33"/>
      <c r="E266" s="8">
        <v>179</v>
      </c>
      <c r="F266" s="8">
        <v>97</v>
      </c>
      <c r="G266" s="8">
        <v>126</v>
      </c>
      <c r="H266" s="8">
        <v>121</v>
      </c>
      <c r="I266" s="34">
        <f aca="true" t="shared" si="95" ref="I266:I289">O34-I208</f>
        <v>23</v>
      </c>
      <c r="J266" s="34">
        <f aca="true" t="shared" si="96" ref="J266:J289">P34-J208</f>
        <v>41</v>
      </c>
      <c r="K266" s="34">
        <f aca="true" t="shared" si="97" ref="K266:K289">Q34-K208</f>
        <v>43</v>
      </c>
      <c r="L266" s="34">
        <f aca="true" t="shared" si="98" ref="L266:L289">R34-L208</f>
        <v>44</v>
      </c>
      <c r="M266" s="34">
        <f aca="true" t="shared" si="99" ref="M266:M289">S34-M208</f>
        <v>44</v>
      </c>
      <c r="N266" s="34">
        <f aca="true" t="shared" si="100" ref="N266:N289">T34-N208</f>
        <v>43</v>
      </c>
    </row>
    <row r="267" spans="1:14" ht="11.25">
      <c r="A267" s="1" t="s">
        <v>14</v>
      </c>
      <c r="B267" s="2" t="s">
        <v>22</v>
      </c>
      <c r="C267" s="2" t="s">
        <v>87</v>
      </c>
      <c r="D267" s="33"/>
      <c r="E267" s="8">
        <v>11</v>
      </c>
      <c r="F267" s="8">
        <v>-1029</v>
      </c>
      <c r="G267" s="8">
        <v>889</v>
      </c>
      <c r="H267" s="8">
        <v>281</v>
      </c>
      <c r="I267" s="34">
        <f t="shared" si="95"/>
        <v>30</v>
      </c>
      <c r="J267" s="34">
        <f t="shared" si="96"/>
        <v>-1290</v>
      </c>
      <c r="K267" s="34">
        <f t="shared" si="97"/>
        <v>-1227</v>
      </c>
      <c r="L267" s="34">
        <f t="shared" si="98"/>
        <v>-1224</v>
      </c>
      <c r="M267" s="34">
        <f t="shared" si="99"/>
        <v>-1240</v>
      </c>
      <c r="N267" s="34">
        <f t="shared" si="100"/>
        <v>-1264</v>
      </c>
    </row>
    <row r="268" spans="1:14" ht="11.25">
      <c r="A268" s="1" t="s">
        <v>14</v>
      </c>
      <c r="B268" s="2" t="s">
        <v>22</v>
      </c>
      <c r="C268" s="2" t="s">
        <v>88</v>
      </c>
      <c r="D268" s="33"/>
      <c r="E268" s="8">
        <v>22304</v>
      </c>
      <c r="F268" s="8">
        <v>29827</v>
      </c>
      <c r="G268" s="8">
        <v>34262</v>
      </c>
      <c r="H268" s="8">
        <v>34966</v>
      </c>
      <c r="I268" s="34">
        <f t="shared" si="95"/>
        <v>25458</v>
      </c>
      <c r="J268" s="34">
        <f t="shared" si="96"/>
        <v>26002</v>
      </c>
      <c r="K268" s="34">
        <f t="shared" si="97"/>
        <v>16237</v>
      </c>
      <c r="L268" s="34">
        <f t="shared" si="98"/>
        <v>16291</v>
      </c>
      <c r="M268" s="34">
        <f t="shared" si="99"/>
        <v>16233</v>
      </c>
      <c r="N268" s="34">
        <f t="shared" si="100"/>
        <v>16199</v>
      </c>
    </row>
    <row r="269" spans="1:14" ht="11.25">
      <c r="A269" s="1" t="s">
        <v>15</v>
      </c>
      <c r="B269" s="2" t="s">
        <v>23</v>
      </c>
      <c r="C269" s="2" t="s">
        <v>82</v>
      </c>
      <c r="D269" s="33"/>
      <c r="E269" s="8">
        <v>6384</v>
      </c>
      <c r="F269" s="8">
        <v>-8225</v>
      </c>
      <c r="G269" s="8">
        <v>-3784</v>
      </c>
      <c r="H269" s="8">
        <v>-2531</v>
      </c>
      <c r="I269" s="34">
        <f t="shared" si="95"/>
        <v>2181</v>
      </c>
      <c r="J269" s="34">
        <f t="shared" si="96"/>
        <v>-218</v>
      </c>
      <c r="K269" s="34">
        <f t="shared" si="97"/>
        <v>-131</v>
      </c>
      <c r="L269" s="34">
        <f t="shared" si="98"/>
        <v>-21</v>
      </c>
      <c r="M269" s="34">
        <f t="shared" si="99"/>
        <v>106</v>
      </c>
      <c r="N269" s="34">
        <f t="shared" si="100"/>
        <v>200</v>
      </c>
    </row>
    <row r="270" spans="1:14" ht="11.25">
      <c r="A270" s="1" t="s">
        <v>15</v>
      </c>
      <c r="B270" s="2" t="s">
        <v>23</v>
      </c>
      <c r="C270" s="2" t="s">
        <v>83</v>
      </c>
      <c r="D270" s="33"/>
      <c r="E270" s="8">
        <v>950</v>
      </c>
      <c r="F270" s="8">
        <v>2409</v>
      </c>
      <c r="G270" s="8">
        <v>3170</v>
      </c>
      <c r="H270" s="8">
        <v>3437</v>
      </c>
      <c r="I270" s="34">
        <f t="shared" si="95"/>
        <v>4504</v>
      </c>
      <c r="J270" s="34">
        <f t="shared" si="96"/>
        <v>4401</v>
      </c>
      <c r="K270" s="34">
        <f t="shared" si="97"/>
        <v>3795</v>
      </c>
      <c r="L270" s="34">
        <f t="shared" si="98"/>
        <v>3853</v>
      </c>
      <c r="M270" s="34">
        <f t="shared" si="99"/>
        <v>3921</v>
      </c>
      <c r="N270" s="34">
        <f t="shared" si="100"/>
        <v>3995</v>
      </c>
    </row>
    <row r="271" spans="1:14" ht="11.25">
      <c r="A271" s="1" t="s">
        <v>15</v>
      </c>
      <c r="B271" s="2" t="s">
        <v>23</v>
      </c>
      <c r="C271" s="2" t="s">
        <v>84</v>
      </c>
      <c r="D271" s="33"/>
      <c r="E271" s="8">
        <v>414</v>
      </c>
      <c r="F271" s="8">
        <v>402</v>
      </c>
      <c r="G271" s="8">
        <v>413</v>
      </c>
      <c r="H271" s="8">
        <v>428</v>
      </c>
      <c r="I271" s="34">
        <f t="shared" si="95"/>
        <v>394</v>
      </c>
      <c r="J271" s="34">
        <f t="shared" si="96"/>
        <v>368</v>
      </c>
      <c r="K271" s="34">
        <f t="shared" si="97"/>
        <v>312</v>
      </c>
      <c r="L271" s="34">
        <f t="shared" si="98"/>
        <v>319</v>
      </c>
      <c r="M271" s="34">
        <f t="shared" si="99"/>
        <v>322</v>
      </c>
      <c r="N271" s="34">
        <f t="shared" si="100"/>
        <v>322</v>
      </c>
    </row>
    <row r="272" spans="1:14" ht="11.25">
      <c r="A272" s="1" t="s">
        <v>15</v>
      </c>
      <c r="B272" s="2" t="s">
        <v>23</v>
      </c>
      <c r="C272" s="2" t="s">
        <v>85</v>
      </c>
      <c r="D272" s="33"/>
      <c r="E272" s="8">
        <v>2870</v>
      </c>
      <c r="F272" s="8">
        <v>3118</v>
      </c>
      <c r="G272" s="8">
        <v>3598</v>
      </c>
      <c r="H272" s="8">
        <v>3746</v>
      </c>
      <c r="I272" s="34">
        <f t="shared" si="95"/>
        <v>3076</v>
      </c>
      <c r="J272" s="34">
        <f t="shared" si="96"/>
        <v>2703</v>
      </c>
      <c r="K272" s="34">
        <f t="shared" si="97"/>
        <v>2279</v>
      </c>
      <c r="L272" s="34">
        <f t="shared" si="98"/>
        <v>2251</v>
      </c>
      <c r="M272" s="34">
        <f t="shared" si="99"/>
        <v>2233</v>
      </c>
      <c r="N272" s="34">
        <f t="shared" si="100"/>
        <v>2204</v>
      </c>
    </row>
    <row r="273" spans="1:14" ht="11.25">
      <c r="A273" s="1" t="s">
        <v>15</v>
      </c>
      <c r="B273" s="2" t="s">
        <v>23</v>
      </c>
      <c r="C273" s="2" t="s">
        <v>86</v>
      </c>
      <c r="D273" s="33"/>
      <c r="E273" s="8">
        <v>194</v>
      </c>
      <c r="F273" s="8">
        <v>84</v>
      </c>
      <c r="G273" s="8">
        <v>108</v>
      </c>
      <c r="H273" s="8">
        <v>98</v>
      </c>
      <c r="I273" s="34">
        <f t="shared" si="95"/>
        <v>24</v>
      </c>
      <c r="J273" s="34">
        <f t="shared" si="96"/>
        <v>69</v>
      </c>
      <c r="K273" s="34">
        <f t="shared" si="97"/>
        <v>68</v>
      </c>
      <c r="L273" s="34">
        <f t="shared" si="98"/>
        <v>69</v>
      </c>
      <c r="M273" s="34">
        <f t="shared" si="99"/>
        <v>68</v>
      </c>
      <c r="N273" s="34">
        <f t="shared" si="100"/>
        <v>72</v>
      </c>
    </row>
    <row r="274" spans="1:14" ht="11.25">
      <c r="A274" s="1" t="s">
        <v>15</v>
      </c>
      <c r="B274" s="2" t="s">
        <v>23</v>
      </c>
      <c r="C274" s="2" t="s">
        <v>87</v>
      </c>
      <c r="D274" s="33"/>
      <c r="E274" s="8">
        <v>-769</v>
      </c>
      <c r="F274" s="8">
        <v>-1606</v>
      </c>
      <c r="G274" s="8">
        <v>-1810</v>
      </c>
      <c r="H274" s="8">
        <v>-1825</v>
      </c>
      <c r="I274" s="34">
        <f t="shared" si="95"/>
        <v>53</v>
      </c>
      <c r="J274" s="34">
        <f t="shared" si="96"/>
        <v>-1251</v>
      </c>
      <c r="K274" s="34">
        <f t="shared" si="97"/>
        <v>-1283</v>
      </c>
      <c r="L274" s="34">
        <f t="shared" si="98"/>
        <v>-1297</v>
      </c>
      <c r="M274" s="34">
        <f t="shared" si="99"/>
        <v>-1311</v>
      </c>
      <c r="N274" s="34">
        <f t="shared" si="100"/>
        <v>-1327</v>
      </c>
    </row>
    <row r="275" spans="1:14" ht="11.25">
      <c r="A275" s="1" t="s">
        <v>15</v>
      </c>
      <c r="B275" s="2" t="s">
        <v>23</v>
      </c>
      <c r="C275" s="2" t="s">
        <v>88</v>
      </c>
      <c r="D275" s="33"/>
      <c r="E275" s="8">
        <v>21381</v>
      </c>
      <c r="F275" s="8">
        <v>30356</v>
      </c>
      <c r="G275" s="8">
        <v>33583</v>
      </c>
      <c r="H275" s="8">
        <v>34208</v>
      </c>
      <c r="I275" s="34">
        <f t="shared" si="95"/>
        <v>20944</v>
      </c>
      <c r="J275" s="34">
        <f t="shared" si="96"/>
        <v>15198</v>
      </c>
      <c r="K275" s="34">
        <f t="shared" si="97"/>
        <v>12485</v>
      </c>
      <c r="L275" s="34">
        <f t="shared" si="98"/>
        <v>12493</v>
      </c>
      <c r="M275" s="34">
        <f t="shared" si="99"/>
        <v>12481</v>
      </c>
      <c r="N275" s="34">
        <f t="shared" si="100"/>
        <v>12481</v>
      </c>
    </row>
    <row r="276" spans="1:14" ht="11.25">
      <c r="A276" s="1" t="s">
        <v>16</v>
      </c>
      <c r="B276" s="2" t="s">
        <v>24</v>
      </c>
      <c r="C276" s="2" t="s">
        <v>82</v>
      </c>
      <c r="D276" s="33"/>
      <c r="E276" s="8">
        <v>26601</v>
      </c>
      <c r="F276" s="8">
        <v>24300</v>
      </c>
      <c r="G276" s="8">
        <v>16727</v>
      </c>
      <c r="H276" s="8">
        <v>9852</v>
      </c>
      <c r="I276" s="34">
        <f t="shared" si="95"/>
        <v>4502</v>
      </c>
      <c r="J276" s="34">
        <f t="shared" si="96"/>
        <v>4095</v>
      </c>
      <c r="K276" s="34">
        <f t="shared" si="97"/>
        <v>8174</v>
      </c>
      <c r="L276" s="34">
        <f t="shared" si="98"/>
        <v>8185</v>
      </c>
      <c r="M276" s="34">
        <f t="shared" si="99"/>
        <v>8216</v>
      </c>
      <c r="N276" s="34">
        <f t="shared" si="100"/>
        <v>8287</v>
      </c>
    </row>
    <row r="277" spans="1:14" ht="11.25">
      <c r="A277" s="1" t="s">
        <v>16</v>
      </c>
      <c r="B277" s="2" t="s">
        <v>24</v>
      </c>
      <c r="C277" s="2" t="s">
        <v>83</v>
      </c>
      <c r="D277" s="33"/>
      <c r="E277" s="8">
        <v>-2178</v>
      </c>
      <c r="F277" s="8">
        <v>-2281</v>
      </c>
      <c r="G277" s="8">
        <v>-3105</v>
      </c>
      <c r="H277" s="8">
        <v>-3647</v>
      </c>
      <c r="I277" s="34">
        <f t="shared" si="95"/>
        <v>-4952</v>
      </c>
      <c r="J277" s="34">
        <f t="shared" si="96"/>
        <v>-4621</v>
      </c>
      <c r="K277" s="34">
        <f t="shared" si="97"/>
        <v>-2977</v>
      </c>
      <c r="L277" s="34">
        <f t="shared" si="98"/>
        <v>-2972</v>
      </c>
      <c r="M277" s="34">
        <f t="shared" si="99"/>
        <v>-2968</v>
      </c>
      <c r="N277" s="34">
        <f t="shared" si="100"/>
        <v>-2972</v>
      </c>
    </row>
    <row r="278" spans="1:14" ht="11.25">
      <c r="A278" s="1" t="s">
        <v>16</v>
      </c>
      <c r="B278" s="2" t="s">
        <v>24</v>
      </c>
      <c r="C278" s="2" t="s">
        <v>84</v>
      </c>
      <c r="D278" s="33"/>
      <c r="E278" s="8">
        <v>1234</v>
      </c>
      <c r="F278" s="8">
        <v>2134</v>
      </c>
      <c r="G278" s="8">
        <v>2071</v>
      </c>
      <c r="H278" s="8">
        <v>2036</v>
      </c>
      <c r="I278" s="34">
        <f t="shared" si="95"/>
        <v>526</v>
      </c>
      <c r="J278" s="34">
        <f t="shared" si="96"/>
        <v>692</v>
      </c>
      <c r="K278" s="34">
        <f t="shared" si="97"/>
        <v>1062</v>
      </c>
      <c r="L278" s="34">
        <f t="shared" si="98"/>
        <v>1064</v>
      </c>
      <c r="M278" s="34">
        <f t="shared" si="99"/>
        <v>1066</v>
      </c>
      <c r="N278" s="34">
        <f t="shared" si="100"/>
        <v>1067</v>
      </c>
    </row>
    <row r="279" spans="1:14" ht="11.25">
      <c r="A279" s="1" t="s">
        <v>16</v>
      </c>
      <c r="B279" s="2" t="s">
        <v>24</v>
      </c>
      <c r="C279" s="2" t="s">
        <v>85</v>
      </c>
      <c r="D279" s="33"/>
      <c r="E279" s="8">
        <v>4177</v>
      </c>
      <c r="F279" s="8">
        <v>5459</v>
      </c>
      <c r="G279" s="8">
        <v>4189</v>
      </c>
      <c r="H279" s="8">
        <v>3191</v>
      </c>
      <c r="I279" s="34">
        <f t="shared" si="95"/>
        <v>834</v>
      </c>
      <c r="J279" s="34">
        <f t="shared" si="96"/>
        <v>2157</v>
      </c>
      <c r="K279" s="34">
        <f t="shared" si="97"/>
        <v>3367</v>
      </c>
      <c r="L279" s="34">
        <f t="shared" si="98"/>
        <v>3265</v>
      </c>
      <c r="M279" s="34">
        <f t="shared" si="99"/>
        <v>3171</v>
      </c>
      <c r="N279" s="34">
        <f t="shared" si="100"/>
        <v>3078</v>
      </c>
    </row>
    <row r="280" spans="1:14" ht="11.25">
      <c r="A280" s="1" t="s">
        <v>16</v>
      </c>
      <c r="B280" s="2" t="s">
        <v>24</v>
      </c>
      <c r="C280" s="2" t="s">
        <v>86</v>
      </c>
      <c r="D280" s="33"/>
      <c r="E280" s="8">
        <v>432</v>
      </c>
      <c r="F280" s="8">
        <v>912</v>
      </c>
      <c r="G280" s="8">
        <v>824</v>
      </c>
      <c r="H280" s="8">
        <v>756</v>
      </c>
      <c r="I280" s="34">
        <f t="shared" si="95"/>
        <v>212</v>
      </c>
      <c r="J280" s="34">
        <f t="shared" si="96"/>
        <v>395</v>
      </c>
      <c r="K280" s="34">
        <f t="shared" si="97"/>
        <v>356</v>
      </c>
      <c r="L280" s="34">
        <f t="shared" si="98"/>
        <v>354</v>
      </c>
      <c r="M280" s="34">
        <f t="shared" si="99"/>
        <v>351</v>
      </c>
      <c r="N280" s="34">
        <f t="shared" si="100"/>
        <v>350</v>
      </c>
    </row>
    <row r="281" spans="1:14" ht="11.25">
      <c r="A281" s="1" t="s">
        <v>16</v>
      </c>
      <c r="B281" s="2" t="s">
        <v>24</v>
      </c>
      <c r="C281" s="2" t="s">
        <v>87</v>
      </c>
      <c r="D281" s="33"/>
      <c r="E281" s="8">
        <v>-2128</v>
      </c>
      <c r="F281" s="8">
        <v>-1560</v>
      </c>
      <c r="G281" s="8">
        <v>-1745</v>
      </c>
      <c r="H281" s="8">
        <v>-2773</v>
      </c>
      <c r="I281" s="34">
        <f t="shared" si="95"/>
        <v>-3541</v>
      </c>
      <c r="J281" s="34">
        <f t="shared" si="96"/>
        <v>-6249</v>
      </c>
      <c r="K281" s="34">
        <f t="shared" si="97"/>
        <v>-3482</v>
      </c>
      <c r="L281" s="34">
        <f t="shared" si="98"/>
        <v>-3456</v>
      </c>
      <c r="M281" s="34">
        <f t="shared" si="99"/>
        <v>-3425</v>
      </c>
      <c r="N281" s="34">
        <f t="shared" si="100"/>
        <v>-3393</v>
      </c>
    </row>
    <row r="282" spans="1:14" ht="11.25">
      <c r="A282" s="1" t="s">
        <v>16</v>
      </c>
      <c r="B282" s="2" t="s">
        <v>24</v>
      </c>
      <c r="C282" s="2" t="s">
        <v>88</v>
      </c>
      <c r="D282" s="33"/>
      <c r="E282" s="8">
        <v>4034</v>
      </c>
      <c r="F282" s="8">
        <v>4248</v>
      </c>
      <c r="G282" s="8">
        <v>1019</v>
      </c>
      <c r="H282" s="8">
        <v>-2004</v>
      </c>
      <c r="I282" s="34">
        <f t="shared" si="95"/>
        <v>-33</v>
      </c>
      <c r="J282" s="34">
        <f t="shared" si="96"/>
        <v>-840</v>
      </c>
      <c r="K282" s="34">
        <f t="shared" si="97"/>
        <v>-985</v>
      </c>
      <c r="L282" s="34">
        <f t="shared" si="98"/>
        <v>-1206</v>
      </c>
      <c r="M282" s="34">
        <f t="shared" si="99"/>
        <v>-1404</v>
      </c>
      <c r="N282" s="34">
        <f t="shared" si="100"/>
        <v>-1607</v>
      </c>
    </row>
    <row r="283" spans="1:14" ht="11.25">
      <c r="A283" s="1" t="s">
        <v>17</v>
      </c>
      <c r="B283" s="2" t="s">
        <v>25</v>
      </c>
      <c r="C283" s="2" t="s">
        <v>82</v>
      </c>
      <c r="D283" s="33"/>
      <c r="E283" s="8">
        <v>480</v>
      </c>
      <c r="F283" s="8">
        <v>-1183</v>
      </c>
      <c r="G283" s="8">
        <v>-2501</v>
      </c>
      <c r="H283" s="8">
        <v>-3945</v>
      </c>
      <c r="I283" s="34">
        <f t="shared" si="95"/>
        <v>-1789</v>
      </c>
      <c r="J283" s="34">
        <f t="shared" si="96"/>
        <v>-154</v>
      </c>
      <c r="K283" s="34">
        <f t="shared" si="97"/>
        <v>819</v>
      </c>
      <c r="L283" s="34">
        <f t="shared" si="98"/>
        <v>917</v>
      </c>
      <c r="M283" s="34">
        <f t="shared" si="99"/>
        <v>1002</v>
      </c>
      <c r="N283" s="34">
        <f t="shared" si="100"/>
        <v>1100</v>
      </c>
    </row>
    <row r="284" spans="1:14" ht="11.25">
      <c r="A284" s="1" t="s">
        <v>17</v>
      </c>
      <c r="B284" s="2" t="s">
        <v>25</v>
      </c>
      <c r="C284" s="2" t="s">
        <v>83</v>
      </c>
      <c r="D284" s="33"/>
      <c r="E284" s="8">
        <v>-195</v>
      </c>
      <c r="F284" s="8">
        <v>-332</v>
      </c>
      <c r="G284" s="8">
        <v>-395</v>
      </c>
      <c r="H284" s="8">
        <v>-447</v>
      </c>
      <c r="I284" s="34">
        <f t="shared" si="95"/>
        <v>-83</v>
      </c>
      <c r="J284" s="34">
        <f t="shared" si="96"/>
        <v>-27</v>
      </c>
      <c r="K284" s="34">
        <f t="shared" si="97"/>
        <v>-16</v>
      </c>
      <c r="L284" s="34">
        <f t="shared" si="98"/>
        <v>-16</v>
      </c>
      <c r="M284" s="34">
        <f t="shared" si="99"/>
        <v>-11</v>
      </c>
      <c r="N284" s="34">
        <f t="shared" si="100"/>
        <v>-18</v>
      </c>
    </row>
    <row r="285" spans="1:14" ht="11.25">
      <c r="A285" s="1" t="s">
        <v>17</v>
      </c>
      <c r="B285" s="2" t="s">
        <v>25</v>
      </c>
      <c r="C285" s="2" t="s">
        <v>84</v>
      </c>
      <c r="D285" s="33"/>
      <c r="E285" s="8">
        <v>132</v>
      </c>
      <c r="F285" s="8">
        <v>112</v>
      </c>
      <c r="G285" s="8">
        <v>98</v>
      </c>
      <c r="H285" s="8">
        <v>86</v>
      </c>
      <c r="I285" s="34">
        <f t="shared" si="95"/>
        <v>7</v>
      </c>
      <c r="J285" s="34">
        <f t="shared" si="96"/>
        <v>32</v>
      </c>
      <c r="K285" s="34">
        <f t="shared" si="97"/>
        <v>54</v>
      </c>
      <c r="L285" s="34">
        <f t="shared" si="98"/>
        <v>55</v>
      </c>
      <c r="M285" s="34">
        <f t="shared" si="99"/>
        <v>52</v>
      </c>
      <c r="N285" s="34">
        <f t="shared" si="100"/>
        <v>54</v>
      </c>
    </row>
    <row r="286" spans="1:14" ht="11.25">
      <c r="A286" s="1" t="s">
        <v>17</v>
      </c>
      <c r="B286" s="2" t="s">
        <v>25</v>
      </c>
      <c r="C286" s="2" t="s">
        <v>85</v>
      </c>
      <c r="D286" s="33"/>
      <c r="E286" s="8">
        <v>2266</v>
      </c>
      <c r="F286" s="8">
        <v>3449</v>
      </c>
      <c r="G286" s="8">
        <v>3327</v>
      </c>
      <c r="H286" s="8">
        <v>3178</v>
      </c>
      <c r="I286" s="34">
        <f t="shared" si="95"/>
        <v>-146</v>
      </c>
      <c r="J286" s="34">
        <f t="shared" si="96"/>
        <v>30</v>
      </c>
      <c r="K286" s="34">
        <f t="shared" si="97"/>
        <v>292</v>
      </c>
      <c r="L286" s="34">
        <f t="shared" si="98"/>
        <v>283</v>
      </c>
      <c r="M286" s="34">
        <f t="shared" si="99"/>
        <v>273</v>
      </c>
      <c r="N286" s="34">
        <f t="shared" si="100"/>
        <v>257</v>
      </c>
    </row>
    <row r="287" spans="1:14" ht="11.25">
      <c r="A287" s="1" t="s">
        <v>17</v>
      </c>
      <c r="B287" s="2" t="s">
        <v>25</v>
      </c>
      <c r="C287" s="2" t="s">
        <v>86</v>
      </c>
      <c r="D287" s="33"/>
      <c r="E287" s="8">
        <v>43</v>
      </c>
      <c r="F287" s="8">
        <v>27</v>
      </c>
      <c r="G287" s="8">
        <v>19</v>
      </c>
      <c r="H287" s="8">
        <v>8</v>
      </c>
      <c r="I287" s="34">
        <f t="shared" si="95"/>
        <v>6</v>
      </c>
      <c r="J287" s="34">
        <f t="shared" si="96"/>
        <v>21</v>
      </c>
      <c r="K287" s="34">
        <f t="shared" si="97"/>
        <v>21</v>
      </c>
      <c r="L287" s="34">
        <f t="shared" si="98"/>
        <v>21</v>
      </c>
      <c r="M287" s="34">
        <f t="shared" si="99"/>
        <v>21</v>
      </c>
      <c r="N287" s="34">
        <f t="shared" si="100"/>
        <v>24</v>
      </c>
    </row>
    <row r="288" spans="1:14" ht="11.25">
      <c r="A288" s="1" t="s">
        <v>17</v>
      </c>
      <c r="B288" s="2" t="s">
        <v>25</v>
      </c>
      <c r="C288" s="2" t="s">
        <v>87</v>
      </c>
      <c r="D288" s="33"/>
      <c r="E288" s="8">
        <v>-241</v>
      </c>
      <c r="F288" s="8">
        <v>-442</v>
      </c>
      <c r="G288" s="8">
        <v>-504</v>
      </c>
      <c r="H288" s="8">
        <v>-527</v>
      </c>
      <c r="I288" s="34">
        <f t="shared" si="95"/>
        <v>-39</v>
      </c>
      <c r="J288" s="34">
        <f t="shared" si="96"/>
        <v>-486</v>
      </c>
      <c r="K288" s="34">
        <f t="shared" si="97"/>
        <v>-505</v>
      </c>
      <c r="L288" s="34">
        <f t="shared" si="98"/>
        <v>-502</v>
      </c>
      <c r="M288" s="34">
        <f t="shared" si="99"/>
        <v>-500</v>
      </c>
      <c r="N288" s="34">
        <f t="shared" si="100"/>
        <v>-498</v>
      </c>
    </row>
    <row r="289" spans="1:14" ht="11.25">
      <c r="A289" s="1" t="s">
        <v>17</v>
      </c>
      <c r="B289" s="2" t="s">
        <v>25</v>
      </c>
      <c r="C289" s="2" t="s">
        <v>88</v>
      </c>
      <c r="D289" s="33"/>
      <c r="E289" s="8">
        <v>6293</v>
      </c>
      <c r="F289" s="8">
        <v>5319</v>
      </c>
      <c r="G289" s="8">
        <v>4745</v>
      </c>
      <c r="H289" s="8">
        <v>3620</v>
      </c>
      <c r="I289" s="34">
        <f t="shared" si="95"/>
        <v>-58</v>
      </c>
      <c r="J289" s="34">
        <f t="shared" si="96"/>
        <v>6</v>
      </c>
      <c r="K289" s="34">
        <f t="shared" si="97"/>
        <v>839</v>
      </c>
      <c r="L289" s="34">
        <f t="shared" si="98"/>
        <v>801</v>
      </c>
      <c r="M289" s="34">
        <f t="shared" si="99"/>
        <v>763</v>
      </c>
      <c r="N289" s="34">
        <f t="shared" si="100"/>
        <v>734</v>
      </c>
    </row>
    <row r="290" spans="1:56" s="22" customFormat="1" ht="11.25">
      <c r="A290" s="24"/>
      <c r="B290" s="39"/>
      <c r="E290" s="17"/>
      <c r="F290" s="6"/>
      <c r="G290" s="6"/>
      <c r="H290" s="6"/>
      <c r="I290" s="6"/>
      <c r="J290" s="6"/>
      <c r="K290" s="6"/>
      <c r="L290" s="6"/>
      <c r="M290" s="6"/>
      <c r="N290" s="6"/>
      <c r="O290" s="6"/>
      <c r="U290" s="16"/>
      <c r="AG290" s="16"/>
      <c r="AS290" s="16"/>
      <c r="BD290" s="16"/>
    </row>
    <row r="291" spans="1:56" s="22" customFormat="1" ht="11.25">
      <c r="A291" s="1" t="s">
        <v>0</v>
      </c>
      <c r="B291" s="2" t="s">
        <v>1</v>
      </c>
      <c r="C291" s="2" t="s">
        <v>28</v>
      </c>
      <c r="D291" s="2" t="s">
        <v>29</v>
      </c>
      <c r="E291" s="2" t="s">
        <v>30</v>
      </c>
      <c r="F291" s="2" t="s">
        <v>31</v>
      </c>
      <c r="G291" s="22" t="s">
        <v>32</v>
      </c>
      <c r="H291" s="22" t="s">
        <v>33</v>
      </c>
      <c r="I291" s="22" t="s">
        <v>34</v>
      </c>
      <c r="J291" s="22" t="s">
        <v>56</v>
      </c>
      <c r="K291" s="22" t="s">
        <v>57</v>
      </c>
      <c r="L291" s="22" t="s">
        <v>35</v>
      </c>
      <c r="M291" s="6"/>
      <c r="N291" s="6"/>
      <c r="O291" s="6"/>
      <c r="U291" s="16"/>
      <c r="AG291" s="16"/>
      <c r="AS291" s="16"/>
      <c r="BD291" s="16"/>
    </row>
    <row r="292" spans="1:56" s="22" customFormat="1" ht="11.25">
      <c r="A292" s="1" t="s">
        <v>10</v>
      </c>
      <c r="B292" s="2" t="s">
        <v>18</v>
      </c>
      <c r="C292" s="11">
        <v>2563</v>
      </c>
      <c r="D292" s="11">
        <v>2593</v>
      </c>
      <c r="E292" s="11">
        <v>2805</v>
      </c>
      <c r="F292" s="11">
        <v>2916</v>
      </c>
      <c r="G292" s="6">
        <v>3024</v>
      </c>
      <c r="H292" s="6">
        <v>3093</v>
      </c>
      <c r="I292" s="6">
        <v>3199</v>
      </c>
      <c r="J292" s="6">
        <v>3276</v>
      </c>
      <c r="K292" s="6">
        <v>3355</v>
      </c>
      <c r="L292" s="6">
        <v>3434</v>
      </c>
      <c r="M292" s="6"/>
      <c r="N292" s="6"/>
      <c r="O292" s="6"/>
      <c r="U292" s="16"/>
      <c r="AG292" s="16"/>
      <c r="AS292" s="16"/>
      <c r="BD292" s="16"/>
    </row>
    <row r="293" spans="1:56" s="22" customFormat="1" ht="11.25">
      <c r="A293" s="1" t="s">
        <v>11</v>
      </c>
      <c r="B293" s="2" t="s">
        <v>19</v>
      </c>
      <c r="C293" s="11">
        <v>11686</v>
      </c>
      <c r="D293" s="11">
        <v>11924</v>
      </c>
      <c r="E293" s="11">
        <v>12522</v>
      </c>
      <c r="F293" s="11">
        <v>13150</v>
      </c>
      <c r="G293" s="6">
        <v>13685</v>
      </c>
      <c r="H293" s="6">
        <v>14329</v>
      </c>
      <c r="I293" s="6">
        <v>14614</v>
      </c>
      <c r="J293" s="6">
        <v>14940</v>
      </c>
      <c r="K293" s="6">
        <v>15275</v>
      </c>
      <c r="L293" s="6">
        <v>15607</v>
      </c>
      <c r="M293" s="6"/>
      <c r="N293" s="6"/>
      <c r="O293" s="6"/>
      <c r="U293" s="16"/>
      <c r="AG293" s="16"/>
      <c r="AS293" s="16"/>
      <c r="BD293" s="16"/>
    </row>
    <row r="294" spans="1:56" s="22" customFormat="1" ht="11.25">
      <c r="A294" s="1" t="s">
        <v>12</v>
      </c>
      <c r="B294" s="2" t="s">
        <v>20</v>
      </c>
      <c r="C294" s="11">
        <v>155130</v>
      </c>
      <c r="D294" s="11">
        <v>151648</v>
      </c>
      <c r="E294" s="11">
        <v>152368</v>
      </c>
      <c r="F294" s="11">
        <v>151284</v>
      </c>
      <c r="G294" s="6">
        <v>151360</v>
      </c>
      <c r="H294" s="6">
        <v>150694</v>
      </c>
      <c r="I294" s="6">
        <v>151066</v>
      </c>
      <c r="J294" s="6">
        <v>151651</v>
      </c>
      <c r="K294" s="6">
        <v>152243</v>
      </c>
      <c r="L294" s="6">
        <v>152745</v>
      </c>
      <c r="M294" s="6"/>
      <c r="N294" s="6"/>
      <c r="O294" s="6"/>
      <c r="U294" s="16"/>
      <c r="AG294" s="16"/>
      <c r="AS294" s="16"/>
      <c r="BD294" s="16"/>
    </row>
    <row r="295" spans="1:56" s="22" customFormat="1" ht="11.25">
      <c r="A295" s="1" t="s">
        <v>13</v>
      </c>
      <c r="B295" s="2" t="s">
        <v>21</v>
      </c>
      <c r="C295" s="11">
        <v>46141</v>
      </c>
      <c r="D295" s="11">
        <v>44952</v>
      </c>
      <c r="E295" s="11">
        <v>45185</v>
      </c>
      <c r="F295" s="11">
        <v>44957</v>
      </c>
      <c r="G295" s="6">
        <v>44690</v>
      </c>
      <c r="H295" s="6">
        <v>44088</v>
      </c>
      <c r="I295" s="6">
        <v>44482</v>
      </c>
      <c r="J295" s="6">
        <v>44763</v>
      </c>
      <c r="K295" s="6">
        <v>45051</v>
      </c>
      <c r="L295" s="6">
        <v>45313</v>
      </c>
      <c r="M295" s="6"/>
      <c r="N295" s="6"/>
      <c r="O295" s="6"/>
      <c r="U295" s="16"/>
      <c r="AG295" s="16"/>
      <c r="AS295" s="16"/>
      <c r="BD295" s="16"/>
    </row>
    <row r="296" spans="1:56" s="22" customFormat="1" ht="11.25">
      <c r="A296" s="1" t="s">
        <v>14</v>
      </c>
      <c r="B296" s="2" t="s">
        <v>22</v>
      </c>
      <c r="C296" s="11">
        <v>25046</v>
      </c>
      <c r="D296" s="11">
        <v>25655</v>
      </c>
      <c r="E296" s="11">
        <v>27688</v>
      </c>
      <c r="F296" s="11">
        <v>28538</v>
      </c>
      <c r="G296" s="6">
        <v>30446</v>
      </c>
      <c r="H296" s="6">
        <v>32382</v>
      </c>
      <c r="I296" s="6">
        <v>33486</v>
      </c>
      <c r="J296" s="6">
        <v>34555</v>
      </c>
      <c r="K296" s="6">
        <v>35650</v>
      </c>
      <c r="L296" s="6">
        <v>36745</v>
      </c>
      <c r="M296" s="6"/>
      <c r="N296" s="6"/>
      <c r="O296" s="6"/>
      <c r="U296" s="16"/>
      <c r="AG296" s="16"/>
      <c r="AS296" s="16"/>
      <c r="BD296" s="16"/>
    </row>
    <row r="297" spans="1:56" s="22" customFormat="1" ht="11.25">
      <c r="A297" s="1" t="s">
        <v>15</v>
      </c>
      <c r="B297" s="2" t="s">
        <v>23</v>
      </c>
      <c r="C297" s="11">
        <v>28853</v>
      </c>
      <c r="D297" s="11">
        <v>29303</v>
      </c>
      <c r="E297" s="11">
        <v>30513</v>
      </c>
      <c r="F297" s="11">
        <v>31087</v>
      </c>
      <c r="G297" s="6">
        <v>32425</v>
      </c>
      <c r="H297" s="6">
        <v>33670</v>
      </c>
      <c r="I297" s="6">
        <v>34498</v>
      </c>
      <c r="J297" s="6">
        <v>35283</v>
      </c>
      <c r="K297" s="6">
        <v>36087</v>
      </c>
      <c r="L297" s="6">
        <v>36883</v>
      </c>
      <c r="M297" s="6"/>
      <c r="N297" s="6"/>
      <c r="O297" s="6"/>
      <c r="U297" s="16"/>
      <c r="AG297" s="16"/>
      <c r="AS297" s="16"/>
      <c r="BD297" s="16"/>
    </row>
    <row r="298" spans="1:56" s="22" customFormat="1" ht="11.25">
      <c r="A298" s="1" t="s">
        <v>16</v>
      </c>
      <c r="B298" s="2" t="s">
        <v>24</v>
      </c>
      <c r="C298" s="11">
        <v>43982</v>
      </c>
      <c r="D298" s="11">
        <v>43719</v>
      </c>
      <c r="E298" s="11">
        <v>44885</v>
      </c>
      <c r="F298" s="11">
        <v>45160</v>
      </c>
      <c r="G298" s="6">
        <v>46008</v>
      </c>
      <c r="H298" s="6">
        <v>45991</v>
      </c>
      <c r="I298" s="6">
        <v>46273</v>
      </c>
      <c r="J298" s="6">
        <v>46535</v>
      </c>
      <c r="K298" s="6">
        <v>46804</v>
      </c>
      <c r="L298" s="6">
        <v>47045</v>
      </c>
      <c r="M298" s="6"/>
      <c r="N298" s="6"/>
      <c r="O298" s="6"/>
      <c r="U298" s="16"/>
      <c r="AG298" s="16"/>
      <c r="AS298" s="16"/>
      <c r="BD298" s="16"/>
    </row>
    <row r="299" spans="1:56" s="22" customFormat="1" ht="11.25">
      <c r="A299" s="1" t="s">
        <v>17</v>
      </c>
      <c r="B299" s="2" t="s">
        <v>25</v>
      </c>
      <c r="C299" s="11">
        <v>11585</v>
      </c>
      <c r="D299" s="11">
        <v>11430</v>
      </c>
      <c r="E299" s="11">
        <v>11871</v>
      </c>
      <c r="F299" s="11">
        <v>11915</v>
      </c>
      <c r="G299" s="6">
        <v>12004</v>
      </c>
      <c r="H299" s="6">
        <v>12242</v>
      </c>
      <c r="I299" s="6">
        <v>12352</v>
      </c>
      <c r="J299" s="6">
        <v>12469</v>
      </c>
      <c r="K299" s="6">
        <v>12589</v>
      </c>
      <c r="L299" s="6">
        <v>12703</v>
      </c>
      <c r="M299" s="6"/>
      <c r="N299" s="6"/>
      <c r="O299" s="6"/>
      <c r="U299" s="16"/>
      <c r="AG299" s="16"/>
      <c r="AS299" s="16"/>
      <c r="BD299" s="16"/>
    </row>
    <row r="300" spans="1:56" s="22" customFormat="1" ht="11.25">
      <c r="A300" s="2"/>
      <c r="B300" s="2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6"/>
      <c r="N300" s="6"/>
      <c r="O300" s="6"/>
      <c r="U300" s="16"/>
      <c r="AG300" s="16"/>
      <c r="AS300" s="16"/>
      <c r="BD300" s="16"/>
    </row>
    <row r="301" spans="1:56" s="22" customFormat="1" ht="11.25">
      <c r="A301" s="2"/>
      <c r="B301" s="18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6"/>
      <c r="N301" s="6"/>
      <c r="O301" s="6"/>
      <c r="U301" s="16"/>
      <c r="AG301" s="16"/>
      <c r="AS301" s="16"/>
      <c r="BD301" s="16"/>
    </row>
    <row r="302" spans="1:56" s="22" customFormat="1" ht="11.25">
      <c r="A302" s="1" t="s">
        <v>0</v>
      </c>
      <c r="B302" s="2" t="s">
        <v>1</v>
      </c>
      <c r="C302" s="2"/>
      <c r="D302" s="2"/>
      <c r="E302" s="2"/>
      <c r="F302" s="2"/>
      <c r="G302" s="3" t="s">
        <v>32</v>
      </c>
      <c r="H302" s="3" t="s">
        <v>33</v>
      </c>
      <c r="I302" s="3" t="s">
        <v>34</v>
      </c>
      <c r="J302" s="3" t="s">
        <v>56</v>
      </c>
      <c r="K302" s="3" t="s">
        <v>57</v>
      </c>
      <c r="L302" s="3" t="s">
        <v>35</v>
      </c>
      <c r="M302" s="6"/>
      <c r="N302" s="6"/>
      <c r="O302" s="6"/>
      <c r="U302" s="16"/>
      <c r="AG302" s="16"/>
      <c r="AS302" s="16"/>
      <c r="BD302" s="16"/>
    </row>
    <row r="303" spans="1:56" s="22" customFormat="1" ht="11.25">
      <c r="A303" s="1" t="s">
        <v>10</v>
      </c>
      <c r="B303" s="2" t="s">
        <v>18</v>
      </c>
      <c r="C303" s="11"/>
      <c r="D303" s="11"/>
      <c r="E303" s="11"/>
      <c r="F303" s="11"/>
      <c r="G303" s="7">
        <f aca="true" t="shared" si="101" ref="G303:L303">SUMIF($B$2:$B$57,$B$303,I$60:I$115)</f>
        <v>3026</v>
      </c>
      <c r="H303" s="7">
        <f t="shared" si="101"/>
        <v>3092</v>
      </c>
      <c r="I303" s="7">
        <f t="shared" si="101"/>
        <v>3200</v>
      </c>
      <c r="J303" s="7">
        <f t="shared" si="101"/>
        <v>3275</v>
      </c>
      <c r="K303" s="7">
        <f t="shared" si="101"/>
        <v>3356</v>
      </c>
      <c r="L303" s="7">
        <f t="shared" si="101"/>
        <v>3435</v>
      </c>
      <c r="M303" s="6"/>
      <c r="N303" s="6"/>
      <c r="O303" s="6"/>
      <c r="U303" s="16"/>
      <c r="AG303" s="16"/>
      <c r="AS303" s="16"/>
      <c r="BD303" s="16"/>
    </row>
    <row r="304" spans="1:56" s="22" customFormat="1" ht="11.25">
      <c r="A304" s="1" t="s">
        <v>11</v>
      </c>
      <c r="B304" s="2" t="s">
        <v>19</v>
      </c>
      <c r="C304" s="11"/>
      <c r="D304" s="11"/>
      <c r="E304" s="11"/>
      <c r="F304" s="11"/>
      <c r="G304" s="7">
        <f aca="true" t="shared" si="102" ref="G304:L304">SUMIF($B$2:$B$57,$B$304,I$60:I$115)</f>
        <v>13684</v>
      </c>
      <c r="H304" s="7">
        <f t="shared" si="102"/>
        <v>14329</v>
      </c>
      <c r="I304" s="7">
        <f t="shared" si="102"/>
        <v>14614</v>
      </c>
      <c r="J304" s="7">
        <f t="shared" si="102"/>
        <v>14941</v>
      </c>
      <c r="K304" s="7">
        <f t="shared" si="102"/>
        <v>15274</v>
      </c>
      <c r="L304" s="7">
        <f t="shared" si="102"/>
        <v>15606</v>
      </c>
      <c r="M304" s="6"/>
      <c r="N304" s="6"/>
      <c r="O304" s="6"/>
      <c r="U304" s="16"/>
      <c r="AG304" s="16"/>
      <c r="AS304" s="16"/>
      <c r="BD304" s="16"/>
    </row>
    <row r="305" spans="1:56" s="22" customFormat="1" ht="11.25">
      <c r="A305" s="1" t="s">
        <v>12</v>
      </c>
      <c r="B305" s="2" t="s">
        <v>20</v>
      </c>
      <c r="C305" s="11"/>
      <c r="D305" s="11"/>
      <c r="E305" s="11"/>
      <c r="F305" s="11"/>
      <c r="G305" s="7">
        <f aca="true" t="shared" si="103" ref="G305:L305">SUMIF($B$2:$B$57,$B$305,I$60:I$115)</f>
        <v>151359</v>
      </c>
      <c r="H305" s="7">
        <f t="shared" si="103"/>
        <v>150693</v>
      </c>
      <c r="I305" s="7">
        <f t="shared" si="103"/>
        <v>151066</v>
      </c>
      <c r="J305" s="7">
        <f t="shared" si="103"/>
        <v>151649</v>
      </c>
      <c r="K305" s="7">
        <f t="shared" si="103"/>
        <v>152244</v>
      </c>
      <c r="L305" s="7">
        <f t="shared" si="103"/>
        <v>152745</v>
      </c>
      <c r="M305" s="6"/>
      <c r="N305" s="6"/>
      <c r="O305" s="6"/>
      <c r="U305" s="16"/>
      <c r="AG305" s="16"/>
      <c r="AS305" s="16"/>
      <c r="BD305" s="16"/>
    </row>
    <row r="306" spans="1:56" s="22" customFormat="1" ht="11.25">
      <c r="A306" s="1" t="s">
        <v>13</v>
      </c>
      <c r="B306" s="2" t="s">
        <v>21</v>
      </c>
      <c r="C306" s="11"/>
      <c r="D306" s="11"/>
      <c r="E306" s="11"/>
      <c r="F306" s="11"/>
      <c r="G306" s="7">
        <f aca="true" t="shared" si="104" ref="G306:L306">SUMIF($B$2:$B$57,$B$306,I$60:I$115)</f>
        <v>44689</v>
      </c>
      <c r="H306" s="7">
        <f t="shared" si="104"/>
        <v>44087</v>
      </c>
      <c r="I306" s="7">
        <f t="shared" si="104"/>
        <v>44483</v>
      </c>
      <c r="J306" s="7">
        <f t="shared" si="104"/>
        <v>44766</v>
      </c>
      <c r="K306" s="7">
        <f t="shared" si="104"/>
        <v>45049</v>
      </c>
      <c r="L306" s="7">
        <f t="shared" si="104"/>
        <v>45313</v>
      </c>
      <c r="M306" s="6"/>
      <c r="N306" s="6"/>
      <c r="O306" s="6"/>
      <c r="U306" s="16"/>
      <c r="AG306" s="16"/>
      <c r="AS306" s="16"/>
      <c r="BD306" s="16"/>
    </row>
    <row r="307" spans="1:56" s="22" customFormat="1" ht="11.25">
      <c r="A307" s="1" t="s">
        <v>14</v>
      </c>
      <c r="B307" s="2" t="s">
        <v>22</v>
      </c>
      <c r="C307" s="11"/>
      <c r="D307" s="11"/>
      <c r="E307" s="11"/>
      <c r="F307" s="11"/>
      <c r="G307" s="7">
        <f aca="true" t="shared" si="105" ref="G307:L307">SUMIF($B$2:$B$57,$B$307,I$60:I$115)</f>
        <v>30445</v>
      </c>
      <c r="H307" s="7">
        <f t="shared" si="105"/>
        <v>32382</v>
      </c>
      <c r="I307" s="7">
        <f t="shared" si="105"/>
        <v>33485</v>
      </c>
      <c r="J307" s="7">
        <f t="shared" si="105"/>
        <v>34557</v>
      </c>
      <c r="K307" s="7">
        <f t="shared" si="105"/>
        <v>35651</v>
      </c>
      <c r="L307" s="7">
        <f t="shared" si="105"/>
        <v>36744</v>
      </c>
      <c r="M307" s="6"/>
      <c r="N307" s="6"/>
      <c r="O307" s="6"/>
      <c r="U307" s="16"/>
      <c r="AG307" s="16"/>
      <c r="AS307" s="16"/>
      <c r="BD307" s="16"/>
    </row>
    <row r="308" spans="1:56" s="22" customFormat="1" ht="11.25">
      <c r="A308" s="1" t="s">
        <v>15</v>
      </c>
      <c r="B308" s="2" t="s">
        <v>23</v>
      </c>
      <c r="C308" s="11"/>
      <c r="D308" s="11"/>
      <c r="E308" s="11"/>
      <c r="F308" s="11"/>
      <c r="G308" s="7">
        <f aca="true" t="shared" si="106" ref="G308:L308">SUMIF($B$2:$B$57,$B$308,I$60:I$115)</f>
        <v>32424</v>
      </c>
      <c r="H308" s="7">
        <f t="shared" si="106"/>
        <v>33671</v>
      </c>
      <c r="I308" s="7">
        <f t="shared" si="106"/>
        <v>34497</v>
      </c>
      <c r="J308" s="7">
        <f t="shared" si="106"/>
        <v>35283</v>
      </c>
      <c r="K308" s="7">
        <f t="shared" si="106"/>
        <v>36086</v>
      </c>
      <c r="L308" s="7">
        <f t="shared" si="106"/>
        <v>36881</v>
      </c>
      <c r="M308" s="6"/>
      <c r="N308" s="6"/>
      <c r="O308" s="6"/>
      <c r="U308" s="16"/>
      <c r="AG308" s="16"/>
      <c r="AS308" s="16"/>
      <c r="BD308" s="16"/>
    </row>
    <row r="309" spans="1:56" s="22" customFormat="1" ht="11.25">
      <c r="A309" s="1" t="s">
        <v>16</v>
      </c>
      <c r="B309" s="2" t="s">
        <v>24</v>
      </c>
      <c r="C309" s="11"/>
      <c r="D309" s="11"/>
      <c r="E309" s="11"/>
      <c r="F309" s="11"/>
      <c r="G309" s="7">
        <f aca="true" t="shared" si="107" ref="G309:L309">SUMIF($B$2:$B$57,$B$309,I$60:I$115)</f>
        <v>46008</v>
      </c>
      <c r="H309" s="7">
        <f t="shared" si="107"/>
        <v>45991</v>
      </c>
      <c r="I309" s="7">
        <f t="shared" si="107"/>
        <v>46273</v>
      </c>
      <c r="J309" s="7">
        <f t="shared" si="107"/>
        <v>46534</v>
      </c>
      <c r="K309" s="7">
        <f t="shared" si="107"/>
        <v>46804</v>
      </c>
      <c r="L309" s="7">
        <f t="shared" si="107"/>
        <v>47043</v>
      </c>
      <c r="M309" s="6"/>
      <c r="N309" s="6"/>
      <c r="O309" s="6"/>
      <c r="U309" s="16"/>
      <c r="AG309" s="16"/>
      <c r="AS309" s="16"/>
      <c r="BD309" s="16"/>
    </row>
    <row r="310" spans="1:56" s="22" customFormat="1" ht="11.25">
      <c r="A310" s="1" t="s">
        <v>17</v>
      </c>
      <c r="B310" s="2" t="s">
        <v>25</v>
      </c>
      <c r="C310" s="11"/>
      <c r="D310" s="11"/>
      <c r="E310" s="11"/>
      <c r="F310" s="11"/>
      <c r="G310" s="7">
        <f aca="true" t="shared" si="108" ref="G310:L310">SUMIF($B$2:$B$57,$B$310,I$60:I$115)</f>
        <v>12004</v>
      </c>
      <c r="H310" s="7">
        <f t="shared" si="108"/>
        <v>12244</v>
      </c>
      <c r="I310" s="7">
        <f t="shared" si="108"/>
        <v>12352</v>
      </c>
      <c r="J310" s="7">
        <f t="shared" si="108"/>
        <v>12470</v>
      </c>
      <c r="K310" s="7">
        <f t="shared" si="108"/>
        <v>12590</v>
      </c>
      <c r="L310" s="7">
        <f t="shared" si="108"/>
        <v>12703</v>
      </c>
      <c r="M310" s="6"/>
      <c r="N310" s="6"/>
      <c r="O310" s="6"/>
      <c r="U310" s="16"/>
      <c r="AG310" s="16"/>
      <c r="AS310" s="16"/>
      <c r="BD310" s="16"/>
    </row>
    <row r="311" spans="1:56" s="22" customFormat="1" ht="11.25">
      <c r="A311" s="1"/>
      <c r="B311" s="2"/>
      <c r="C311" s="11"/>
      <c r="D311" s="11"/>
      <c r="E311" s="11"/>
      <c r="F311" s="11"/>
      <c r="G311" s="6"/>
      <c r="H311" s="6"/>
      <c r="I311" s="6"/>
      <c r="J311" s="6"/>
      <c r="K311" s="6"/>
      <c r="L311" s="6"/>
      <c r="M311" s="6"/>
      <c r="N311" s="6"/>
      <c r="O311" s="6"/>
      <c r="U311" s="16"/>
      <c r="AG311" s="16"/>
      <c r="AS311" s="16"/>
      <c r="BD311" s="16"/>
    </row>
    <row r="312" spans="1:56" s="22" customFormat="1" ht="11.25">
      <c r="A312" s="1" t="s">
        <v>0</v>
      </c>
      <c r="B312" s="2" t="s">
        <v>1</v>
      </c>
      <c r="C312" s="11"/>
      <c r="D312" s="11"/>
      <c r="E312" s="11"/>
      <c r="F312" s="11"/>
      <c r="G312" s="7" t="s">
        <v>102</v>
      </c>
      <c r="H312" s="7" t="s">
        <v>103</v>
      </c>
      <c r="I312" s="7" t="s">
        <v>104</v>
      </c>
      <c r="J312" s="7" t="s">
        <v>105</v>
      </c>
      <c r="K312" s="7" t="s">
        <v>106</v>
      </c>
      <c r="L312" s="7" t="s">
        <v>107</v>
      </c>
      <c r="M312" s="6"/>
      <c r="N312" s="6"/>
      <c r="O312" s="6"/>
      <c r="U312" s="16"/>
      <c r="AG312" s="16"/>
      <c r="AS312" s="16"/>
      <c r="BD312" s="16"/>
    </row>
    <row r="313" spans="1:56" s="22" customFormat="1" ht="11.25">
      <c r="A313" s="1" t="s">
        <v>10</v>
      </c>
      <c r="B313" s="2" t="s">
        <v>18</v>
      </c>
      <c r="C313" s="11"/>
      <c r="D313" s="11"/>
      <c r="E313" s="11"/>
      <c r="F313" s="11"/>
      <c r="G313" s="36">
        <f aca="true" t="shared" si="109" ref="G313:L320">(G292-G303)/G303</f>
        <v>-0.0006609385327164573</v>
      </c>
      <c r="H313" s="36">
        <f t="shared" si="109"/>
        <v>0.0003234152652005175</v>
      </c>
      <c r="I313" s="36">
        <f t="shared" si="109"/>
        <v>-0.0003125</v>
      </c>
      <c r="J313" s="36">
        <f t="shared" si="109"/>
        <v>0.0003053435114503817</v>
      </c>
      <c r="K313" s="36">
        <f t="shared" si="109"/>
        <v>-0.0002979737783075089</v>
      </c>
      <c r="L313" s="36">
        <f t="shared" si="109"/>
        <v>-0.0002911208151382824</v>
      </c>
      <c r="M313" s="6"/>
      <c r="N313" s="6"/>
      <c r="O313" s="6"/>
      <c r="U313" s="16"/>
      <c r="AG313" s="16"/>
      <c r="AS313" s="16"/>
      <c r="BD313" s="16"/>
    </row>
    <row r="314" spans="1:56" s="22" customFormat="1" ht="11.25">
      <c r="A314" s="1" t="s">
        <v>11</v>
      </c>
      <c r="B314" s="2" t="s">
        <v>19</v>
      </c>
      <c r="C314" s="11"/>
      <c r="D314" s="11"/>
      <c r="E314" s="11"/>
      <c r="F314" s="11"/>
      <c r="G314" s="36">
        <f t="shared" si="109"/>
        <v>7.307804735457468E-05</v>
      </c>
      <c r="H314" s="36">
        <f t="shared" si="109"/>
        <v>0</v>
      </c>
      <c r="I314" s="36">
        <f t="shared" si="109"/>
        <v>0</v>
      </c>
      <c r="J314" s="36">
        <f t="shared" si="109"/>
        <v>-6.692992436918547E-05</v>
      </c>
      <c r="K314" s="36">
        <f t="shared" si="109"/>
        <v>6.547073458164201E-05</v>
      </c>
      <c r="L314" s="36">
        <f t="shared" si="109"/>
        <v>6.407791874919902E-05</v>
      </c>
      <c r="M314" s="6"/>
      <c r="N314" s="6"/>
      <c r="O314" s="6"/>
      <c r="U314" s="16"/>
      <c r="AG314" s="16"/>
      <c r="AS314" s="16"/>
      <c r="BD314" s="16"/>
    </row>
    <row r="315" spans="1:56" s="22" customFormat="1" ht="11.25">
      <c r="A315" s="1" t="s">
        <v>12</v>
      </c>
      <c r="B315" s="2" t="s">
        <v>20</v>
      </c>
      <c r="C315" s="11"/>
      <c r="D315" s="11"/>
      <c r="E315" s="11"/>
      <c r="F315" s="11"/>
      <c r="G315" s="36">
        <f t="shared" si="109"/>
        <v>6.6068089773320385E-06</v>
      </c>
      <c r="H315" s="36">
        <f t="shared" si="109"/>
        <v>6.636008308282402E-06</v>
      </c>
      <c r="I315" s="36">
        <f t="shared" si="109"/>
        <v>0</v>
      </c>
      <c r="J315" s="36">
        <f t="shared" si="109"/>
        <v>1.3188349412129325E-05</v>
      </c>
      <c r="K315" s="36">
        <f t="shared" si="109"/>
        <v>-6.5684033525130715E-06</v>
      </c>
      <c r="L315" s="36">
        <f t="shared" si="109"/>
        <v>0</v>
      </c>
      <c r="M315" s="6"/>
      <c r="N315" s="6"/>
      <c r="O315" s="6"/>
      <c r="U315" s="16"/>
      <c r="AG315" s="16"/>
      <c r="AS315" s="16"/>
      <c r="BD315" s="16"/>
    </row>
    <row r="316" spans="1:56" s="22" customFormat="1" ht="11.25">
      <c r="A316" s="1" t="s">
        <v>13</v>
      </c>
      <c r="B316" s="2" t="s">
        <v>21</v>
      </c>
      <c r="C316" s="11"/>
      <c r="D316" s="11"/>
      <c r="E316" s="11"/>
      <c r="F316" s="11"/>
      <c r="G316" s="36">
        <f t="shared" si="109"/>
        <v>2.2376871265859607E-05</v>
      </c>
      <c r="H316" s="36">
        <f t="shared" si="109"/>
        <v>2.2682423390115E-05</v>
      </c>
      <c r="I316" s="36">
        <f t="shared" si="109"/>
        <v>-2.24804981678394E-05</v>
      </c>
      <c r="J316" s="36">
        <f t="shared" si="109"/>
        <v>-6.701514542286557E-05</v>
      </c>
      <c r="K316" s="36">
        <f t="shared" si="109"/>
        <v>4.439610202224245E-05</v>
      </c>
      <c r="L316" s="36">
        <f t="shared" si="109"/>
        <v>0</v>
      </c>
      <c r="M316" s="6"/>
      <c r="N316" s="6"/>
      <c r="O316" s="6"/>
      <c r="U316" s="16"/>
      <c r="AG316" s="16"/>
      <c r="AS316" s="16"/>
      <c r="BD316" s="16"/>
    </row>
    <row r="317" spans="1:56" s="22" customFormat="1" ht="11.25">
      <c r="A317" s="1" t="s">
        <v>14</v>
      </c>
      <c r="B317" s="2" t="s">
        <v>22</v>
      </c>
      <c r="C317" s="11"/>
      <c r="D317" s="11"/>
      <c r="E317" s="11"/>
      <c r="F317" s="11"/>
      <c r="G317" s="36">
        <f t="shared" si="109"/>
        <v>3.284611594678929E-05</v>
      </c>
      <c r="H317" s="36">
        <f t="shared" si="109"/>
        <v>0</v>
      </c>
      <c r="I317" s="36">
        <f t="shared" si="109"/>
        <v>2.9864118261908317E-05</v>
      </c>
      <c r="J317" s="36">
        <f t="shared" si="109"/>
        <v>-5.7875394276123507E-05</v>
      </c>
      <c r="K317" s="36">
        <f t="shared" si="109"/>
        <v>-2.8049704075622E-05</v>
      </c>
      <c r="L317" s="36">
        <f t="shared" si="109"/>
        <v>2.7215327672545177E-05</v>
      </c>
      <c r="M317" s="6"/>
      <c r="N317" s="6"/>
      <c r="O317" s="6"/>
      <c r="U317" s="16"/>
      <c r="AG317" s="16"/>
      <c r="AS317" s="16"/>
      <c r="BD317" s="16"/>
    </row>
    <row r="318" spans="1:56" s="22" customFormat="1" ht="11.25">
      <c r="A318" s="1" t="s">
        <v>15</v>
      </c>
      <c r="B318" s="2" t="s">
        <v>23</v>
      </c>
      <c r="C318" s="11"/>
      <c r="D318" s="11"/>
      <c r="E318" s="11"/>
      <c r="F318" s="11"/>
      <c r="G318" s="36">
        <f t="shared" si="109"/>
        <v>3.08413520848754E-05</v>
      </c>
      <c r="H318" s="36">
        <f t="shared" si="109"/>
        <v>-2.969914763446289E-05</v>
      </c>
      <c r="I318" s="36">
        <f t="shared" si="109"/>
        <v>2.898802794445894E-05</v>
      </c>
      <c r="J318" s="36">
        <f t="shared" si="109"/>
        <v>0</v>
      </c>
      <c r="K318" s="36">
        <f t="shared" si="109"/>
        <v>2.7711577897245468E-05</v>
      </c>
      <c r="L318" s="36">
        <f t="shared" si="109"/>
        <v>5.422846452102709E-05</v>
      </c>
      <c r="M318" s="6"/>
      <c r="N318" s="6"/>
      <c r="O318" s="6"/>
      <c r="U318" s="16"/>
      <c r="AG318" s="16"/>
      <c r="AS318" s="16"/>
      <c r="BD318" s="16"/>
    </row>
    <row r="319" spans="1:56" s="22" customFormat="1" ht="11.25">
      <c r="A319" s="1" t="s">
        <v>16</v>
      </c>
      <c r="B319" s="2" t="s">
        <v>24</v>
      </c>
      <c r="C319" s="2"/>
      <c r="D319" s="2"/>
      <c r="E319" s="2"/>
      <c r="F319" s="2"/>
      <c r="G319" s="36">
        <f t="shared" si="109"/>
        <v>0</v>
      </c>
      <c r="H319" s="36">
        <f t="shared" si="109"/>
        <v>0</v>
      </c>
      <c r="I319" s="36">
        <f t="shared" si="109"/>
        <v>0</v>
      </c>
      <c r="J319" s="36">
        <f t="shared" si="109"/>
        <v>2.148966347187003E-05</v>
      </c>
      <c r="K319" s="36">
        <f t="shared" si="109"/>
        <v>0</v>
      </c>
      <c r="L319" s="36">
        <f t="shared" si="109"/>
        <v>4.251429543183896E-05</v>
      </c>
      <c r="M319" s="6"/>
      <c r="N319" s="6"/>
      <c r="O319" s="6"/>
      <c r="U319" s="16"/>
      <c r="AG319" s="16"/>
      <c r="AS319" s="16"/>
      <c r="BD319" s="16"/>
    </row>
    <row r="320" spans="1:56" s="22" customFormat="1" ht="11.25">
      <c r="A320" s="1" t="s">
        <v>17</v>
      </c>
      <c r="B320" s="2" t="s">
        <v>25</v>
      </c>
      <c r="C320" s="2"/>
      <c r="D320" s="2"/>
      <c r="E320" s="2"/>
      <c r="F320" s="2"/>
      <c r="G320" s="36">
        <f t="shared" si="109"/>
        <v>0</v>
      </c>
      <c r="H320" s="36">
        <f t="shared" si="109"/>
        <v>-0.0001633453119895459</v>
      </c>
      <c r="I320" s="36">
        <f t="shared" si="109"/>
        <v>0</v>
      </c>
      <c r="J320" s="36">
        <f t="shared" si="109"/>
        <v>-8.019246190858059E-05</v>
      </c>
      <c r="K320" s="36">
        <f t="shared" si="109"/>
        <v>-7.942811755361398E-05</v>
      </c>
      <c r="L320" s="36">
        <f t="shared" si="109"/>
        <v>0</v>
      </c>
      <c r="M320" s="6"/>
      <c r="N320" s="6"/>
      <c r="O320" s="6"/>
      <c r="U320" s="16"/>
      <c r="AG320" s="16"/>
      <c r="AS320" s="16"/>
      <c r="BD320" s="16"/>
    </row>
    <row r="321" spans="1:56" s="22" customFormat="1" ht="11.25">
      <c r="A321" s="2"/>
      <c r="B321" s="18"/>
      <c r="C321" s="2"/>
      <c r="D321" s="2"/>
      <c r="E321" s="2"/>
      <c r="F321" s="2"/>
      <c r="M321" s="6"/>
      <c r="N321" s="6"/>
      <c r="O321" s="6"/>
      <c r="U321" s="16"/>
      <c r="AG321" s="16"/>
      <c r="AS321" s="16"/>
      <c r="BD321" s="16"/>
    </row>
    <row r="322" spans="1:56" s="22" customFormat="1" ht="11.25">
      <c r="A322" s="1" t="s">
        <v>0</v>
      </c>
      <c r="B322" s="2" t="s">
        <v>1</v>
      </c>
      <c r="C322" s="2"/>
      <c r="D322" s="2"/>
      <c r="E322" s="2"/>
      <c r="F322" s="2"/>
      <c r="G322" s="7" t="s">
        <v>96</v>
      </c>
      <c r="H322" s="7" t="s">
        <v>97</v>
      </c>
      <c r="I322" s="7" t="s">
        <v>98</v>
      </c>
      <c r="J322" s="7" t="s">
        <v>99</v>
      </c>
      <c r="K322" s="7" t="s">
        <v>100</v>
      </c>
      <c r="L322" s="7" t="s">
        <v>101</v>
      </c>
      <c r="M322" s="6"/>
      <c r="N322" s="6"/>
      <c r="O322" s="6"/>
      <c r="U322" s="16"/>
      <c r="AG322" s="16"/>
      <c r="AS322" s="16"/>
      <c r="BD322" s="16"/>
    </row>
    <row r="323" spans="1:56" s="22" customFormat="1" ht="11.25">
      <c r="A323" s="1" t="s">
        <v>10</v>
      </c>
      <c r="B323" s="2" t="s">
        <v>18</v>
      </c>
      <c r="C323" s="2"/>
      <c r="D323" s="2"/>
      <c r="E323" s="2"/>
      <c r="F323" s="2"/>
      <c r="G323" s="36">
        <v>0.021966880702940183</v>
      </c>
      <c r="H323" s="36">
        <v>0.009135399673735726</v>
      </c>
      <c r="I323" s="36">
        <v>0.013624841571609633</v>
      </c>
      <c r="J323" s="36">
        <v>0.008</v>
      </c>
      <c r="K323" s="36">
        <v>0.003289473684210526</v>
      </c>
      <c r="L323" s="36">
        <v>-0.002034292356873002</v>
      </c>
      <c r="M323" s="6"/>
      <c r="N323" s="6"/>
      <c r="O323" s="6"/>
      <c r="U323" s="16"/>
      <c r="AG323" s="16"/>
      <c r="AS323" s="16"/>
      <c r="BD323" s="16"/>
    </row>
    <row r="324" spans="1:56" s="22" customFormat="1" ht="11.25">
      <c r="A324" s="1" t="s">
        <v>11</v>
      </c>
      <c r="B324" s="2" t="s">
        <v>19</v>
      </c>
      <c r="C324" s="2"/>
      <c r="D324" s="2"/>
      <c r="E324" s="2"/>
      <c r="F324" s="2"/>
      <c r="G324" s="36">
        <v>0.011904761904761904</v>
      </c>
      <c r="H324" s="36">
        <v>0.01631321370309951</v>
      </c>
      <c r="I324" s="36">
        <v>0.010650069156293223</v>
      </c>
      <c r="J324" s="36">
        <v>0.007553277582951173</v>
      </c>
      <c r="K324" s="36">
        <v>0.004735907386699993</v>
      </c>
      <c r="L324" s="36">
        <v>0.0015401398960405571</v>
      </c>
      <c r="M324" s="6"/>
      <c r="N324" s="6"/>
      <c r="O324" s="6"/>
      <c r="U324" s="16"/>
      <c r="AG324" s="16"/>
      <c r="AS324" s="16"/>
      <c r="BD324" s="16"/>
    </row>
    <row r="325" spans="1:56" s="22" customFormat="1" ht="11.25">
      <c r="A325" s="1" t="s">
        <v>12</v>
      </c>
      <c r="B325" s="2" t="s">
        <v>20</v>
      </c>
      <c r="C325" s="2"/>
      <c r="D325" s="2"/>
      <c r="E325" s="2"/>
      <c r="F325" s="2"/>
      <c r="G325" s="36">
        <v>-0.04390724586415347</v>
      </c>
      <c r="H325" s="36">
        <v>-0.055588979970419394</v>
      </c>
      <c r="I325" s="36">
        <v>-0.06177179340670261</v>
      </c>
      <c r="J325" s="36">
        <v>-0.06675159078880971</v>
      </c>
      <c r="K325" s="36">
        <v>-0.07181353720842326</v>
      </c>
      <c r="L325" s="36">
        <v>-0.07757667989202312</v>
      </c>
      <c r="M325" s="6"/>
      <c r="N325" s="6"/>
      <c r="O325" s="6"/>
      <c r="U325" s="16"/>
      <c r="AG325" s="16"/>
      <c r="AS325" s="16"/>
      <c r="BD325" s="16"/>
    </row>
    <row r="326" spans="1:56" s="22" customFormat="1" ht="11.25">
      <c r="A326" s="1" t="s">
        <v>13</v>
      </c>
      <c r="B326" s="2" t="s">
        <v>21</v>
      </c>
      <c r="C326" s="2"/>
      <c r="D326" s="2"/>
      <c r="E326" s="2"/>
      <c r="F326" s="2"/>
      <c r="G326" s="36">
        <v>-0.05407979680389459</v>
      </c>
      <c r="H326" s="36">
        <v>-0.07713562053879806</v>
      </c>
      <c r="I326" s="36">
        <v>-0.08435570193495266</v>
      </c>
      <c r="J326" s="36">
        <v>-0.0937930196777067</v>
      </c>
      <c r="K326" s="36">
        <v>-0.10299856642242752</v>
      </c>
      <c r="L326" s="36">
        <v>-0.11248433093074271</v>
      </c>
      <c r="M326" s="6"/>
      <c r="N326" s="6"/>
      <c r="O326" s="6"/>
      <c r="U326" s="16"/>
      <c r="AG326" s="16"/>
      <c r="AS326" s="16"/>
      <c r="BD326" s="16"/>
    </row>
    <row r="327" spans="1:56" s="22" customFormat="1" ht="11.25">
      <c r="A327" s="1" t="s">
        <v>14</v>
      </c>
      <c r="B327" s="2" t="s">
        <v>22</v>
      </c>
      <c r="C327" s="2"/>
      <c r="D327" s="2"/>
      <c r="E327" s="2"/>
      <c r="F327" s="2"/>
      <c r="G327" s="36">
        <v>0.010085594851038418</v>
      </c>
      <c r="H327" s="36">
        <v>0.02685904550499445</v>
      </c>
      <c r="I327" s="36">
        <v>0.028534570138526276</v>
      </c>
      <c r="J327" s="36">
        <v>0.028208408962418545</v>
      </c>
      <c r="K327" s="36">
        <v>0.027970011534025375</v>
      </c>
      <c r="L327" s="36">
        <v>0.02711390635918938</v>
      </c>
      <c r="M327" s="6"/>
      <c r="N327" s="6"/>
      <c r="O327" s="6"/>
      <c r="U327" s="16"/>
      <c r="AG327" s="16"/>
      <c r="AS327" s="16"/>
      <c r="BD327" s="16"/>
    </row>
    <row r="328" spans="1:56" s="22" customFormat="1" ht="11.25">
      <c r="A328" s="1" t="s">
        <v>15</v>
      </c>
      <c r="B328" s="2" t="s">
        <v>23</v>
      </c>
      <c r="C328" s="2"/>
      <c r="D328" s="2"/>
      <c r="E328" s="2"/>
      <c r="F328" s="2"/>
      <c r="G328" s="36">
        <v>-0.005246042459197448</v>
      </c>
      <c r="H328" s="36">
        <v>0.006576980568011958</v>
      </c>
      <c r="I328" s="36">
        <v>0.007476198820162374</v>
      </c>
      <c r="J328" s="36">
        <v>0.006791268369239549</v>
      </c>
      <c r="K328" s="36">
        <v>0.006189878711836052</v>
      </c>
      <c r="L328" s="36">
        <v>0.005041146656493542</v>
      </c>
      <c r="M328" s="6"/>
      <c r="N328" s="6"/>
      <c r="O328" s="6"/>
      <c r="U328" s="16"/>
      <c r="AG328" s="16"/>
      <c r="AS328" s="16"/>
      <c r="BD328" s="16"/>
    </row>
    <row r="329" spans="1:56" s="22" customFormat="1" ht="11.25">
      <c r="A329" s="1" t="s">
        <v>16</v>
      </c>
      <c r="B329" s="2" t="s">
        <v>24</v>
      </c>
      <c r="C329" s="2"/>
      <c r="D329" s="2"/>
      <c r="E329" s="2"/>
      <c r="F329" s="2"/>
      <c r="G329" s="36">
        <v>-0.0012590630834020753</v>
      </c>
      <c r="H329" s="36">
        <v>-0.008942809119510408</v>
      </c>
      <c r="I329" s="36">
        <v>-0.01490217784684819</v>
      </c>
      <c r="J329" s="36">
        <v>-0.02114009255363904</v>
      </c>
      <c r="K329" s="36">
        <v>-0.02702477964410444</v>
      </c>
      <c r="L329" s="36">
        <v>-0.0334079842205831</v>
      </c>
      <c r="M329" s="6"/>
      <c r="N329" s="6"/>
      <c r="O329" s="6"/>
      <c r="U329" s="16"/>
      <c r="AG329" s="16"/>
      <c r="AS329" s="16"/>
      <c r="BD329" s="16"/>
    </row>
    <row r="330" spans="1:56" s="22" customFormat="1" ht="11.25">
      <c r="A330" s="1" t="s">
        <v>17</v>
      </c>
      <c r="B330" s="2" t="s">
        <v>25</v>
      </c>
      <c r="C330" s="2"/>
      <c r="D330" s="2"/>
      <c r="E330" s="2"/>
      <c r="F330" s="2"/>
      <c r="G330" s="36">
        <v>-0.011202635914332784</v>
      </c>
      <c r="H330" s="36">
        <v>-0.0029320736276266493</v>
      </c>
      <c r="I330" s="36">
        <v>-0.00795116858083688</v>
      </c>
      <c r="J330" s="36">
        <v>-0.012278200253485425</v>
      </c>
      <c r="K330" s="36">
        <v>-0.01633067666822941</v>
      </c>
      <c r="L330" s="36">
        <v>-0.02096339113680154</v>
      </c>
      <c r="M330" s="6"/>
      <c r="N330" s="6"/>
      <c r="O330" s="6"/>
      <c r="U330" s="16"/>
      <c r="AG330" s="16"/>
      <c r="AS330" s="16"/>
      <c r="BD330" s="16"/>
    </row>
    <row r="331" spans="1:56" s="22" customFormat="1" ht="11.25">
      <c r="A331" s="24"/>
      <c r="B331" s="39"/>
      <c r="E331" s="17"/>
      <c r="F331" s="6"/>
      <c r="G331" s="6"/>
      <c r="H331" s="6"/>
      <c r="I331" s="6"/>
      <c r="J331" s="6"/>
      <c r="K331" s="6"/>
      <c r="L331" s="6"/>
      <c r="M331" s="6"/>
      <c r="N331" s="6"/>
      <c r="O331" s="6"/>
      <c r="U331" s="16"/>
      <c r="AG331" s="16"/>
      <c r="AS331" s="16"/>
      <c r="BD331" s="16"/>
    </row>
    <row r="332" spans="1:56" s="22" customFormat="1" ht="11.25">
      <c r="A332" s="1" t="s">
        <v>0</v>
      </c>
      <c r="B332" s="2" t="s">
        <v>1</v>
      </c>
      <c r="C332" s="2" t="s">
        <v>37</v>
      </c>
      <c r="D332" s="2" t="s">
        <v>38</v>
      </c>
      <c r="E332" s="2" t="s">
        <v>39</v>
      </c>
      <c r="F332" s="2" t="s">
        <v>40</v>
      </c>
      <c r="G332" s="22" t="s">
        <v>41</v>
      </c>
      <c r="H332" s="22" t="s">
        <v>42</v>
      </c>
      <c r="I332" s="3" t="s">
        <v>43</v>
      </c>
      <c r="J332" s="3" t="s">
        <v>58</v>
      </c>
      <c r="K332" s="3" t="s">
        <v>59</v>
      </c>
      <c r="L332" s="3" t="s">
        <v>44</v>
      </c>
      <c r="M332" s="6"/>
      <c r="N332" s="6"/>
      <c r="O332" s="6"/>
      <c r="U332" s="16"/>
      <c r="AG332" s="16"/>
      <c r="AS332" s="16"/>
      <c r="BD332" s="16"/>
    </row>
    <row r="333" spans="1:56" s="22" customFormat="1" ht="11.25">
      <c r="A333" s="1" t="s">
        <v>10</v>
      </c>
      <c r="B333" s="2" t="s">
        <v>18</v>
      </c>
      <c r="C333" s="11">
        <v>850</v>
      </c>
      <c r="D333" s="11">
        <v>876</v>
      </c>
      <c r="E333" s="11">
        <v>905</v>
      </c>
      <c r="F333" s="11">
        <v>920</v>
      </c>
      <c r="G333" s="11">
        <v>894</v>
      </c>
      <c r="H333" s="11">
        <v>903</v>
      </c>
      <c r="I333" s="7">
        <v>993</v>
      </c>
      <c r="J333" s="7">
        <v>1020</v>
      </c>
      <c r="K333" s="7">
        <v>1048</v>
      </c>
      <c r="L333" s="7">
        <v>1076</v>
      </c>
      <c r="M333" s="6"/>
      <c r="N333" s="6"/>
      <c r="O333" s="6"/>
      <c r="U333" s="16"/>
      <c r="AG333" s="16"/>
      <c r="AS333" s="16"/>
      <c r="BD333" s="16"/>
    </row>
    <row r="334" spans="1:56" s="22" customFormat="1" ht="11.25">
      <c r="A334" s="1" t="s">
        <v>11</v>
      </c>
      <c r="B334" s="2" t="s">
        <v>19</v>
      </c>
      <c r="C334" s="11">
        <v>4892</v>
      </c>
      <c r="D334" s="11">
        <v>4944</v>
      </c>
      <c r="E334" s="11">
        <v>5219</v>
      </c>
      <c r="F334" s="11">
        <v>5439</v>
      </c>
      <c r="G334" s="11">
        <v>5283</v>
      </c>
      <c r="H334" s="11">
        <v>5340</v>
      </c>
      <c r="I334" s="7">
        <v>5726</v>
      </c>
      <c r="J334" s="7">
        <v>5851</v>
      </c>
      <c r="K334" s="7">
        <v>5979</v>
      </c>
      <c r="L334" s="7">
        <v>6108</v>
      </c>
      <c r="M334" s="6"/>
      <c r="N334" s="6"/>
      <c r="O334" s="6"/>
      <c r="U334" s="16"/>
      <c r="AG334" s="16"/>
      <c r="AS334" s="16"/>
      <c r="BD334" s="16"/>
    </row>
    <row r="335" spans="1:56" s="22" customFormat="1" ht="11.25">
      <c r="A335" s="1" t="s">
        <v>12</v>
      </c>
      <c r="B335" s="2" t="s">
        <v>20</v>
      </c>
      <c r="C335" s="11">
        <v>59378</v>
      </c>
      <c r="D335" s="11">
        <v>59889</v>
      </c>
      <c r="E335" s="11">
        <v>59403</v>
      </c>
      <c r="F335" s="11">
        <v>61166</v>
      </c>
      <c r="G335" s="11">
        <v>59403</v>
      </c>
      <c r="H335" s="11">
        <v>60058</v>
      </c>
      <c r="I335" s="7">
        <v>61935</v>
      </c>
      <c r="J335" s="7">
        <v>62308</v>
      </c>
      <c r="K335" s="7">
        <v>62691</v>
      </c>
      <c r="L335" s="7">
        <v>63084</v>
      </c>
      <c r="M335" s="6"/>
      <c r="N335" s="6"/>
      <c r="O335" s="6"/>
      <c r="U335" s="16"/>
      <c r="AG335" s="16"/>
      <c r="AS335" s="16"/>
      <c r="BD335" s="16"/>
    </row>
    <row r="336" spans="1:56" s="22" customFormat="1" ht="11.25">
      <c r="A336" s="1" t="s">
        <v>13</v>
      </c>
      <c r="B336" s="2" t="s">
        <v>21</v>
      </c>
      <c r="C336" s="11">
        <v>16703</v>
      </c>
      <c r="D336" s="11">
        <v>16627</v>
      </c>
      <c r="E336" s="11">
        <v>16857</v>
      </c>
      <c r="F336" s="11">
        <v>17494</v>
      </c>
      <c r="G336" s="11">
        <v>16991</v>
      </c>
      <c r="H336" s="11">
        <v>17176</v>
      </c>
      <c r="I336" s="7">
        <v>17662</v>
      </c>
      <c r="J336" s="7">
        <v>17873</v>
      </c>
      <c r="K336" s="7">
        <v>18086</v>
      </c>
      <c r="L336" s="7">
        <v>18299</v>
      </c>
      <c r="M336" s="6"/>
      <c r="N336" s="6"/>
      <c r="O336" s="6"/>
      <c r="U336" s="16"/>
      <c r="AG336" s="16"/>
      <c r="AS336" s="16"/>
      <c r="BD336" s="16"/>
    </row>
    <row r="337" spans="1:56" s="22" customFormat="1" ht="11.25">
      <c r="A337" s="1" t="s">
        <v>14</v>
      </c>
      <c r="B337" s="2" t="s">
        <v>22</v>
      </c>
      <c r="C337" s="11">
        <v>12437</v>
      </c>
      <c r="D337" s="11">
        <v>12884</v>
      </c>
      <c r="E337" s="11">
        <v>12947</v>
      </c>
      <c r="F337" s="11">
        <v>13621</v>
      </c>
      <c r="G337" s="11">
        <v>13230</v>
      </c>
      <c r="H337" s="11">
        <v>13374</v>
      </c>
      <c r="I337" s="7">
        <v>15103</v>
      </c>
      <c r="J337" s="7">
        <v>15529</v>
      </c>
      <c r="K337" s="7">
        <v>15962</v>
      </c>
      <c r="L337" s="7">
        <v>16404</v>
      </c>
      <c r="M337" s="6"/>
      <c r="N337" s="6"/>
      <c r="O337" s="6"/>
      <c r="U337" s="16"/>
      <c r="AG337" s="16"/>
      <c r="AS337" s="16"/>
      <c r="BD337" s="16"/>
    </row>
    <row r="338" spans="1:56" s="22" customFormat="1" ht="11.25">
      <c r="A338" s="1" t="s">
        <v>15</v>
      </c>
      <c r="B338" s="2" t="s">
        <v>23</v>
      </c>
      <c r="C338" s="11">
        <v>11282</v>
      </c>
      <c r="D338" s="11">
        <v>11495</v>
      </c>
      <c r="E338" s="11">
        <v>11704</v>
      </c>
      <c r="F338" s="11">
        <v>12301</v>
      </c>
      <c r="G338" s="11">
        <v>11948</v>
      </c>
      <c r="H338" s="11">
        <v>12078</v>
      </c>
      <c r="I338" s="7">
        <v>12894</v>
      </c>
      <c r="J338" s="7">
        <v>13144</v>
      </c>
      <c r="K338" s="7">
        <v>13398</v>
      </c>
      <c r="L338" s="7">
        <v>13656</v>
      </c>
      <c r="M338" s="6"/>
      <c r="N338" s="6"/>
      <c r="O338" s="6"/>
      <c r="U338" s="16"/>
      <c r="AG338" s="16"/>
      <c r="AS338" s="16"/>
      <c r="BD338" s="16"/>
    </row>
    <row r="339" spans="1:56" s="22" customFormat="1" ht="11.25">
      <c r="A339" s="1" t="s">
        <v>16</v>
      </c>
      <c r="B339" s="2" t="s">
        <v>24</v>
      </c>
      <c r="C339" s="11">
        <v>19730</v>
      </c>
      <c r="D339" s="11">
        <v>19494</v>
      </c>
      <c r="E339" s="11">
        <v>19331</v>
      </c>
      <c r="F339" s="11">
        <v>20421</v>
      </c>
      <c r="G339" s="11">
        <v>19834</v>
      </c>
      <c r="H339" s="11">
        <v>20050</v>
      </c>
      <c r="I339" s="7">
        <v>20659</v>
      </c>
      <c r="J339" s="7">
        <v>20864</v>
      </c>
      <c r="K339" s="7">
        <v>21069</v>
      </c>
      <c r="L339" s="7">
        <v>21272</v>
      </c>
      <c r="M339" s="6"/>
      <c r="N339" s="6"/>
      <c r="O339" s="6"/>
      <c r="U339" s="16"/>
      <c r="AG339" s="16"/>
      <c r="AS339" s="16"/>
      <c r="BD339" s="16"/>
    </row>
    <row r="340" spans="1:56" s="22" customFormat="1" ht="11.25">
      <c r="A340" s="1" t="s">
        <v>17</v>
      </c>
      <c r="B340" s="2" t="s">
        <v>25</v>
      </c>
      <c r="C340" s="11">
        <v>4759</v>
      </c>
      <c r="D340" s="11">
        <v>4782</v>
      </c>
      <c r="E340" s="11">
        <v>4828</v>
      </c>
      <c r="F340" s="11">
        <v>5151</v>
      </c>
      <c r="G340" s="11">
        <v>5003</v>
      </c>
      <c r="H340" s="11">
        <v>5057</v>
      </c>
      <c r="I340" s="7">
        <v>5117</v>
      </c>
      <c r="J340" s="7">
        <v>5171</v>
      </c>
      <c r="K340" s="7">
        <v>5227</v>
      </c>
      <c r="L340" s="7">
        <v>5283</v>
      </c>
      <c r="M340" s="6"/>
      <c r="N340" s="6"/>
      <c r="O340" s="6"/>
      <c r="U340" s="16"/>
      <c r="AG340" s="16"/>
      <c r="AS340" s="16"/>
      <c r="BD340" s="16"/>
    </row>
    <row r="341" spans="1:56" s="22" customFormat="1" ht="11.25">
      <c r="A341" s="9"/>
      <c r="B341" s="18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6"/>
      <c r="N341" s="6"/>
      <c r="O341" s="6"/>
      <c r="U341" s="16"/>
      <c r="AG341" s="16"/>
      <c r="AS341" s="16"/>
      <c r="BD341" s="16"/>
    </row>
    <row r="342" spans="1:56" s="22" customFormat="1" ht="11.25">
      <c r="A342" s="2"/>
      <c r="B342" s="18"/>
      <c r="C342" s="11"/>
      <c r="D342" s="11"/>
      <c r="E342" s="11"/>
      <c r="F342" s="6"/>
      <c r="G342" s="6"/>
      <c r="H342" s="6"/>
      <c r="I342" s="6"/>
      <c r="J342" s="11"/>
      <c r="K342" s="11"/>
      <c r="L342" s="11"/>
      <c r="M342" s="6"/>
      <c r="N342" s="6"/>
      <c r="O342" s="6"/>
      <c r="U342" s="16"/>
      <c r="AG342" s="16"/>
      <c r="AS342" s="16"/>
      <c r="BD342" s="16"/>
    </row>
    <row r="343" spans="1:56" s="22" customFormat="1" ht="11.25">
      <c r="A343" s="1" t="s">
        <v>0</v>
      </c>
      <c r="B343" s="2" t="s">
        <v>1</v>
      </c>
      <c r="C343" s="11"/>
      <c r="D343" s="11"/>
      <c r="E343" s="11"/>
      <c r="F343" s="6"/>
      <c r="G343" s="7" t="s">
        <v>41</v>
      </c>
      <c r="H343" s="7" t="s">
        <v>42</v>
      </c>
      <c r="I343" s="7" t="s">
        <v>43</v>
      </c>
      <c r="J343" s="7" t="s">
        <v>58</v>
      </c>
      <c r="K343" s="7" t="s">
        <v>59</v>
      </c>
      <c r="L343" s="7" t="s">
        <v>44</v>
      </c>
      <c r="M343" s="6"/>
      <c r="N343" s="6"/>
      <c r="O343" s="6"/>
      <c r="U343" s="16"/>
      <c r="AG343" s="16"/>
      <c r="AS343" s="16"/>
      <c r="BD343" s="16"/>
    </row>
    <row r="344" spans="1:56" s="22" customFormat="1" ht="11.25">
      <c r="A344" s="1" t="s">
        <v>10</v>
      </c>
      <c r="B344" s="2" t="s">
        <v>18</v>
      </c>
      <c r="C344" s="11"/>
      <c r="D344" s="11"/>
      <c r="E344" s="11"/>
      <c r="F344" s="11"/>
      <c r="G344" s="7">
        <f aca="true" t="shared" si="110" ref="G344:L351">SUMIF($B$2:$B$57,$B344,I$118:I$173)</f>
        <v>894</v>
      </c>
      <c r="H344" s="7">
        <f t="shared" si="110"/>
        <v>904</v>
      </c>
      <c r="I344" s="7">
        <f t="shared" si="110"/>
        <v>993</v>
      </c>
      <c r="J344" s="7">
        <f t="shared" si="110"/>
        <v>1019</v>
      </c>
      <c r="K344" s="7">
        <f t="shared" si="110"/>
        <v>1047</v>
      </c>
      <c r="L344" s="7">
        <f t="shared" si="110"/>
        <v>1077</v>
      </c>
      <c r="M344" s="6"/>
      <c r="N344" s="6"/>
      <c r="O344" s="6"/>
      <c r="U344" s="16"/>
      <c r="AG344" s="16"/>
      <c r="AS344" s="16"/>
      <c r="BD344" s="16"/>
    </row>
    <row r="345" spans="1:56" s="22" customFormat="1" ht="11.25">
      <c r="A345" s="1" t="s">
        <v>11</v>
      </c>
      <c r="B345" s="2" t="s">
        <v>19</v>
      </c>
      <c r="C345" s="11"/>
      <c r="D345" s="11"/>
      <c r="E345" s="11"/>
      <c r="F345" s="11"/>
      <c r="G345" s="7">
        <f t="shared" si="110"/>
        <v>5285</v>
      </c>
      <c r="H345" s="7">
        <f t="shared" si="110"/>
        <v>5340</v>
      </c>
      <c r="I345" s="7">
        <f t="shared" si="110"/>
        <v>5727</v>
      </c>
      <c r="J345" s="7">
        <f t="shared" si="110"/>
        <v>5850</v>
      </c>
      <c r="K345" s="7">
        <f t="shared" si="110"/>
        <v>5980</v>
      </c>
      <c r="L345" s="7">
        <f t="shared" si="110"/>
        <v>6108</v>
      </c>
      <c r="M345" s="6"/>
      <c r="N345" s="6"/>
      <c r="O345" s="6"/>
      <c r="U345" s="16"/>
      <c r="AG345" s="16"/>
      <c r="AS345" s="16"/>
      <c r="BD345" s="16"/>
    </row>
    <row r="346" spans="1:56" s="22" customFormat="1" ht="11.25">
      <c r="A346" s="1" t="s">
        <v>12</v>
      </c>
      <c r="B346" s="2" t="s">
        <v>20</v>
      </c>
      <c r="C346" s="11"/>
      <c r="D346" s="11"/>
      <c r="E346" s="11"/>
      <c r="F346" s="11"/>
      <c r="G346" s="7">
        <f t="shared" si="110"/>
        <v>59403</v>
      </c>
      <c r="H346" s="7">
        <f t="shared" si="110"/>
        <v>60059</v>
      </c>
      <c r="I346" s="7">
        <f t="shared" si="110"/>
        <v>61934</v>
      </c>
      <c r="J346" s="7">
        <f t="shared" si="110"/>
        <v>62307</v>
      </c>
      <c r="K346" s="7">
        <f t="shared" si="110"/>
        <v>62693</v>
      </c>
      <c r="L346" s="7">
        <f t="shared" si="110"/>
        <v>63085</v>
      </c>
      <c r="M346" s="6"/>
      <c r="N346" s="6"/>
      <c r="O346" s="6"/>
      <c r="U346" s="16"/>
      <c r="AG346" s="16"/>
      <c r="AS346" s="16"/>
      <c r="BD346" s="16"/>
    </row>
    <row r="347" spans="1:56" s="22" customFormat="1" ht="11.25">
      <c r="A347" s="1" t="s">
        <v>13</v>
      </c>
      <c r="B347" s="2" t="s">
        <v>21</v>
      </c>
      <c r="C347" s="11"/>
      <c r="D347" s="11"/>
      <c r="E347" s="11"/>
      <c r="F347" s="11"/>
      <c r="G347" s="7">
        <f t="shared" si="110"/>
        <v>16991</v>
      </c>
      <c r="H347" s="7">
        <f t="shared" si="110"/>
        <v>17176</v>
      </c>
      <c r="I347" s="7">
        <f t="shared" si="110"/>
        <v>17660</v>
      </c>
      <c r="J347" s="7">
        <f t="shared" si="110"/>
        <v>17873</v>
      </c>
      <c r="K347" s="7">
        <f t="shared" si="110"/>
        <v>18085</v>
      </c>
      <c r="L347" s="7">
        <f t="shared" si="110"/>
        <v>18299</v>
      </c>
      <c r="M347" s="6"/>
      <c r="N347" s="6"/>
      <c r="O347" s="6"/>
      <c r="U347" s="16"/>
      <c r="AG347" s="16"/>
      <c r="AS347" s="16"/>
      <c r="BD347" s="16"/>
    </row>
    <row r="348" spans="1:56" s="22" customFormat="1" ht="11.25">
      <c r="A348" s="1" t="s">
        <v>14</v>
      </c>
      <c r="B348" s="2" t="s">
        <v>22</v>
      </c>
      <c r="C348" s="11"/>
      <c r="D348" s="11"/>
      <c r="E348" s="11"/>
      <c r="F348" s="11"/>
      <c r="G348" s="7">
        <f t="shared" si="110"/>
        <v>13231</v>
      </c>
      <c r="H348" s="7">
        <f t="shared" si="110"/>
        <v>13374</v>
      </c>
      <c r="I348" s="7">
        <f t="shared" si="110"/>
        <v>15103</v>
      </c>
      <c r="J348" s="7">
        <f t="shared" si="110"/>
        <v>15528</v>
      </c>
      <c r="K348" s="7">
        <f t="shared" si="110"/>
        <v>15962</v>
      </c>
      <c r="L348" s="7">
        <f t="shared" si="110"/>
        <v>16405</v>
      </c>
      <c r="M348" s="6"/>
      <c r="N348" s="6"/>
      <c r="O348" s="6"/>
      <c r="U348" s="16"/>
      <c r="AG348" s="16"/>
      <c r="AS348" s="16"/>
      <c r="BD348" s="16"/>
    </row>
    <row r="349" spans="1:56" s="22" customFormat="1" ht="11.25">
      <c r="A349" s="1" t="s">
        <v>15</v>
      </c>
      <c r="B349" s="2" t="s">
        <v>23</v>
      </c>
      <c r="C349" s="11"/>
      <c r="D349" s="11"/>
      <c r="E349" s="11"/>
      <c r="F349" s="11"/>
      <c r="G349" s="7">
        <f t="shared" si="110"/>
        <v>11948</v>
      </c>
      <c r="H349" s="7">
        <f t="shared" si="110"/>
        <v>12077</v>
      </c>
      <c r="I349" s="7">
        <f t="shared" si="110"/>
        <v>12895</v>
      </c>
      <c r="J349" s="7">
        <f t="shared" si="110"/>
        <v>13142</v>
      </c>
      <c r="K349" s="7">
        <f t="shared" si="110"/>
        <v>13399</v>
      </c>
      <c r="L349" s="7">
        <f t="shared" si="110"/>
        <v>13657</v>
      </c>
      <c r="M349" s="6"/>
      <c r="N349" s="6"/>
      <c r="O349" s="6"/>
      <c r="U349" s="16"/>
      <c r="AG349" s="16"/>
      <c r="AS349" s="16"/>
      <c r="BD349" s="16"/>
    </row>
    <row r="350" spans="1:56" s="22" customFormat="1" ht="11.25">
      <c r="A350" s="1" t="s">
        <v>16</v>
      </c>
      <c r="B350" s="2" t="s">
        <v>24</v>
      </c>
      <c r="C350" s="11"/>
      <c r="D350" s="11"/>
      <c r="E350" s="11"/>
      <c r="F350" s="11"/>
      <c r="G350" s="7">
        <f t="shared" si="110"/>
        <v>19833</v>
      </c>
      <c r="H350" s="7">
        <f t="shared" si="110"/>
        <v>20051</v>
      </c>
      <c r="I350" s="7">
        <f t="shared" si="110"/>
        <v>20658</v>
      </c>
      <c r="J350" s="7">
        <f t="shared" si="110"/>
        <v>20863</v>
      </c>
      <c r="K350" s="7">
        <f t="shared" si="110"/>
        <v>21067</v>
      </c>
      <c r="L350" s="7">
        <f t="shared" si="110"/>
        <v>21273</v>
      </c>
      <c r="M350" s="6"/>
      <c r="N350" s="6"/>
      <c r="O350" s="6"/>
      <c r="U350" s="16"/>
      <c r="AG350" s="16"/>
      <c r="AS350" s="16"/>
      <c r="BD350" s="16"/>
    </row>
    <row r="351" spans="1:56" s="22" customFormat="1" ht="11.25">
      <c r="A351" s="1" t="s">
        <v>17</v>
      </c>
      <c r="B351" s="2" t="s">
        <v>25</v>
      </c>
      <c r="C351" s="11"/>
      <c r="D351" s="11"/>
      <c r="E351" s="11"/>
      <c r="F351" s="11"/>
      <c r="G351" s="7">
        <f t="shared" si="110"/>
        <v>5004</v>
      </c>
      <c r="H351" s="7">
        <f t="shared" si="110"/>
        <v>5057</v>
      </c>
      <c r="I351" s="7">
        <f t="shared" si="110"/>
        <v>5115</v>
      </c>
      <c r="J351" s="7">
        <f t="shared" si="110"/>
        <v>5172</v>
      </c>
      <c r="K351" s="7">
        <f t="shared" si="110"/>
        <v>5228</v>
      </c>
      <c r="L351" s="7">
        <f t="shared" si="110"/>
        <v>5282</v>
      </c>
      <c r="M351" s="6"/>
      <c r="N351" s="6"/>
      <c r="O351" s="6"/>
      <c r="U351" s="16"/>
      <c r="AG351" s="16"/>
      <c r="AS351" s="16"/>
      <c r="BD351" s="16"/>
    </row>
    <row r="352" spans="1:56" s="22" customFormat="1" ht="11.25">
      <c r="A352" s="6"/>
      <c r="B352" s="18"/>
      <c r="C352" s="2"/>
      <c r="D352" s="2"/>
      <c r="E352" s="2"/>
      <c r="G352" s="23"/>
      <c r="J352" s="2"/>
      <c r="K352" s="2"/>
      <c r="L352" s="2"/>
      <c r="M352" s="6"/>
      <c r="N352" s="6"/>
      <c r="O352" s="6"/>
      <c r="U352" s="16"/>
      <c r="AG352" s="16"/>
      <c r="AS352" s="16"/>
      <c r="BD352" s="16"/>
    </row>
    <row r="353" spans="1:56" s="22" customFormat="1" ht="11.25">
      <c r="A353" s="1" t="s">
        <v>0</v>
      </c>
      <c r="B353" s="2" t="s">
        <v>1</v>
      </c>
      <c r="C353" s="2"/>
      <c r="D353" s="2"/>
      <c r="E353" s="2"/>
      <c r="F353" s="2"/>
      <c r="G353" s="7" t="s">
        <v>102</v>
      </c>
      <c r="H353" s="7" t="s">
        <v>103</v>
      </c>
      <c r="I353" s="7" t="s">
        <v>104</v>
      </c>
      <c r="J353" s="7" t="s">
        <v>105</v>
      </c>
      <c r="K353" s="7" t="s">
        <v>106</v>
      </c>
      <c r="L353" s="7" t="s">
        <v>107</v>
      </c>
      <c r="M353" s="6"/>
      <c r="N353" s="6"/>
      <c r="O353" s="6"/>
      <c r="U353" s="16"/>
      <c r="AG353" s="16"/>
      <c r="AS353" s="16"/>
      <c r="BD353" s="16"/>
    </row>
    <row r="354" spans="1:56" s="22" customFormat="1" ht="11.25">
      <c r="A354" s="1" t="s">
        <v>10</v>
      </c>
      <c r="B354" s="2" t="s">
        <v>18</v>
      </c>
      <c r="C354" s="2"/>
      <c r="D354" s="2"/>
      <c r="E354" s="2"/>
      <c r="F354" s="2"/>
      <c r="G354" s="36">
        <f aca="true" t="shared" si="111" ref="G354:L359">(G333-G344)/G344</f>
        <v>0</v>
      </c>
      <c r="H354" s="36">
        <f t="shared" si="111"/>
        <v>-0.0011061946902654867</v>
      </c>
      <c r="I354" s="36">
        <f t="shared" si="111"/>
        <v>0</v>
      </c>
      <c r="J354" s="36">
        <f t="shared" si="111"/>
        <v>0.0009813542688910696</v>
      </c>
      <c r="K354" s="36">
        <f t="shared" si="111"/>
        <v>0.0009551098376313276</v>
      </c>
      <c r="L354" s="36">
        <f t="shared" si="111"/>
        <v>-0.0009285051067780873</v>
      </c>
      <c r="M354" s="6"/>
      <c r="N354" s="6"/>
      <c r="O354" s="6"/>
      <c r="U354" s="16"/>
      <c r="AG354" s="16"/>
      <c r="AS354" s="16"/>
      <c r="BD354" s="16"/>
    </row>
    <row r="355" spans="1:56" s="22" customFormat="1" ht="11.25">
      <c r="A355" s="1" t="s">
        <v>11</v>
      </c>
      <c r="B355" s="2" t="s">
        <v>19</v>
      </c>
      <c r="C355" s="2"/>
      <c r="D355" s="2"/>
      <c r="E355" s="2"/>
      <c r="F355" s="2"/>
      <c r="G355" s="36">
        <f t="shared" si="111"/>
        <v>-0.0003784295175023652</v>
      </c>
      <c r="H355" s="36">
        <f t="shared" si="111"/>
        <v>0</v>
      </c>
      <c r="I355" s="36">
        <f t="shared" si="111"/>
        <v>-0.00017461148943600488</v>
      </c>
      <c r="J355" s="36">
        <f t="shared" si="111"/>
        <v>0.00017094017094017094</v>
      </c>
      <c r="K355" s="36">
        <f t="shared" si="111"/>
        <v>-0.00016722408026755852</v>
      </c>
      <c r="L355" s="36">
        <f t="shared" si="111"/>
        <v>0</v>
      </c>
      <c r="M355" s="6"/>
      <c r="N355" s="6"/>
      <c r="O355" s="6"/>
      <c r="U355" s="16"/>
      <c r="AG355" s="16"/>
      <c r="AS355" s="16"/>
      <c r="BD355" s="16"/>
    </row>
    <row r="356" spans="1:56" s="22" customFormat="1" ht="11.25">
      <c r="A356" s="1" t="s">
        <v>12</v>
      </c>
      <c r="B356" s="2" t="s">
        <v>20</v>
      </c>
      <c r="C356" s="2"/>
      <c r="D356" s="2"/>
      <c r="E356" s="2"/>
      <c r="F356" s="2"/>
      <c r="G356" s="36">
        <f t="shared" si="111"/>
        <v>0</v>
      </c>
      <c r="H356" s="36">
        <f t="shared" si="111"/>
        <v>-1.665029387768694E-05</v>
      </c>
      <c r="I356" s="36">
        <f t="shared" si="111"/>
        <v>1.6146220169858237E-05</v>
      </c>
      <c r="J356" s="36">
        <f t="shared" si="111"/>
        <v>1.604956104450543E-05</v>
      </c>
      <c r="K356" s="36">
        <f t="shared" si="111"/>
        <v>-3.1901488204424734E-05</v>
      </c>
      <c r="L356" s="36">
        <f t="shared" si="111"/>
        <v>-1.5851628754854562E-05</v>
      </c>
      <c r="M356" s="6"/>
      <c r="N356" s="6"/>
      <c r="O356" s="6"/>
      <c r="U356" s="16"/>
      <c r="AG356" s="16"/>
      <c r="AS356" s="16"/>
      <c r="BD356" s="16"/>
    </row>
    <row r="357" spans="1:56" s="22" customFormat="1" ht="11.25">
      <c r="A357" s="1" t="s">
        <v>13</v>
      </c>
      <c r="B357" s="2" t="s">
        <v>21</v>
      </c>
      <c r="C357" s="2"/>
      <c r="D357" s="2"/>
      <c r="E357" s="2"/>
      <c r="F357" s="2"/>
      <c r="G357" s="36">
        <f t="shared" si="111"/>
        <v>0</v>
      </c>
      <c r="H357" s="36">
        <f t="shared" si="111"/>
        <v>0</v>
      </c>
      <c r="I357" s="36">
        <f t="shared" si="111"/>
        <v>0.00011325028312570782</v>
      </c>
      <c r="J357" s="36">
        <f t="shared" si="111"/>
        <v>0</v>
      </c>
      <c r="K357" s="36">
        <f t="shared" si="111"/>
        <v>5.52944429084877E-05</v>
      </c>
      <c r="L357" s="36">
        <f t="shared" si="111"/>
        <v>0</v>
      </c>
      <c r="M357" s="6"/>
      <c r="N357" s="6"/>
      <c r="O357" s="6"/>
      <c r="U357" s="16"/>
      <c r="AG357" s="16"/>
      <c r="AS357" s="16"/>
      <c r="BD357" s="16"/>
    </row>
    <row r="358" spans="1:56" s="22" customFormat="1" ht="11.25">
      <c r="A358" s="1" t="s">
        <v>14</v>
      </c>
      <c r="B358" s="2" t="s">
        <v>22</v>
      </c>
      <c r="C358" s="2"/>
      <c r="D358" s="2"/>
      <c r="E358" s="2"/>
      <c r="F358" s="2"/>
      <c r="G358" s="36">
        <f t="shared" si="111"/>
        <v>-7.558007709167864E-05</v>
      </c>
      <c r="H358" s="36">
        <f t="shared" si="111"/>
        <v>0</v>
      </c>
      <c r="I358" s="36">
        <f t="shared" si="111"/>
        <v>0</v>
      </c>
      <c r="J358" s="36">
        <f t="shared" si="111"/>
        <v>6.439979392065946E-05</v>
      </c>
      <c r="K358" s="36">
        <f t="shared" si="111"/>
        <v>0</v>
      </c>
      <c r="L358" s="36">
        <f t="shared" si="111"/>
        <v>-6.09570252971655E-05</v>
      </c>
      <c r="M358" s="6"/>
      <c r="N358" s="6"/>
      <c r="O358" s="6"/>
      <c r="U358" s="16"/>
      <c r="AG358" s="16"/>
      <c r="AS358" s="16"/>
      <c r="BD358" s="16"/>
    </row>
    <row r="359" spans="1:56" s="22" customFormat="1" ht="11.25">
      <c r="A359" s="1" t="s">
        <v>15</v>
      </c>
      <c r="B359" s="2" t="s">
        <v>23</v>
      </c>
      <c r="C359" s="2"/>
      <c r="D359" s="2"/>
      <c r="E359" s="2"/>
      <c r="F359" s="2"/>
      <c r="G359" s="36">
        <f t="shared" si="111"/>
        <v>0</v>
      </c>
      <c r="H359" s="36">
        <f t="shared" si="111"/>
        <v>8.280202036929701E-05</v>
      </c>
      <c r="I359" s="36">
        <f t="shared" si="111"/>
        <v>-7.754943776657619E-05</v>
      </c>
      <c r="J359" s="36">
        <f t="shared" si="111"/>
        <v>0.00015218383807639628</v>
      </c>
      <c r="K359" s="36">
        <f t="shared" si="111"/>
        <v>-7.463243525636242E-05</v>
      </c>
      <c r="L359" s="36">
        <f t="shared" si="111"/>
        <v>-7.322252324815113E-05</v>
      </c>
      <c r="M359" s="6"/>
      <c r="N359" s="6"/>
      <c r="O359" s="6"/>
      <c r="U359" s="16"/>
      <c r="AG359" s="16"/>
      <c r="AS359" s="16"/>
      <c r="BD359" s="16"/>
    </row>
    <row r="360" spans="1:56" s="22" customFormat="1" ht="11.25">
      <c r="A360" s="1" t="s">
        <v>16</v>
      </c>
      <c r="B360" s="2" t="s">
        <v>24</v>
      </c>
      <c r="C360" s="2"/>
      <c r="D360" s="2"/>
      <c r="E360" s="2"/>
      <c r="F360" s="2"/>
      <c r="G360" s="36">
        <f aca="true" t="shared" si="112" ref="G360:L360">(G339-G350)/G350</f>
        <v>5.0421015479251755E-05</v>
      </c>
      <c r="H360" s="36">
        <f t="shared" si="112"/>
        <v>-4.9872824298039995E-05</v>
      </c>
      <c r="I360" s="36">
        <f t="shared" si="112"/>
        <v>4.8407396650208155E-05</v>
      </c>
      <c r="J360" s="36">
        <f t="shared" si="112"/>
        <v>4.7931745194842545E-05</v>
      </c>
      <c r="K360" s="36">
        <f t="shared" si="112"/>
        <v>9.493520672141264E-05</v>
      </c>
      <c r="L360" s="36">
        <f t="shared" si="112"/>
        <v>-4.70079443425939E-05</v>
      </c>
      <c r="M360" s="6"/>
      <c r="N360" s="6"/>
      <c r="O360" s="6"/>
      <c r="U360" s="16"/>
      <c r="AG360" s="16"/>
      <c r="AS360" s="16"/>
      <c r="BD360" s="16"/>
    </row>
    <row r="361" spans="1:56" s="22" customFormat="1" ht="11.25">
      <c r="A361" s="1" t="s">
        <v>17</v>
      </c>
      <c r="B361" s="2" t="s">
        <v>25</v>
      </c>
      <c r="C361" s="2"/>
      <c r="D361" s="2"/>
      <c r="E361" s="2"/>
      <c r="F361" s="2"/>
      <c r="G361" s="36">
        <f aca="true" t="shared" si="113" ref="G361:L361">(G340-G351)/G351</f>
        <v>-0.00019984012789768185</v>
      </c>
      <c r="H361" s="36">
        <f t="shared" si="113"/>
        <v>0</v>
      </c>
      <c r="I361" s="36">
        <f t="shared" si="113"/>
        <v>0.00039100684261974585</v>
      </c>
      <c r="J361" s="36">
        <f t="shared" si="113"/>
        <v>-0.00019334880123743234</v>
      </c>
      <c r="K361" s="36">
        <f t="shared" si="113"/>
        <v>-0.00019127773527161438</v>
      </c>
      <c r="L361" s="36">
        <f t="shared" si="113"/>
        <v>0.0001893222264293828</v>
      </c>
      <c r="M361" s="6"/>
      <c r="N361" s="6"/>
      <c r="O361" s="6"/>
      <c r="U361" s="16"/>
      <c r="AG361" s="16"/>
      <c r="AS361" s="16"/>
      <c r="BD361" s="16"/>
    </row>
    <row r="362" spans="2:56" s="22" customFormat="1" ht="11.25">
      <c r="B362" s="18"/>
      <c r="C362" s="2"/>
      <c r="D362" s="2"/>
      <c r="E362" s="2"/>
      <c r="H362" s="23"/>
      <c r="J362" s="2"/>
      <c r="K362" s="2"/>
      <c r="L362" s="2"/>
      <c r="M362" s="6"/>
      <c r="N362" s="6"/>
      <c r="O362" s="6"/>
      <c r="U362" s="16"/>
      <c r="AG362" s="16"/>
      <c r="AS362" s="16"/>
      <c r="BD362" s="16"/>
    </row>
    <row r="363" spans="1:56" s="22" customFormat="1" ht="11.25">
      <c r="A363" s="1" t="s">
        <v>0</v>
      </c>
      <c r="B363" s="2" t="s">
        <v>1</v>
      </c>
      <c r="C363" s="2"/>
      <c r="D363" s="2"/>
      <c r="E363" s="2"/>
      <c r="G363" s="3" t="s">
        <v>96</v>
      </c>
      <c r="H363" s="36" t="s">
        <v>97</v>
      </c>
      <c r="I363" s="3" t="s">
        <v>98</v>
      </c>
      <c r="J363" s="3" t="s">
        <v>99</v>
      </c>
      <c r="K363" s="3" t="s">
        <v>100</v>
      </c>
      <c r="L363" s="3" t="s">
        <v>101</v>
      </c>
      <c r="M363" s="6"/>
      <c r="N363" s="6"/>
      <c r="O363" s="6"/>
      <c r="U363" s="16"/>
      <c r="AG363" s="16"/>
      <c r="AS363" s="16"/>
      <c r="BD363" s="16"/>
    </row>
    <row r="364" spans="1:56" s="22" customFormat="1" ht="11.25">
      <c r="A364" s="1" t="s">
        <v>10</v>
      </c>
      <c r="B364" s="2" t="s">
        <v>18</v>
      </c>
      <c r="C364" s="2"/>
      <c r="D364" s="2"/>
      <c r="E364" s="2"/>
      <c r="G364" s="36">
        <v>-0.0407725321888412</v>
      </c>
      <c r="H364" s="36">
        <v>-0.05543933054393305</v>
      </c>
      <c r="I364" s="36">
        <v>0.017418032786885244</v>
      </c>
      <c r="J364" s="36">
        <v>0.023069207622868605</v>
      </c>
      <c r="K364" s="36">
        <v>0.029469548133595286</v>
      </c>
      <c r="L364" s="36">
        <v>0.036608863198458574</v>
      </c>
      <c r="M364" s="6"/>
      <c r="N364" s="6"/>
      <c r="O364" s="6"/>
      <c r="U364" s="16"/>
      <c r="AG364" s="16"/>
      <c r="AS364" s="16"/>
      <c r="BD364" s="16"/>
    </row>
    <row r="365" spans="1:56" s="22" customFormat="1" ht="11.25">
      <c r="A365" s="1" t="s">
        <v>11</v>
      </c>
      <c r="B365" s="2" t="s">
        <v>19</v>
      </c>
      <c r="C365" s="2"/>
      <c r="D365" s="2"/>
      <c r="E365" s="2"/>
      <c r="G365" s="36">
        <v>-0.024016257158692038</v>
      </c>
      <c r="H365" s="36">
        <v>-0.0416367552045944</v>
      </c>
      <c r="I365" s="36">
        <v>0.011839547623254992</v>
      </c>
      <c r="J365" s="36">
        <v>0.017742216037571753</v>
      </c>
      <c r="K365" s="36">
        <v>0.02397670834046926</v>
      </c>
      <c r="L365" s="36">
        <v>0.029843196762771876</v>
      </c>
      <c r="M365" s="6"/>
      <c r="N365" s="6"/>
      <c r="O365" s="6"/>
      <c r="U365" s="16"/>
      <c r="AG365" s="16"/>
      <c r="AS365" s="16"/>
      <c r="BD365" s="16"/>
    </row>
    <row r="366" spans="1:56" s="22" customFormat="1" ht="11.25">
      <c r="A366" s="1" t="s">
        <v>12</v>
      </c>
      <c r="B366" s="2" t="s">
        <v>20</v>
      </c>
      <c r="C366" s="2"/>
      <c r="D366" s="2"/>
      <c r="E366" s="2"/>
      <c r="G366" s="36">
        <v>-0.017320099255583126</v>
      </c>
      <c r="H366" s="36">
        <v>-0.00417841154037473</v>
      </c>
      <c r="I366" s="36">
        <v>0.027710943333609888</v>
      </c>
      <c r="J366" s="36">
        <v>0.034638504201122515</v>
      </c>
      <c r="K366" s="36">
        <v>0.0417594469739772</v>
      </c>
      <c r="L366" s="36">
        <v>0.04896988642977103</v>
      </c>
      <c r="M366" s="6"/>
      <c r="N366" s="6"/>
      <c r="O366" s="6"/>
      <c r="U366" s="16"/>
      <c r="AG366" s="16"/>
      <c r="AS366" s="16"/>
      <c r="BD366" s="16"/>
    </row>
    <row r="367" spans="1:56" s="22" customFormat="1" ht="11.25">
      <c r="A367" s="1" t="s">
        <v>13</v>
      </c>
      <c r="B367" s="2" t="s">
        <v>21</v>
      </c>
      <c r="C367" s="2"/>
      <c r="D367" s="2"/>
      <c r="E367" s="2"/>
      <c r="G367" s="36">
        <v>0.0016506514177916643</v>
      </c>
      <c r="H367" s="36">
        <v>0.013871672274363969</v>
      </c>
      <c r="I367" s="36">
        <v>0.04004239783299965</v>
      </c>
      <c r="J367" s="36">
        <v>0.05011750881316099</v>
      </c>
      <c r="K367" s="36">
        <v>0.06026497830929769</v>
      </c>
      <c r="L367" s="36">
        <v>0.07036733738886289</v>
      </c>
      <c r="M367" s="6"/>
      <c r="N367" s="6"/>
      <c r="O367" s="6"/>
      <c r="U367" s="16"/>
      <c r="AG367" s="16"/>
      <c r="AS367" s="16"/>
      <c r="BD367" s="16"/>
    </row>
    <row r="368" spans="1:56" s="22" customFormat="1" ht="11.25">
      <c r="A368" s="1" t="s">
        <v>14</v>
      </c>
      <c r="B368" s="2" t="s">
        <v>22</v>
      </c>
      <c r="C368" s="2"/>
      <c r="D368" s="2"/>
      <c r="E368" s="2"/>
      <c r="G368" s="36">
        <v>-0.06356172140430351</v>
      </c>
      <c r="H368" s="36">
        <v>-0.08503796948758295</v>
      </c>
      <c r="I368" s="36">
        <v>0.013216154568630081</v>
      </c>
      <c r="J368" s="36">
        <v>0.020838811464633185</v>
      </c>
      <c r="K368" s="36">
        <v>0.028413117711487662</v>
      </c>
      <c r="L368" s="36">
        <v>0.03580223527183179</v>
      </c>
      <c r="M368" s="6"/>
      <c r="N368" s="6"/>
      <c r="O368" s="6"/>
      <c r="U368" s="16"/>
      <c r="AG368" s="16"/>
      <c r="AS368" s="16"/>
      <c r="BD368" s="16"/>
    </row>
    <row r="369" spans="1:56" s="22" customFormat="1" ht="11.25">
      <c r="A369" s="1" t="s">
        <v>15</v>
      </c>
      <c r="B369" s="2" t="s">
        <v>23</v>
      </c>
      <c r="C369" s="2"/>
      <c r="D369" s="2"/>
      <c r="E369" s="2"/>
      <c r="G369" s="36">
        <v>-0.014354066985645933</v>
      </c>
      <c r="H369" s="36">
        <v>-0.014764662696794191</v>
      </c>
      <c r="I369" s="36">
        <v>0.041602714274174</v>
      </c>
      <c r="J369" s="36">
        <v>0.05118362124120281</v>
      </c>
      <c r="K369" s="36">
        <v>0.06105963411736755</v>
      </c>
      <c r="L369" s="36">
        <v>0.0706389651117209</v>
      </c>
      <c r="M369" s="6"/>
      <c r="N369" s="6"/>
      <c r="O369" s="6"/>
      <c r="U369" s="16"/>
      <c r="AG369" s="16"/>
      <c r="AS369" s="16"/>
      <c r="BD369" s="16"/>
    </row>
    <row r="370" spans="1:56" s="22" customFormat="1" ht="11.25">
      <c r="A370" s="1" t="s">
        <v>16</v>
      </c>
      <c r="B370" s="2" t="s">
        <v>24</v>
      </c>
      <c r="C370" s="2"/>
      <c r="D370" s="2"/>
      <c r="E370" s="2"/>
      <c r="G370" s="36">
        <v>-0.016950832672482156</v>
      </c>
      <c r="H370" s="36">
        <v>-0.010414096046591974</v>
      </c>
      <c r="I370" s="36">
        <v>0.01264643890005392</v>
      </c>
      <c r="J370" s="36">
        <v>0.015873015873015872</v>
      </c>
      <c r="K370" s="36">
        <v>0.019106123633549386</v>
      </c>
      <c r="L370" s="36">
        <v>0.022348248185706732</v>
      </c>
      <c r="M370" s="6"/>
      <c r="N370" s="6"/>
      <c r="O370" s="6"/>
      <c r="U370" s="16"/>
      <c r="AG370" s="16"/>
      <c r="AS370" s="16"/>
      <c r="BD370" s="16"/>
    </row>
    <row r="371" spans="1:56" s="22" customFormat="1" ht="11.25">
      <c r="A371" s="1" t="s">
        <v>17</v>
      </c>
      <c r="B371" s="2" t="s">
        <v>25</v>
      </c>
      <c r="C371" s="2"/>
      <c r="D371" s="2"/>
      <c r="E371" s="2"/>
      <c r="G371" s="36">
        <v>0.010707070707070707</v>
      </c>
      <c r="H371" s="36">
        <v>0.017300341983504323</v>
      </c>
      <c r="I371" s="36">
        <v>0.02258193445243805</v>
      </c>
      <c r="J371" s="36">
        <v>0.02680698967434472</v>
      </c>
      <c r="K371" s="36">
        <v>0.031169855987374234</v>
      </c>
      <c r="L371" s="36">
        <v>0.035070532915360504</v>
      </c>
      <c r="M371" s="6"/>
      <c r="N371" s="6"/>
      <c r="O371" s="6"/>
      <c r="U371" s="16"/>
      <c r="AG371" s="16"/>
      <c r="AS371" s="16"/>
      <c r="BD371" s="16"/>
    </row>
    <row r="372" spans="1:56" s="22" customFormat="1" ht="11.25">
      <c r="A372" s="24"/>
      <c r="B372" s="39"/>
      <c r="E372" s="17"/>
      <c r="F372" s="6"/>
      <c r="G372" s="6"/>
      <c r="H372" s="6"/>
      <c r="I372" s="6"/>
      <c r="J372" s="6"/>
      <c r="K372" s="6"/>
      <c r="L372" s="6"/>
      <c r="M372" s="6"/>
      <c r="N372" s="6"/>
      <c r="O372" s="6"/>
      <c r="U372" s="16"/>
      <c r="AG372" s="16"/>
      <c r="AS372" s="16"/>
      <c r="BD372" s="16"/>
    </row>
    <row r="373" spans="1:2" ht="11.25">
      <c r="A373" s="1" t="s">
        <v>78</v>
      </c>
      <c r="B373" s="10"/>
    </row>
    <row r="374" spans="1:2" ht="11.25">
      <c r="A374" s="14" t="s">
        <v>92</v>
      </c>
      <c r="B374" s="10"/>
    </row>
    <row r="375" spans="1:2" ht="11.25">
      <c r="A375" s="14" t="s">
        <v>93</v>
      </c>
      <c r="B375" s="10"/>
    </row>
    <row r="376" spans="1:2" ht="11.25">
      <c r="A376" s="14" t="s">
        <v>108</v>
      </c>
      <c r="B376" s="10"/>
    </row>
    <row r="377" ht="11.25">
      <c r="A377" s="15" t="s">
        <v>79</v>
      </c>
    </row>
    <row r="378" ht="11.25">
      <c r="A378" s="15" t="s">
        <v>109</v>
      </c>
    </row>
    <row r="379" ht="11.25">
      <c r="A379" s="12"/>
    </row>
    <row r="380" spans="1:15" ht="11.25">
      <c r="A380" s="13" t="s">
        <v>80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1.25">
      <c r="A381" s="38" t="s">
        <v>91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1.25">
      <c r="A382" s="38" t="s">
        <v>110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1.25">
      <c r="A383" s="38" t="s">
        <v>111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1.25">
      <c r="A384" s="38" t="s">
        <v>112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1.25">
      <c r="A385" s="38" t="s">
        <v>113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8" ht="11.25">
      <c r="C388" s="2" t="s">
        <v>77</v>
      </c>
    </row>
    <row r="389" spans="1:13" ht="11.25">
      <c r="A389" s="1" t="s">
        <v>0</v>
      </c>
      <c r="B389" s="2" t="s">
        <v>1</v>
      </c>
      <c r="C389" s="2" t="s">
        <v>81</v>
      </c>
      <c r="D389" s="2">
        <v>2001</v>
      </c>
      <c r="E389" s="2">
        <v>2002</v>
      </c>
      <c r="F389" s="2">
        <v>2003</v>
      </c>
      <c r="G389" s="2">
        <v>2004</v>
      </c>
      <c r="H389" s="2">
        <v>2005</v>
      </c>
      <c r="I389" s="2">
        <v>2006</v>
      </c>
      <c r="J389" s="2">
        <v>2007</v>
      </c>
      <c r="K389" s="2">
        <v>2008</v>
      </c>
      <c r="L389" s="2">
        <v>2009</v>
      </c>
      <c r="M389" s="2">
        <v>2010</v>
      </c>
    </row>
    <row r="390" spans="1:13" ht="11.25">
      <c r="A390" s="1" t="s">
        <v>10</v>
      </c>
      <c r="B390" s="2" t="s">
        <v>18</v>
      </c>
      <c r="C390" s="2" t="s">
        <v>82</v>
      </c>
      <c r="D390" s="11">
        <f aca="true" t="shared" si="114" ref="D390:M390">E234</f>
        <v>-106</v>
      </c>
      <c r="E390" s="11">
        <f t="shared" si="114"/>
        <v>476</v>
      </c>
      <c r="F390" s="11">
        <f t="shared" si="114"/>
        <v>686</v>
      </c>
      <c r="G390" s="11">
        <f t="shared" si="114"/>
        <v>631</v>
      </c>
      <c r="H390" s="11">
        <f t="shared" si="114"/>
        <v>-87</v>
      </c>
      <c r="I390" s="11">
        <f t="shared" si="114"/>
        <v>241</v>
      </c>
      <c r="J390" s="11">
        <f t="shared" si="114"/>
        <v>221</v>
      </c>
      <c r="K390" s="11">
        <f t="shared" si="114"/>
        <v>231</v>
      </c>
      <c r="L390" s="11">
        <f t="shared" si="114"/>
        <v>247</v>
      </c>
      <c r="M390" s="11">
        <f t="shared" si="114"/>
        <v>262</v>
      </c>
    </row>
    <row r="391" spans="1:13" ht="11.25">
      <c r="A391" s="1" t="s">
        <v>10</v>
      </c>
      <c r="B391" s="2" t="s">
        <v>18</v>
      </c>
      <c r="C391" s="2" t="s">
        <v>83</v>
      </c>
      <c r="D391" s="11">
        <f aca="true" t="shared" si="115" ref="D391:M391">E235</f>
        <v>5</v>
      </c>
      <c r="E391" s="11">
        <f t="shared" si="115"/>
        <v>4</v>
      </c>
      <c r="F391" s="11">
        <f t="shared" si="115"/>
        <v>53</v>
      </c>
      <c r="G391" s="11">
        <f t="shared" si="115"/>
        <v>51</v>
      </c>
      <c r="H391" s="11">
        <f t="shared" si="115"/>
        <v>116</v>
      </c>
      <c r="I391" s="11">
        <f t="shared" si="115"/>
        <v>215</v>
      </c>
      <c r="J391" s="11">
        <f t="shared" si="115"/>
        <v>162</v>
      </c>
      <c r="K391" s="11">
        <f t="shared" si="115"/>
        <v>166</v>
      </c>
      <c r="L391" s="11">
        <f t="shared" si="115"/>
        <v>172</v>
      </c>
      <c r="M391" s="11">
        <f t="shared" si="115"/>
        <v>172</v>
      </c>
    </row>
    <row r="392" spans="1:13" ht="11.25">
      <c r="A392" s="1" t="s">
        <v>10</v>
      </c>
      <c r="B392" s="2" t="s">
        <v>18</v>
      </c>
      <c r="C392" s="2" t="s">
        <v>84</v>
      </c>
      <c r="D392" s="11">
        <f aca="true" t="shared" si="116" ref="D392:M392">E236</f>
        <v>42</v>
      </c>
      <c r="E392" s="11">
        <f t="shared" si="116"/>
        <v>34</v>
      </c>
      <c r="F392" s="11">
        <f t="shared" si="116"/>
        <v>52</v>
      </c>
      <c r="G392" s="11">
        <f t="shared" si="116"/>
        <v>55</v>
      </c>
      <c r="H392" s="11">
        <f t="shared" si="116"/>
        <v>57</v>
      </c>
      <c r="I392" s="11">
        <f t="shared" si="116"/>
        <v>79</v>
      </c>
      <c r="J392" s="11">
        <f t="shared" si="116"/>
        <v>66</v>
      </c>
      <c r="K392" s="11">
        <f t="shared" si="116"/>
        <v>65</v>
      </c>
      <c r="L392" s="11">
        <f t="shared" si="116"/>
        <v>65</v>
      </c>
      <c r="M392" s="11">
        <f t="shared" si="116"/>
        <v>65</v>
      </c>
    </row>
    <row r="393" spans="1:13" ht="11.25">
      <c r="A393" s="1" t="s">
        <v>10</v>
      </c>
      <c r="B393" s="2" t="s">
        <v>18</v>
      </c>
      <c r="C393" s="2" t="s">
        <v>85</v>
      </c>
      <c r="D393" s="11">
        <f aca="true" t="shared" si="117" ref="D393:M393">E237</f>
        <v>13</v>
      </c>
      <c r="E393" s="11">
        <f t="shared" si="117"/>
        <v>4</v>
      </c>
      <c r="F393" s="11">
        <f t="shared" si="117"/>
        <v>10</v>
      </c>
      <c r="G393" s="11">
        <f t="shared" si="117"/>
        <v>9</v>
      </c>
      <c r="H393" s="11">
        <f t="shared" si="117"/>
        <v>235</v>
      </c>
      <c r="I393" s="11">
        <f t="shared" si="117"/>
        <v>234</v>
      </c>
      <c r="J393" s="11">
        <f t="shared" si="117"/>
        <v>197</v>
      </c>
      <c r="K393" s="11">
        <f t="shared" si="117"/>
        <v>199</v>
      </c>
      <c r="L393" s="11">
        <f t="shared" si="117"/>
        <v>202</v>
      </c>
      <c r="M393" s="11">
        <f t="shared" si="117"/>
        <v>201</v>
      </c>
    </row>
    <row r="394" spans="1:13" ht="11.25">
      <c r="A394" s="1" t="s">
        <v>10</v>
      </c>
      <c r="B394" s="2" t="s">
        <v>18</v>
      </c>
      <c r="C394" s="2" t="s">
        <v>86</v>
      </c>
      <c r="D394" s="11">
        <f aca="true" t="shared" si="118" ref="D394:M394">E238</f>
        <v>2</v>
      </c>
      <c r="E394" s="11">
        <f t="shared" si="118"/>
        <v>1</v>
      </c>
      <c r="F394" s="11">
        <f t="shared" si="118"/>
        <v>-1</v>
      </c>
      <c r="G394" s="11">
        <f t="shared" si="118"/>
        <v>0</v>
      </c>
      <c r="H394" s="11">
        <f t="shared" si="118"/>
        <v>1</v>
      </c>
      <c r="I394" s="11">
        <f t="shared" si="118"/>
        <v>1</v>
      </c>
      <c r="J394" s="11">
        <f t="shared" si="118"/>
        <v>1</v>
      </c>
      <c r="K394" s="11">
        <f t="shared" si="118"/>
        <v>1</v>
      </c>
      <c r="L394" s="11">
        <f t="shared" si="118"/>
        <v>1</v>
      </c>
      <c r="M394" s="11">
        <f t="shared" si="118"/>
        <v>1</v>
      </c>
    </row>
    <row r="395" spans="1:13" ht="11.25">
      <c r="A395" s="1" t="s">
        <v>10</v>
      </c>
      <c r="B395" s="2" t="s">
        <v>18</v>
      </c>
      <c r="C395" s="2" t="s">
        <v>87</v>
      </c>
      <c r="D395" s="11">
        <f aca="true" t="shared" si="119" ref="D395:M395">E239</f>
        <v>17</v>
      </c>
      <c r="E395" s="11">
        <f t="shared" si="119"/>
        <v>4</v>
      </c>
      <c r="F395" s="11">
        <f t="shared" si="119"/>
        <v>23</v>
      </c>
      <c r="G395" s="11">
        <f t="shared" si="119"/>
        <v>2</v>
      </c>
      <c r="H395" s="11">
        <f t="shared" si="119"/>
        <v>6</v>
      </c>
      <c r="I395" s="11">
        <f t="shared" si="119"/>
        <v>-28</v>
      </c>
      <c r="J395" s="11">
        <f t="shared" si="119"/>
        <v>-29</v>
      </c>
      <c r="K395" s="11">
        <f t="shared" si="119"/>
        <v>-29</v>
      </c>
      <c r="L395" s="11">
        <f t="shared" si="119"/>
        <v>-30</v>
      </c>
      <c r="M395" s="11">
        <f t="shared" si="119"/>
        <v>-30</v>
      </c>
    </row>
    <row r="396" spans="1:13" ht="11.25">
      <c r="A396" s="1" t="s">
        <v>10</v>
      </c>
      <c r="B396" s="2" t="s">
        <v>18</v>
      </c>
      <c r="C396" s="2" t="s">
        <v>88</v>
      </c>
      <c r="D396" s="11">
        <f aca="true" t="shared" si="120" ref="D396:M396">E240</f>
        <v>950</v>
      </c>
      <c r="E396" s="11">
        <f t="shared" si="120"/>
        <v>1477</v>
      </c>
      <c r="F396" s="11">
        <f t="shared" si="120"/>
        <v>2076</v>
      </c>
      <c r="G396" s="11">
        <f t="shared" si="120"/>
        <v>1838</v>
      </c>
      <c r="H396" s="11">
        <f t="shared" si="120"/>
        <v>2436</v>
      </c>
      <c r="I396" s="11">
        <f t="shared" si="120"/>
        <v>2563</v>
      </c>
      <c r="J396" s="11">
        <f t="shared" si="120"/>
        <v>1923</v>
      </c>
      <c r="K396" s="11">
        <f t="shared" si="120"/>
        <v>1928</v>
      </c>
      <c r="L396" s="11">
        <f t="shared" si="120"/>
        <v>1940</v>
      </c>
      <c r="M396" s="11">
        <f t="shared" si="120"/>
        <v>1942</v>
      </c>
    </row>
    <row r="397" spans="1:13" ht="11.25">
      <c r="A397" s="1" t="s">
        <v>11</v>
      </c>
      <c r="B397" s="2" t="s">
        <v>19</v>
      </c>
      <c r="C397" s="2" t="s">
        <v>82</v>
      </c>
      <c r="D397" s="11">
        <f aca="true" t="shared" si="121" ref="D397:M397">E241</f>
        <v>2926</v>
      </c>
      <c r="E397" s="11">
        <f t="shared" si="121"/>
        <v>2522</v>
      </c>
      <c r="F397" s="11">
        <f t="shared" si="121"/>
        <v>4755</v>
      </c>
      <c r="G397" s="11">
        <f t="shared" si="121"/>
        <v>6658</v>
      </c>
      <c r="H397" s="11">
        <f t="shared" si="121"/>
        <v>6041</v>
      </c>
      <c r="I397" s="11">
        <f t="shared" si="121"/>
        <v>7600</v>
      </c>
      <c r="J397" s="11">
        <f t="shared" si="121"/>
        <v>3655</v>
      </c>
      <c r="K397" s="11">
        <f t="shared" si="121"/>
        <v>3763</v>
      </c>
      <c r="L397" s="11">
        <f t="shared" si="121"/>
        <v>3870</v>
      </c>
      <c r="M397" s="11">
        <f t="shared" si="121"/>
        <v>3965</v>
      </c>
    </row>
    <row r="398" spans="1:13" ht="11.25">
      <c r="A398" s="1" t="s">
        <v>11</v>
      </c>
      <c r="B398" s="2" t="s">
        <v>19</v>
      </c>
      <c r="C398" s="2" t="s">
        <v>83</v>
      </c>
      <c r="D398" s="11">
        <f aca="true" t="shared" si="122" ref="D398:M398">E242</f>
        <v>317</v>
      </c>
      <c r="E398" s="11">
        <f t="shared" si="122"/>
        <v>367</v>
      </c>
      <c r="F398" s="11">
        <f t="shared" si="122"/>
        <v>559</v>
      </c>
      <c r="G398" s="11">
        <f t="shared" si="122"/>
        <v>810</v>
      </c>
      <c r="H398" s="11">
        <f t="shared" si="122"/>
        <v>647</v>
      </c>
      <c r="I398" s="11">
        <f t="shared" si="122"/>
        <v>833</v>
      </c>
      <c r="J398" s="11">
        <f t="shared" si="122"/>
        <v>812</v>
      </c>
      <c r="K398" s="11">
        <f t="shared" si="122"/>
        <v>817</v>
      </c>
      <c r="L398" s="11">
        <f t="shared" si="122"/>
        <v>829</v>
      </c>
      <c r="M398" s="11">
        <f t="shared" si="122"/>
        <v>848</v>
      </c>
    </row>
    <row r="399" spans="1:13" ht="11.25">
      <c r="A399" s="1" t="s">
        <v>11</v>
      </c>
      <c r="B399" s="2" t="s">
        <v>19</v>
      </c>
      <c r="C399" s="2" t="s">
        <v>84</v>
      </c>
      <c r="D399" s="11">
        <f aca="true" t="shared" si="123" ref="D399:M399">E243</f>
        <v>192</v>
      </c>
      <c r="E399" s="11">
        <f t="shared" si="123"/>
        <v>59</v>
      </c>
      <c r="F399" s="11">
        <f t="shared" si="123"/>
        <v>82</v>
      </c>
      <c r="G399" s="11">
        <f t="shared" si="123"/>
        <v>118</v>
      </c>
      <c r="H399" s="11">
        <f t="shared" si="123"/>
        <v>135</v>
      </c>
      <c r="I399" s="11">
        <f t="shared" si="123"/>
        <v>200</v>
      </c>
      <c r="J399" s="11">
        <f t="shared" si="123"/>
        <v>86</v>
      </c>
      <c r="K399" s="11">
        <f t="shared" si="123"/>
        <v>84</v>
      </c>
      <c r="L399" s="11">
        <f t="shared" si="123"/>
        <v>80</v>
      </c>
      <c r="M399" s="11">
        <f t="shared" si="123"/>
        <v>80</v>
      </c>
    </row>
    <row r="400" spans="1:13" ht="11.25">
      <c r="A400" s="1" t="s">
        <v>11</v>
      </c>
      <c r="B400" s="2" t="s">
        <v>19</v>
      </c>
      <c r="C400" s="2" t="s">
        <v>85</v>
      </c>
      <c r="D400" s="11">
        <f aca="true" t="shared" si="124" ref="D400:M400">E244</f>
        <v>734</v>
      </c>
      <c r="E400" s="11">
        <f t="shared" si="124"/>
        <v>899</v>
      </c>
      <c r="F400" s="11">
        <f t="shared" si="124"/>
        <v>1026</v>
      </c>
      <c r="G400" s="11">
        <f t="shared" si="124"/>
        <v>1129</v>
      </c>
      <c r="H400" s="11">
        <f t="shared" si="124"/>
        <v>1194</v>
      </c>
      <c r="I400" s="11">
        <f t="shared" si="124"/>
        <v>1431</v>
      </c>
      <c r="J400" s="11">
        <f t="shared" si="124"/>
        <v>561</v>
      </c>
      <c r="K400" s="11">
        <f t="shared" si="124"/>
        <v>562</v>
      </c>
      <c r="L400" s="11">
        <f t="shared" si="124"/>
        <v>568</v>
      </c>
      <c r="M400" s="11">
        <f t="shared" si="124"/>
        <v>571</v>
      </c>
    </row>
    <row r="401" spans="1:13" ht="11.25">
      <c r="A401" s="1" t="s">
        <v>11</v>
      </c>
      <c r="B401" s="2" t="s">
        <v>19</v>
      </c>
      <c r="C401" s="2" t="s">
        <v>86</v>
      </c>
      <c r="D401" s="11">
        <f aca="true" t="shared" si="125" ref="D401:M401">E245</f>
        <v>13</v>
      </c>
      <c r="E401" s="11">
        <f t="shared" si="125"/>
        <v>-5</v>
      </c>
      <c r="F401" s="11">
        <f t="shared" si="125"/>
        <v>-4</v>
      </c>
      <c r="G401" s="11">
        <f t="shared" si="125"/>
        <v>5</v>
      </c>
      <c r="H401" s="11">
        <f t="shared" si="125"/>
        <v>6</v>
      </c>
      <c r="I401" s="11">
        <f t="shared" si="125"/>
        <v>13</v>
      </c>
      <c r="J401" s="11">
        <f t="shared" si="125"/>
        <v>13</v>
      </c>
      <c r="K401" s="11">
        <f t="shared" si="125"/>
        <v>13</v>
      </c>
      <c r="L401" s="11">
        <f t="shared" si="125"/>
        <v>14</v>
      </c>
      <c r="M401" s="11">
        <f t="shared" si="125"/>
        <v>14</v>
      </c>
    </row>
    <row r="402" spans="1:13" ht="11.25">
      <c r="A402" s="1" t="s">
        <v>11</v>
      </c>
      <c r="B402" s="2" t="s">
        <v>19</v>
      </c>
      <c r="C402" s="2" t="s">
        <v>87</v>
      </c>
      <c r="D402" s="11">
        <f aca="true" t="shared" si="126" ref="D402:M402">E246</f>
        <v>-135</v>
      </c>
      <c r="E402" s="11">
        <f t="shared" si="126"/>
        <v>-486</v>
      </c>
      <c r="F402" s="11">
        <f t="shared" si="126"/>
        <v>-406</v>
      </c>
      <c r="G402" s="11">
        <f t="shared" si="126"/>
        <v>-414</v>
      </c>
      <c r="H402" s="11">
        <f t="shared" si="126"/>
        <v>-270</v>
      </c>
      <c r="I402" s="11">
        <f t="shared" si="126"/>
        <v>-654</v>
      </c>
      <c r="J402" s="11">
        <f t="shared" si="126"/>
        <v>-523</v>
      </c>
      <c r="K402" s="11">
        <f t="shared" si="126"/>
        <v>-522</v>
      </c>
      <c r="L402" s="11">
        <f t="shared" si="126"/>
        <v>-520</v>
      </c>
      <c r="M402" s="11">
        <f t="shared" si="126"/>
        <v>-517</v>
      </c>
    </row>
    <row r="403" spans="1:13" ht="11.25">
      <c r="A403" s="1" t="s">
        <v>11</v>
      </c>
      <c r="B403" s="2" t="s">
        <v>19</v>
      </c>
      <c r="C403" s="2" t="s">
        <v>88</v>
      </c>
      <c r="D403" s="11">
        <f aca="true" t="shared" si="127" ref="D403:M403">E247</f>
        <v>5757</v>
      </c>
      <c r="E403" s="11">
        <f t="shared" si="127"/>
        <v>6993</v>
      </c>
      <c r="F403" s="11">
        <f t="shared" si="127"/>
        <v>8274</v>
      </c>
      <c r="G403" s="11">
        <f t="shared" si="127"/>
        <v>9445</v>
      </c>
      <c r="H403" s="11">
        <f t="shared" si="127"/>
        <v>9510</v>
      </c>
      <c r="I403" s="11">
        <f t="shared" si="127"/>
        <v>10912</v>
      </c>
      <c r="J403" s="11">
        <f t="shared" si="127"/>
        <v>4129</v>
      </c>
      <c r="K403" s="11">
        <f t="shared" si="127"/>
        <v>4104</v>
      </c>
      <c r="L403" s="11">
        <f t="shared" si="127"/>
        <v>4083</v>
      </c>
      <c r="M403" s="11">
        <f t="shared" si="127"/>
        <v>4044</v>
      </c>
    </row>
    <row r="404" spans="1:13" ht="11.25">
      <c r="A404" s="1" t="s">
        <v>12</v>
      </c>
      <c r="B404" s="2" t="s">
        <v>20</v>
      </c>
      <c r="C404" s="2" t="s">
        <v>82</v>
      </c>
      <c r="D404" s="11">
        <f aca="true" t="shared" si="128" ref="D404:M404">E248</f>
        <v>28897</v>
      </c>
      <c r="E404" s="11">
        <f t="shared" si="128"/>
        <v>9946</v>
      </c>
      <c r="F404" s="11">
        <f t="shared" si="128"/>
        <v>580</v>
      </c>
      <c r="G404" s="11">
        <f t="shared" si="128"/>
        <v>-13827</v>
      </c>
      <c r="H404" s="11">
        <f t="shared" si="128"/>
        <v>-5688</v>
      </c>
      <c r="I404" s="11">
        <f t="shared" si="128"/>
        <v>-18915</v>
      </c>
      <c r="J404" s="11">
        <f t="shared" si="128"/>
        <v>-14061</v>
      </c>
      <c r="K404" s="11">
        <f t="shared" si="128"/>
        <v>-14035</v>
      </c>
      <c r="L404" s="11">
        <f t="shared" si="128"/>
        <v>-14004</v>
      </c>
      <c r="M404" s="11">
        <f t="shared" si="128"/>
        <v>-13946</v>
      </c>
    </row>
    <row r="405" spans="1:13" ht="11.25">
      <c r="A405" s="1" t="s">
        <v>12</v>
      </c>
      <c r="B405" s="2" t="s">
        <v>20</v>
      </c>
      <c r="C405" s="2" t="s">
        <v>83</v>
      </c>
      <c r="D405" s="11">
        <f aca="true" t="shared" si="129" ref="D405:M405">E249</f>
        <v>-4148</v>
      </c>
      <c r="E405" s="11">
        <f t="shared" si="129"/>
        <v>-9589</v>
      </c>
      <c r="F405" s="11">
        <f t="shared" si="129"/>
        <v>-12425</v>
      </c>
      <c r="G405" s="11">
        <f t="shared" si="129"/>
        <v>-16933</v>
      </c>
      <c r="H405" s="11">
        <f t="shared" si="129"/>
        <v>-10291</v>
      </c>
      <c r="I405" s="11">
        <f t="shared" si="129"/>
        <v>-9489</v>
      </c>
      <c r="J405" s="11">
        <f t="shared" si="129"/>
        <v>-6453</v>
      </c>
      <c r="K405" s="11">
        <f t="shared" si="129"/>
        <v>-6259</v>
      </c>
      <c r="L405" s="11">
        <f t="shared" si="129"/>
        <v>-6087</v>
      </c>
      <c r="M405" s="11">
        <f t="shared" si="129"/>
        <v>-5921</v>
      </c>
    </row>
    <row r="406" spans="1:13" ht="11.25">
      <c r="A406" s="1" t="s">
        <v>12</v>
      </c>
      <c r="B406" s="2" t="s">
        <v>20</v>
      </c>
      <c r="C406" s="2" t="s">
        <v>84</v>
      </c>
      <c r="D406" s="11">
        <f aca="true" t="shared" si="130" ref="D406:M406">E250</f>
        <v>486</v>
      </c>
      <c r="E406" s="11">
        <f t="shared" si="130"/>
        <v>887</v>
      </c>
      <c r="F406" s="11">
        <f t="shared" si="130"/>
        <v>659</v>
      </c>
      <c r="G406" s="11">
        <f t="shared" si="130"/>
        <v>425</v>
      </c>
      <c r="H406" s="11">
        <f t="shared" si="130"/>
        <v>137</v>
      </c>
      <c r="I406" s="11">
        <f t="shared" si="130"/>
        <v>248</v>
      </c>
      <c r="J406" s="11">
        <f t="shared" si="130"/>
        <v>379</v>
      </c>
      <c r="K406" s="11">
        <f t="shared" si="130"/>
        <v>378</v>
      </c>
      <c r="L406" s="11">
        <f t="shared" si="130"/>
        <v>368</v>
      </c>
      <c r="M406" s="11">
        <f t="shared" si="130"/>
        <v>373</v>
      </c>
    </row>
    <row r="407" spans="1:13" ht="11.25">
      <c r="A407" s="1" t="s">
        <v>12</v>
      </c>
      <c r="B407" s="2" t="s">
        <v>20</v>
      </c>
      <c r="C407" s="2" t="s">
        <v>85</v>
      </c>
      <c r="D407" s="11">
        <f aca="true" t="shared" si="131" ref="D407:M407">E251</f>
        <v>21486</v>
      </c>
      <c r="E407" s="11">
        <f t="shared" si="131"/>
        <v>30796</v>
      </c>
      <c r="F407" s="11">
        <f t="shared" si="131"/>
        <v>27644</v>
      </c>
      <c r="G407" s="11">
        <f t="shared" si="131"/>
        <v>21884</v>
      </c>
      <c r="H407" s="11">
        <f t="shared" si="131"/>
        <v>-6450</v>
      </c>
      <c r="I407" s="11">
        <f t="shared" si="131"/>
        <v>9518</v>
      </c>
      <c r="J407" s="11">
        <f t="shared" si="131"/>
        <v>13681</v>
      </c>
      <c r="K407" s="11">
        <f t="shared" si="131"/>
        <v>13405</v>
      </c>
      <c r="L407" s="11">
        <f t="shared" si="131"/>
        <v>13092</v>
      </c>
      <c r="M407" s="11">
        <f t="shared" si="131"/>
        <v>12763</v>
      </c>
    </row>
    <row r="408" spans="1:13" ht="11.25">
      <c r="A408" s="1" t="s">
        <v>12</v>
      </c>
      <c r="B408" s="2" t="s">
        <v>20</v>
      </c>
      <c r="C408" s="2" t="s">
        <v>86</v>
      </c>
      <c r="D408" s="11">
        <f aca="true" t="shared" si="132" ref="D408:M408">E252</f>
        <v>461</v>
      </c>
      <c r="E408" s="11">
        <f t="shared" si="132"/>
        <v>619</v>
      </c>
      <c r="F408" s="11">
        <f t="shared" si="132"/>
        <v>592</v>
      </c>
      <c r="G408" s="11">
        <f t="shared" si="132"/>
        <v>400</v>
      </c>
      <c r="H408" s="11">
        <f t="shared" si="132"/>
        <v>68</v>
      </c>
      <c r="I408" s="11">
        <f t="shared" si="132"/>
        <v>334</v>
      </c>
      <c r="J408" s="11">
        <f t="shared" si="132"/>
        <v>325</v>
      </c>
      <c r="K408" s="11">
        <f t="shared" si="132"/>
        <v>321</v>
      </c>
      <c r="L408" s="11">
        <f t="shared" si="132"/>
        <v>319</v>
      </c>
      <c r="M408" s="11">
        <f t="shared" si="132"/>
        <v>321</v>
      </c>
    </row>
    <row r="409" spans="1:13" ht="11.25">
      <c r="A409" s="1" t="s">
        <v>12</v>
      </c>
      <c r="B409" s="2" t="s">
        <v>20</v>
      </c>
      <c r="C409" s="2" t="s">
        <v>87</v>
      </c>
      <c r="D409" s="11">
        <f aca="true" t="shared" si="133" ref="D409:M409">E253</f>
        <v>-1328</v>
      </c>
      <c r="E409" s="11">
        <f t="shared" si="133"/>
        <v>5922</v>
      </c>
      <c r="F409" s="11">
        <f t="shared" si="133"/>
        <v>3622</v>
      </c>
      <c r="G409" s="11">
        <f t="shared" si="133"/>
        <v>-149</v>
      </c>
      <c r="H409" s="11">
        <f t="shared" si="133"/>
        <v>185</v>
      </c>
      <c r="I409" s="11">
        <f t="shared" si="133"/>
        <v>-4980</v>
      </c>
      <c r="J409" s="11">
        <f t="shared" si="133"/>
        <v>-4833</v>
      </c>
      <c r="K409" s="11">
        <f t="shared" si="133"/>
        <v>-4892</v>
      </c>
      <c r="L409" s="11">
        <f t="shared" si="133"/>
        <v>-4950</v>
      </c>
      <c r="M409" s="11">
        <f t="shared" si="133"/>
        <v>-4995</v>
      </c>
    </row>
    <row r="410" spans="1:13" ht="11.25">
      <c r="A410" s="1" t="s">
        <v>12</v>
      </c>
      <c r="B410" s="2" t="s">
        <v>20</v>
      </c>
      <c r="C410" s="2" t="s">
        <v>88</v>
      </c>
      <c r="D410" s="11">
        <f aca="true" t="shared" si="134" ref="D410:M410">E254</f>
        <v>26924</v>
      </c>
      <c r="E410" s="11">
        <f t="shared" si="134"/>
        <v>33045</v>
      </c>
      <c r="F410" s="11">
        <f t="shared" si="134"/>
        <v>23434</v>
      </c>
      <c r="G410" s="11">
        <f t="shared" si="134"/>
        <v>1342</v>
      </c>
      <c r="H410" s="11">
        <f t="shared" si="134"/>
        <v>-6001</v>
      </c>
      <c r="I410" s="11">
        <f t="shared" si="134"/>
        <v>-21225</v>
      </c>
      <c r="J410" s="11">
        <f t="shared" si="134"/>
        <v>-17460</v>
      </c>
      <c r="K410" s="11">
        <f t="shared" si="134"/>
        <v>-16049</v>
      </c>
      <c r="L410" s="11">
        <f t="shared" si="134"/>
        <v>-14506</v>
      </c>
      <c r="M410" s="11">
        <f t="shared" si="134"/>
        <v>-12747</v>
      </c>
    </row>
    <row r="411" spans="1:13" ht="11.25">
      <c r="A411" s="1" t="s">
        <v>13</v>
      </c>
      <c r="B411" s="2" t="s">
        <v>21</v>
      </c>
      <c r="C411" s="2" t="s">
        <v>82</v>
      </c>
      <c r="D411" s="11">
        <f aca="true" t="shared" si="135" ref="D411:M411">E255</f>
        <v>6734</v>
      </c>
      <c r="E411" s="11">
        <f t="shared" si="135"/>
        <v>-7956</v>
      </c>
      <c r="F411" s="11">
        <f t="shared" si="135"/>
        <v>-9626</v>
      </c>
      <c r="G411" s="11">
        <f t="shared" si="135"/>
        <v>-13463</v>
      </c>
      <c r="H411" s="11">
        <f t="shared" si="135"/>
        <v>-10423</v>
      </c>
      <c r="I411" s="11">
        <f t="shared" si="135"/>
        <v>-8175</v>
      </c>
      <c r="J411" s="11">
        <f t="shared" si="135"/>
        <v>-5126</v>
      </c>
      <c r="K411" s="11">
        <f t="shared" si="135"/>
        <v>-5002</v>
      </c>
      <c r="L411" s="11">
        <f t="shared" si="135"/>
        <v>-4859</v>
      </c>
      <c r="M411" s="11">
        <f t="shared" si="135"/>
        <v>-4726</v>
      </c>
    </row>
    <row r="412" spans="1:13" ht="11.25">
      <c r="A412" s="1" t="s">
        <v>13</v>
      </c>
      <c r="B412" s="2" t="s">
        <v>21</v>
      </c>
      <c r="C412" s="2" t="s">
        <v>83</v>
      </c>
      <c r="D412" s="11">
        <f aca="true" t="shared" si="136" ref="D412:M412">E256</f>
        <v>-377</v>
      </c>
      <c r="E412" s="11">
        <f t="shared" si="136"/>
        <v>-1328</v>
      </c>
      <c r="F412" s="11">
        <f t="shared" si="136"/>
        <v>-1386</v>
      </c>
      <c r="G412" s="11">
        <f t="shared" si="136"/>
        <v>-1548</v>
      </c>
      <c r="H412" s="11">
        <f t="shared" si="136"/>
        <v>-389</v>
      </c>
      <c r="I412" s="11">
        <f t="shared" si="136"/>
        <v>33</v>
      </c>
      <c r="J412" s="11">
        <f t="shared" si="136"/>
        <v>159</v>
      </c>
      <c r="K412" s="11">
        <f t="shared" si="136"/>
        <v>153</v>
      </c>
      <c r="L412" s="11">
        <f t="shared" si="136"/>
        <v>148</v>
      </c>
      <c r="M412" s="11">
        <f t="shared" si="136"/>
        <v>147</v>
      </c>
    </row>
    <row r="413" spans="1:13" ht="11.25">
      <c r="A413" s="1" t="s">
        <v>13</v>
      </c>
      <c r="B413" s="2" t="s">
        <v>21</v>
      </c>
      <c r="C413" s="2" t="s">
        <v>84</v>
      </c>
      <c r="D413" s="11">
        <f aca="true" t="shared" si="137" ref="D413:M413">E257</f>
        <v>405</v>
      </c>
      <c r="E413" s="11">
        <f t="shared" si="137"/>
        <v>329</v>
      </c>
      <c r="F413" s="11">
        <f t="shared" si="137"/>
        <v>591</v>
      </c>
      <c r="G413" s="11">
        <f t="shared" si="137"/>
        <v>599</v>
      </c>
      <c r="H413" s="11">
        <f t="shared" si="137"/>
        <v>140</v>
      </c>
      <c r="I413" s="11">
        <f t="shared" si="137"/>
        <v>142</v>
      </c>
      <c r="J413" s="11">
        <f t="shared" si="137"/>
        <v>439</v>
      </c>
      <c r="K413" s="11">
        <f t="shared" si="137"/>
        <v>438</v>
      </c>
      <c r="L413" s="11">
        <f t="shared" si="137"/>
        <v>441</v>
      </c>
      <c r="M413" s="11">
        <f t="shared" si="137"/>
        <v>442</v>
      </c>
    </row>
    <row r="414" spans="1:13" ht="11.25">
      <c r="A414" s="1" t="s">
        <v>13</v>
      </c>
      <c r="B414" s="2" t="s">
        <v>21</v>
      </c>
      <c r="C414" s="2" t="s">
        <v>85</v>
      </c>
      <c r="D414" s="11">
        <f aca="true" t="shared" si="138" ref="D414:M414">E258</f>
        <v>11696</v>
      </c>
      <c r="E414" s="11">
        <f t="shared" si="138"/>
        <v>14157</v>
      </c>
      <c r="F414" s="11">
        <f t="shared" si="138"/>
        <v>13762</v>
      </c>
      <c r="G414" s="11">
        <f t="shared" si="138"/>
        <v>12527</v>
      </c>
      <c r="H414" s="11">
        <f t="shared" si="138"/>
        <v>2071</v>
      </c>
      <c r="I414" s="11">
        <f t="shared" si="138"/>
        <v>679</v>
      </c>
      <c r="J414" s="11">
        <f t="shared" si="138"/>
        <v>8403</v>
      </c>
      <c r="K414" s="11">
        <f t="shared" si="138"/>
        <v>8301</v>
      </c>
      <c r="L414" s="11">
        <f t="shared" si="138"/>
        <v>8201</v>
      </c>
      <c r="M414" s="11">
        <f t="shared" si="138"/>
        <v>8085</v>
      </c>
    </row>
    <row r="415" spans="1:13" ht="11.25">
      <c r="A415" s="1" t="s">
        <v>13</v>
      </c>
      <c r="B415" s="2" t="s">
        <v>21</v>
      </c>
      <c r="C415" s="2" t="s">
        <v>86</v>
      </c>
      <c r="D415" s="11">
        <f aca="true" t="shared" si="139" ref="D415:M415">E259</f>
        <v>241</v>
      </c>
      <c r="E415" s="11">
        <f t="shared" si="139"/>
        <v>478</v>
      </c>
      <c r="F415" s="11">
        <f t="shared" si="139"/>
        <v>474</v>
      </c>
      <c r="G415" s="11">
        <f t="shared" si="139"/>
        <v>427</v>
      </c>
      <c r="H415" s="11">
        <f t="shared" si="139"/>
        <v>85</v>
      </c>
      <c r="I415" s="11">
        <f t="shared" si="139"/>
        <v>83</v>
      </c>
      <c r="J415" s="11">
        <f t="shared" si="139"/>
        <v>330</v>
      </c>
      <c r="K415" s="11">
        <f t="shared" si="139"/>
        <v>326</v>
      </c>
      <c r="L415" s="11">
        <f t="shared" si="139"/>
        <v>330</v>
      </c>
      <c r="M415" s="11">
        <f t="shared" si="139"/>
        <v>334</v>
      </c>
    </row>
    <row r="416" spans="1:13" ht="11.25">
      <c r="A416" s="1" t="s">
        <v>13</v>
      </c>
      <c r="B416" s="2" t="s">
        <v>21</v>
      </c>
      <c r="C416" s="2" t="s">
        <v>87</v>
      </c>
      <c r="D416" s="11">
        <f aca="true" t="shared" si="140" ref="D416:M416">E260</f>
        <v>-434</v>
      </c>
      <c r="E416" s="11">
        <f t="shared" si="140"/>
        <v>737</v>
      </c>
      <c r="F416" s="11">
        <f t="shared" si="140"/>
        <v>425</v>
      </c>
      <c r="G416" s="11">
        <f t="shared" si="140"/>
        <v>-599</v>
      </c>
      <c r="H416" s="11">
        <f t="shared" si="140"/>
        <v>-30</v>
      </c>
      <c r="I416" s="11">
        <f t="shared" si="140"/>
        <v>-1969</v>
      </c>
      <c r="J416" s="11">
        <f t="shared" si="140"/>
        <v>-1979</v>
      </c>
      <c r="K416" s="11">
        <f t="shared" si="140"/>
        <v>-1975</v>
      </c>
      <c r="L416" s="11">
        <f t="shared" si="140"/>
        <v>-1966</v>
      </c>
      <c r="M416" s="11">
        <f t="shared" si="140"/>
        <v>-1958</v>
      </c>
    </row>
    <row r="417" spans="1:13" ht="11.25">
      <c r="A417" s="1" t="s">
        <v>13</v>
      </c>
      <c r="B417" s="2" t="s">
        <v>21</v>
      </c>
      <c r="C417" s="2" t="s">
        <v>88</v>
      </c>
      <c r="D417" s="11">
        <f aca="true" t="shared" si="141" ref="D417:M417">E261</f>
        <v>7196</v>
      </c>
      <c r="E417" s="11">
        <f t="shared" si="141"/>
        <v>9639</v>
      </c>
      <c r="F417" s="11">
        <f t="shared" si="141"/>
        <v>8995</v>
      </c>
      <c r="G417" s="11">
        <f t="shared" si="141"/>
        <v>6225</v>
      </c>
      <c r="H417" s="11">
        <f t="shared" si="141"/>
        <v>1238</v>
      </c>
      <c r="I417" s="11">
        <f t="shared" si="141"/>
        <v>1631</v>
      </c>
      <c r="J417" s="11">
        <f t="shared" si="141"/>
        <v>7967</v>
      </c>
      <c r="K417" s="11">
        <f t="shared" si="141"/>
        <v>8097</v>
      </c>
      <c r="L417" s="11">
        <f t="shared" si="141"/>
        <v>8225</v>
      </c>
      <c r="M417" s="11">
        <f t="shared" si="141"/>
        <v>8372</v>
      </c>
    </row>
    <row r="418" spans="1:13" ht="11.25">
      <c r="A418" s="1" t="s">
        <v>14</v>
      </c>
      <c r="B418" s="2" t="s">
        <v>22</v>
      </c>
      <c r="C418" s="2" t="s">
        <v>82</v>
      </c>
      <c r="D418" s="11">
        <f aca="true" t="shared" si="142" ref="D418:M418">E262</f>
        <v>20907</v>
      </c>
      <c r="E418" s="11">
        <f t="shared" si="142"/>
        <v>12701</v>
      </c>
      <c r="F418" s="11">
        <f t="shared" si="142"/>
        <v>19570</v>
      </c>
      <c r="G418" s="11">
        <f t="shared" si="142"/>
        <v>20823</v>
      </c>
      <c r="H418" s="11">
        <f t="shared" si="142"/>
        <v>26969</v>
      </c>
      <c r="I418" s="11">
        <f t="shared" si="142"/>
        <v>27867</v>
      </c>
      <c r="J418" s="11">
        <f t="shared" si="142"/>
        <v>16360</v>
      </c>
      <c r="K418" s="11">
        <f t="shared" si="142"/>
        <v>17247</v>
      </c>
      <c r="L418" s="11">
        <f t="shared" si="142"/>
        <v>17725</v>
      </c>
      <c r="M418" s="11">
        <f t="shared" si="142"/>
        <v>18278</v>
      </c>
    </row>
    <row r="419" spans="1:13" ht="11.25">
      <c r="A419" s="1" t="s">
        <v>14</v>
      </c>
      <c r="B419" s="2" t="s">
        <v>22</v>
      </c>
      <c r="C419" s="2" t="s">
        <v>83</v>
      </c>
      <c r="D419" s="11">
        <f aca="true" t="shared" si="143" ref="D419:M419">E263</f>
        <v>799</v>
      </c>
      <c r="E419" s="11">
        <f t="shared" si="143"/>
        <v>359</v>
      </c>
      <c r="F419" s="11">
        <f t="shared" si="143"/>
        <v>1090</v>
      </c>
      <c r="G419" s="11">
        <f t="shared" si="143"/>
        <v>1233</v>
      </c>
      <c r="H419" s="11">
        <f t="shared" si="143"/>
        <v>4796</v>
      </c>
      <c r="I419" s="11">
        <f t="shared" si="143"/>
        <v>5564</v>
      </c>
      <c r="J419" s="11">
        <f t="shared" si="143"/>
        <v>2069</v>
      </c>
      <c r="K419" s="11">
        <f t="shared" si="143"/>
        <v>2137</v>
      </c>
      <c r="L419" s="11">
        <f t="shared" si="143"/>
        <v>2198</v>
      </c>
      <c r="M419" s="11">
        <f t="shared" si="143"/>
        <v>2257</v>
      </c>
    </row>
    <row r="420" spans="1:13" ht="11.25">
      <c r="A420" s="1" t="s">
        <v>14</v>
      </c>
      <c r="B420" s="2" t="s">
        <v>22</v>
      </c>
      <c r="C420" s="2" t="s">
        <v>84</v>
      </c>
      <c r="D420" s="11">
        <f aca="true" t="shared" si="144" ref="D420:M420">E264</f>
        <v>590</v>
      </c>
      <c r="E420" s="11">
        <f t="shared" si="144"/>
        <v>500</v>
      </c>
      <c r="F420" s="11">
        <f t="shared" si="144"/>
        <v>565</v>
      </c>
      <c r="G420" s="11">
        <f t="shared" si="144"/>
        <v>610</v>
      </c>
      <c r="H420" s="11">
        <f t="shared" si="144"/>
        <v>19</v>
      </c>
      <c r="I420" s="11">
        <f t="shared" si="144"/>
        <v>84</v>
      </c>
      <c r="J420" s="11">
        <f t="shared" si="144"/>
        <v>399</v>
      </c>
      <c r="K420" s="11">
        <f t="shared" si="144"/>
        <v>399</v>
      </c>
      <c r="L420" s="11">
        <f t="shared" si="144"/>
        <v>408</v>
      </c>
      <c r="M420" s="11">
        <f t="shared" si="144"/>
        <v>407</v>
      </c>
    </row>
    <row r="421" spans="1:13" ht="11.25">
      <c r="A421" s="1" t="s">
        <v>14</v>
      </c>
      <c r="B421" s="2" t="s">
        <v>22</v>
      </c>
      <c r="C421" s="2" t="s">
        <v>85</v>
      </c>
      <c r="D421" s="11">
        <f aca="true" t="shared" si="145" ref="D421:M421">E265</f>
        <v>5667</v>
      </c>
      <c r="E421" s="11">
        <f t="shared" si="145"/>
        <v>9033</v>
      </c>
      <c r="F421" s="11">
        <f t="shared" si="145"/>
        <v>9570</v>
      </c>
      <c r="G421" s="11">
        <f t="shared" si="145"/>
        <v>9683</v>
      </c>
      <c r="H421" s="11">
        <f t="shared" si="145"/>
        <v>4037</v>
      </c>
      <c r="I421" s="11">
        <f t="shared" si="145"/>
        <v>4470</v>
      </c>
      <c r="J421" s="11">
        <f t="shared" si="145"/>
        <v>3857</v>
      </c>
      <c r="K421" s="11">
        <f t="shared" si="145"/>
        <v>4098</v>
      </c>
      <c r="L421" s="11">
        <f t="shared" si="145"/>
        <v>4054</v>
      </c>
      <c r="M421" s="11">
        <f t="shared" si="145"/>
        <v>4065</v>
      </c>
    </row>
    <row r="422" spans="1:13" ht="11.25">
      <c r="A422" s="1" t="s">
        <v>14</v>
      </c>
      <c r="B422" s="2" t="s">
        <v>22</v>
      </c>
      <c r="C422" s="2" t="s">
        <v>86</v>
      </c>
      <c r="D422" s="11">
        <f aca="true" t="shared" si="146" ref="D422:M422">E266</f>
        <v>179</v>
      </c>
      <c r="E422" s="11">
        <f t="shared" si="146"/>
        <v>97</v>
      </c>
      <c r="F422" s="11">
        <f t="shared" si="146"/>
        <v>126</v>
      </c>
      <c r="G422" s="11">
        <f t="shared" si="146"/>
        <v>121</v>
      </c>
      <c r="H422" s="11">
        <f t="shared" si="146"/>
        <v>23</v>
      </c>
      <c r="I422" s="11">
        <f t="shared" si="146"/>
        <v>41</v>
      </c>
      <c r="J422" s="11">
        <f t="shared" si="146"/>
        <v>43</v>
      </c>
      <c r="K422" s="11">
        <f t="shared" si="146"/>
        <v>44</v>
      </c>
      <c r="L422" s="11">
        <f t="shared" si="146"/>
        <v>44</v>
      </c>
      <c r="M422" s="11">
        <f t="shared" si="146"/>
        <v>43</v>
      </c>
    </row>
    <row r="423" spans="1:13" ht="11.25">
      <c r="A423" s="1" t="s">
        <v>14</v>
      </c>
      <c r="B423" s="2" t="s">
        <v>22</v>
      </c>
      <c r="C423" s="2" t="s">
        <v>87</v>
      </c>
      <c r="D423" s="11">
        <f aca="true" t="shared" si="147" ref="D423:M423">E267</f>
        <v>11</v>
      </c>
      <c r="E423" s="11">
        <f t="shared" si="147"/>
        <v>-1029</v>
      </c>
      <c r="F423" s="11">
        <f t="shared" si="147"/>
        <v>889</v>
      </c>
      <c r="G423" s="11">
        <f t="shared" si="147"/>
        <v>281</v>
      </c>
      <c r="H423" s="11">
        <f t="shared" si="147"/>
        <v>30</v>
      </c>
      <c r="I423" s="11">
        <f t="shared" si="147"/>
        <v>-1290</v>
      </c>
      <c r="J423" s="11">
        <f t="shared" si="147"/>
        <v>-1227</v>
      </c>
      <c r="K423" s="11">
        <f t="shared" si="147"/>
        <v>-1224</v>
      </c>
      <c r="L423" s="11">
        <f t="shared" si="147"/>
        <v>-1240</v>
      </c>
      <c r="M423" s="11">
        <f t="shared" si="147"/>
        <v>-1264</v>
      </c>
    </row>
    <row r="424" spans="1:13" ht="11.25">
      <c r="A424" s="1" t="s">
        <v>14</v>
      </c>
      <c r="B424" s="2" t="s">
        <v>22</v>
      </c>
      <c r="C424" s="2" t="s">
        <v>88</v>
      </c>
      <c r="D424" s="11">
        <f aca="true" t="shared" si="148" ref="D424:M424">E268</f>
        <v>22304</v>
      </c>
      <c r="E424" s="11">
        <f t="shared" si="148"/>
        <v>29827</v>
      </c>
      <c r="F424" s="11">
        <f t="shared" si="148"/>
        <v>34262</v>
      </c>
      <c r="G424" s="11">
        <f t="shared" si="148"/>
        <v>34966</v>
      </c>
      <c r="H424" s="11">
        <f t="shared" si="148"/>
        <v>25458</v>
      </c>
      <c r="I424" s="11">
        <f t="shared" si="148"/>
        <v>26002</v>
      </c>
      <c r="J424" s="11">
        <f t="shared" si="148"/>
        <v>16237</v>
      </c>
      <c r="K424" s="11">
        <f t="shared" si="148"/>
        <v>16291</v>
      </c>
      <c r="L424" s="11">
        <f t="shared" si="148"/>
        <v>16233</v>
      </c>
      <c r="M424" s="11">
        <f t="shared" si="148"/>
        <v>16199</v>
      </c>
    </row>
    <row r="425" spans="1:13" ht="11.25">
      <c r="A425" s="1" t="s">
        <v>15</v>
      </c>
      <c r="B425" s="2" t="s">
        <v>23</v>
      </c>
      <c r="C425" s="2" t="s">
        <v>82</v>
      </c>
      <c r="D425" s="11">
        <f aca="true" t="shared" si="149" ref="D425:M425">E269</f>
        <v>6384</v>
      </c>
      <c r="E425" s="11">
        <f t="shared" si="149"/>
        <v>-8225</v>
      </c>
      <c r="F425" s="11">
        <f t="shared" si="149"/>
        <v>-3784</v>
      </c>
      <c r="G425" s="11">
        <f t="shared" si="149"/>
        <v>-2531</v>
      </c>
      <c r="H425" s="11">
        <f t="shared" si="149"/>
        <v>2181</v>
      </c>
      <c r="I425" s="11">
        <f t="shared" si="149"/>
        <v>-218</v>
      </c>
      <c r="J425" s="11">
        <f t="shared" si="149"/>
        <v>-131</v>
      </c>
      <c r="K425" s="11">
        <f t="shared" si="149"/>
        <v>-21</v>
      </c>
      <c r="L425" s="11">
        <f t="shared" si="149"/>
        <v>106</v>
      </c>
      <c r="M425" s="11">
        <f t="shared" si="149"/>
        <v>200</v>
      </c>
    </row>
    <row r="426" spans="1:13" ht="11.25">
      <c r="A426" s="1" t="s">
        <v>15</v>
      </c>
      <c r="B426" s="2" t="s">
        <v>23</v>
      </c>
      <c r="C426" s="2" t="s">
        <v>83</v>
      </c>
      <c r="D426" s="11">
        <f aca="true" t="shared" si="150" ref="D426:M426">E270</f>
        <v>950</v>
      </c>
      <c r="E426" s="11">
        <f t="shared" si="150"/>
        <v>2409</v>
      </c>
      <c r="F426" s="11">
        <f t="shared" si="150"/>
        <v>3170</v>
      </c>
      <c r="G426" s="11">
        <f t="shared" si="150"/>
        <v>3437</v>
      </c>
      <c r="H426" s="11">
        <f t="shared" si="150"/>
        <v>4504</v>
      </c>
      <c r="I426" s="11">
        <f t="shared" si="150"/>
        <v>4401</v>
      </c>
      <c r="J426" s="11">
        <f t="shared" si="150"/>
        <v>3795</v>
      </c>
      <c r="K426" s="11">
        <f t="shared" si="150"/>
        <v>3853</v>
      </c>
      <c r="L426" s="11">
        <f t="shared" si="150"/>
        <v>3921</v>
      </c>
      <c r="M426" s="11">
        <f t="shared" si="150"/>
        <v>3995</v>
      </c>
    </row>
    <row r="427" spans="1:13" ht="11.25">
      <c r="A427" s="1" t="s">
        <v>15</v>
      </c>
      <c r="B427" s="2" t="s">
        <v>23</v>
      </c>
      <c r="C427" s="2" t="s">
        <v>84</v>
      </c>
      <c r="D427" s="11">
        <f aca="true" t="shared" si="151" ref="D427:M427">E271</f>
        <v>414</v>
      </c>
      <c r="E427" s="11">
        <f t="shared" si="151"/>
        <v>402</v>
      </c>
      <c r="F427" s="11">
        <f t="shared" si="151"/>
        <v>413</v>
      </c>
      <c r="G427" s="11">
        <f t="shared" si="151"/>
        <v>428</v>
      </c>
      <c r="H427" s="11">
        <f t="shared" si="151"/>
        <v>394</v>
      </c>
      <c r="I427" s="11">
        <f t="shared" si="151"/>
        <v>368</v>
      </c>
      <c r="J427" s="11">
        <f t="shared" si="151"/>
        <v>312</v>
      </c>
      <c r="K427" s="11">
        <f t="shared" si="151"/>
        <v>319</v>
      </c>
      <c r="L427" s="11">
        <f t="shared" si="151"/>
        <v>322</v>
      </c>
      <c r="M427" s="11">
        <f t="shared" si="151"/>
        <v>322</v>
      </c>
    </row>
    <row r="428" spans="1:13" ht="11.25">
      <c r="A428" s="1" t="s">
        <v>15</v>
      </c>
      <c r="B428" s="2" t="s">
        <v>23</v>
      </c>
      <c r="C428" s="2" t="s">
        <v>85</v>
      </c>
      <c r="D428" s="11">
        <f aca="true" t="shared" si="152" ref="D428:M428">E272</f>
        <v>2870</v>
      </c>
      <c r="E428" s="11">
        <f t="shared" si="152"/>
        <v>3118</v>
      </c>
      <c r="F428" s="11">
        <f t="shared" si="152"/>
        <v>3598</v>
      </c>
      <c r="G428" s="11">
        <f t="shared" si="152"/>
        <v>3746</v>
      </c>
      <c r="H428" s="11">
        <f t="shared" si="152"/>
        <v>3076</v>
      </c>
      <c r="I428" s="11">
        <f t="shared" si="152"/>
        <v>2703</v>
      </c>
      <c r="J428" s="11">
        <f t="shared" si="152"/>
        <v>2279</v>
      </c>
      <c r="K428" s="11">
        <f t="shared" si="152"/>
        <v>2251</v>
      </c>
      <c r="L428" s="11">
        <f t="shared" si="152"/>
        <v>2233</v>
      </c>
      <c r="M428" s="11">
        <f t="shared" si="152"/>
        <v>2204</v>
      </c>
    </row>
    <row r="429" spans="1:13" ht="11.25">
      <c r="A429" s="1" t="s">
        <v>15</v>
      </c>
      <c r="B429" s="2" t="s">
        <v>23</v>
      </c>
      <c r="C429" s="2" t="s">
        <v>86</v>
      </c>
      <c r="D429" s="11">
        <f aca="true" t="shared" si="153" ref="D429:M429">E273</f>
        <v>194</v>
      </c>
      <c r="E429" s="11">
        <f t="shared" si="153"/>
        <v>84</v>
      </c>
      <c r="F429" s="11">
        <f t="shared" si="153"/>
        <v>108</v>
      </c>
      <c r="G429" s="11">
        <f t="shared" si="153"/>
        <v>98</v>
      </c>
      <c r="H429" s="11">
        <f t="shared" si="153"/>
        <v>24</v>
      </c>
      <c r="I429" s="11">
        <f t="shared" si="153"/>
        <v>69</v>
      </c>
      <c r="J429" s="11">
        <f t="shared" si="153"/>
        <v>68</v>
      </c>
      <c r="K429" s="11">
        <f t="shared" si="153"/>
        <v>69</v>
      </c>
      <c r="L429" s="11">
        <f t="shared" si="153"/>
        <v>68</v>
      </c>
      <c r="M429" s="11">
        <f t="shared" si="153"/>
        <v>72</v>
      </c>
    </row>
    <row r="430" spans="1:13" ht="11.25">
      <c r="A430" s="1" t="s">
        <v>15</v>
      </c>
      <c r="B430" s="2" t="s">
        <v>23</v>
      </c>
      <c r="C430" s="2" t="s">
        <v>87</v>
      </c>
      <c r="D430" s="11">
        <f aca="true" t="shared" si="154" ref="D430:M430">E274</f>
        <v>-769</v>
      </c>
      <c r="E430" s="11">
        <f t="shared" si="154"/>
        <v>-1606</v>
      </c>
      <c r="F430" s="11">
        <f t="shared" si="154"/>
        <v>-1810</v>
      </c>
      <c r="G430" s="11">
        <f t="shared" si="154"/>
        <v>-1825</v>
      </c>
      <c r="H430" s="11">
        <f t="shared" si="154"/>
        <v>53</v>
      </c>
      <c r="I430" s="11">
        <f t="shared" si="154"/>
        <v>-1251</v>
      </c>
      <c r="J430" s="11">
        <f t="shared" si="154"/>
        <v>-1283</v>
      </c>
      <c r="K430" s="11">
        <f t="shared" si="154"/>
        <v>-1297</v>
      </c>
      <c r="L430" s="11">
        <f t="shared" si="154"/>
        <v>-1311</v>
      </c>
      <c r="M430" s="11">
        <f t="shared" si="154"/>
        <v>-1327</v>
      </c>
    </row>
    <row r="431" spans="1:13" ht="11.25">
      <c r="A431" s="1" t="s">
        <v>15</v>
      </c>
      <c r="B431" s="2" t="s">
        <v>23</v>
      </c>
      <c r="C431" s="2" t="s">
        <v>88</v>
      </c>
      <c r="D431" s="11">
        <f aca="true" t="shared" si="155" ref="D431:M431">E275</f>
        <v>21381</v>
      </c>
      <c r="E431" s="11">
        <f t="shared" si="155"/>
        <v>30356</v>
      </c>
      <c r="F431" s="11">
        <f t="shared" si="155"/>
        <v>33583</v>
      </c>
      <c r="G431" s="11">
        <f t="shared" si="155"/>
        <v>34208</v>
      </c>
      <c r="H431" s="11">
        <f t="shared" si="155"/>
        <v>20944</v>
      </c>
      <c r="I431" s="11">
        <f t="shared" si="155"/>
        <v>15198</v>
      </c>
      <c r="J431" s="11">
        <f t="shared" si="155"/>
        <v>12485</v>
      </c>
      <c r="K431" s="11">
        <f t="shared" si="155"/>
        <v>12493</v>
      </c>
      <c r="L431" s="11">
        <f t="shared" si="155"/>
        <v>12481</v>
      </c>
      <c r="M431" s="11">
        <f t="shared" si="155"/>
        <v>12481</v>
      </c>
    </row>
    <row r="432" spans="1:13" ht="11.25">
      <c r="A432" s="1" t="s">
        <v>16</v>
      </c>
      <c r="B432" s="2" t="s">
        <v>24</v>
      </c>
      <c r="C432" s="2" t="s">
        <v>82</v>
      </c>
      <c r="D432" s="11">
        <f aca="true" t="shared" si="156" ref="D432:M432">E276</f>
        <v>26601</v>
      </c>
      <c r="E432" s="11">
        <f t="shared" si="156"/>
        <v>24300</v>
      </c>
      <c r="F432" s="11">
        <f t="shared" si="156"/>
        <v>16727</v>
      </c>
      <c r="G432" s="11">
        <f t="shared" si="156"/>
        <v>9852</v>
      </c>
      <c r="H432" s="11">
        <f t="shared" si="156"/>
        <v>4502</v>
      </c>
      <c r="I432" s="11">
        <f t="shared" si="156"/>
        <v>4095</v>
      </c>
      <c r="J432" s="11">
        <f t="shared" si="156"/>
        <v>8174</v>
      </c>
      <c r="K432" s="11">
        <f t="shared" si="156"/>
        <v>8185</v>
      </c>
      <c r="L432" s="11">
        <f t="shared" si="156"/>
        <v>8216</v>
      </c>
      <c r="M432" s="11">
        <f t="shared" si="156"/>
        <v>8287</v>
      </c>
    </row>
    <row r="433" spans="1:13" ht="11.25">
      <c r="A433" s="1" t="s">
        <v>16</v>
      </c>
      <c r="B433" s="2" t="s">
        <v>24</v>
      </c>
      <c r="C433" s="2" t="s">
        <v>83</v>
      </c>
      <c r="D433" s="11">
        <f aca="true" t="shared" si="157" ref="D433:M433">E277</f>
        <v>-2178</v>
      </c>
      <c r="E433" s="11">
        <f t="shared" si="157"/>
        <v>-2281</v>
      </c>
      <c r="F433" s="11">
        <f t="shared" si="157"/>
        <v>-3105</v>
      </c>
      <c r="G433" s="11">
        <f t="shared" si="157"/>
        <v>-3647</v>
      </c>
      <c r="H433" s="11">
        <f t="shared" si="157"/>
        <v>-4952</v>
      </c>
      <c r="I433" s="11">
        <f t="shared" si="157"/>
        <v>-4621</v>
      </c>
      <c r="J433" s="11">
        <f t="shared" si="157"/>
        <v>-2977</v>
      </c>
      <c r="K433" s="11">
        <f t="shared" si="157"/>
        <v>-2972</v>
      </c>
      <c r="L433" s="11">
        <f t="shared" si="157"/>
        <v>-2968</v>
      </c>
      <c r="M433" s="11">
        <f t="shared" si="157"/>
        <v>-2972</v>
      </c>
    </row>
    <row r="434" spans="1:13" ht="11.25">
      <c r="A434" s="1" t="s">
        <v>16</v>
      </c>
      <c r="B434" s="2" t="s">
        <v>24</v>
      </c>
      <c r="C434" s="2" t="s">
        <v>84</v>
      </c>
      <c r="D434" s="11">
        <f aca="true" t="shared" si="158" ref="D434:M434">E278</f>
        <v>1234</v>
      </c>
      <c r="E434" s="11">
        <f t="shared" si="158"/>
        <v>2134</v>
      </c>
      <c r="F434" s="11">
        <f t="shared" si="158"/>
        <v>2071</v>
      </c>
      <c r="G434" s="11">
        <f t="shared" si="158"/>
        <v>2036</v>
      </c>
      <c r="H434" s="11">
        <f t="shared" si="158"/>
        <v>526</v>
      </c>
      <c r="I434" s="11">
        <f t="shared" si="158"/>
        <v>692</v>
      </c>
      <c r="J434" s="11">
        <f t="shared" si="158"/>
        <v>1062</v>
      </c>
      <c r="K434" s="11">
        <f t="shared" si="158"/>
        <v>1064</v>
      </c>
      <c r="L434" s="11">
        <f t="shared" si="158"/>
        <v>1066</v>
      </c>
      <c r="M434" s="11">
        <f t="shared" si="158"/>
        <v>1067</v>
      </c>
    </row>
    <row r="435" spans="1:13" ht="11.25">
      <c r="A435" s="1" t="s">
        <v>16</v>
      </c>
      <c r="B435" s="2" t="s">
        <v>24</v>
      </c>
      <c r="C435" s="2" t="s">
        <v>85</v>
      </c>
      <c r="D435" s="11">
        <f aca="true" t="shared" si="159" ref="D435:M435">E279</f>
        <v>4177</v>
      </c>
      <c r="E435" s="11">
        <f t="shared" si="159"/>
        <v>5459</v>
      </c>
      <c r="F435" s="11">
        <f t="shared" si="159"/>
        <v>4189</v>
      </c>
      <c r="G435" s="11">
        <f t="shared" si="159"/>
        <v>3191</v>
      </c>
      <c r="H435" s="11">
        <f t="shared" si="159"/>
        <v>834</v>
      </c>
      <c r="I435" s="11">
        <f t="shared" si="159"/>
        <v>2157</v>
      </c>
      <c r="J435" s="11">
        <f t="shared" si="159"/>
        <v>3367</v>
      </c>
      <c r="K435" s="11">
        <f t="shared" si="159"/>
        <v>3265</v>
      </c>
      <c r="L435" s="11">
        <f t="shared" si="159"/>
        <v>3171</v>
      </c>
      <c r="M435" s="11">
        <f t="shared" si="159"/>
        <v>3078</v>
      </c>
    </row>
    <row r="436" spans="1:13" ht="11.25">
      <c r="A436" s="1" t="s">
        <v>16</v>
      </c>
      <c r="B436" s="2" t="s">
        <v>24</v>
      </c>
      <c r="C436" s="2" t="s">
        <v>86</v>
      </c>
      <c r="D436" s="11">
        <f aca="true" t="shared" si="160" ref="D436:M436">E280</f>
        <v>432</v>
      </c>
      <c r="E436" s="11">
        <f t="shared" si="160"/>
        <v>912</v>
      </c>
      <c r="F436" s="11">
        <f t="shared" si="160"/>
        <v>824</v>
      </c>
      <c r="G436" s="11">
        <f t="shared" si="160"/>
        <v>756</v>
      </c>
      <c r="H436" s="11">
        <f t="shared" si="160"/>
        <v>212</v>
      </c>
      <c r="I436" s="11">
        <f t="shared" si="160"/>
        <v>395</v>
      </c>
      <c r="J436" s="11">
        <f t="shared" si="160"/>
        <v>356</v>
      </c>
      <c r="K436" s="11">
        <f t="shared" si="160"/>
        <v>354</v>
      </c>
      <c r="L436" s="11">
        <f t="shared" si="160"/>
        <v>351</v>
      </c>
      <c r="M436" s="11">
        <f t="shared" si="160"/>
        <v>350</v>
      </c>
    </row>
    <row r="437" spans="1:13" ht="11.25">
      <c r="A437" s="1" t="s">
        <v>16</v>
      </c>
      <c r="B437" s="2" t="s">
        <v>24</v>
      </c>
      <c r="C437" s="2" t="s">
        <v>87</v>
      </c>
      <c r="D437" s="11">
        <f aca="true" t="shared" si="161" ref="D437:M437">E281</f>
        <v>-2128</v>
      </c>
      <c r="E437" s="11">
        <f t="shared" si="161"/>
        <v>-1560</v>
      </c>
      <c r="F437" s="11">
        <f t="shared" si="161"/>
        <v>-1745</v>
      </c>
      <c r="G437" s="11">
        <f t="shared" si="161"/>
        <v>-2773</v>
      </c>
      <c r="H437" s="11">
        <f t="shared" si="161"/>
        <v>-3541</v>
      </c>
      <c r="I437" s="11">
        <f t="shared" si="161"/>
        <v>-6249</v>
      </c>
      <c r="J437" s="11">
        <f t="shared" si="161"/>
        <v>-3482</v>
      </c>
      <c r="K437" s="11">
        <f t="shared" si="161"/>
        <v>-3456</v>
      </c>
      <c r="L437" s="11">
        <f t="shared" si="161"/>
        <v>-3425</v>
      </c>
      <c r="M437" s="11">
        <f t="shared" si="161"/>
        <v>-3393</v>
      </c>
    </row>
    <row r="438" spans="1:13" ht="11.25">
      <c r="A438" s="1" t="s">
        <v>16</v>
      </c>
      <c r="B438" s="2" t="s">
        <v>24</v>
      </c>
      <c r="C438" s="2" t="s">
        <v>88</v>
      </c>
      <c r="D438" s="11">
        <f aca="true" t="shared" si="162" ref="D438:M438">E282</f>
        <v>4034</v>
      </c>
      <c r="E438" s="11">
        <f t="shared" si="162"/>
        <v>4248</v>
      </c>
      <c r="F438" s="11">
        <f t="shared" si="162"/>
        <v>1019</v>
      </c>
      <c r="G438" s="11">
        <f t="shared" si="162"/>
        <v>-2004</v>
      </c>
      <c r="H438" s="11">
        <f t="shared" si="162"/>
        <v>-33</v>
      </c>
      <c r="I438" s="11">
        <f t="shared" si="162"/>
        <v>-840</v>
      </c>
      <c r="J438" s="11">
        <f t="shared" si="162"/>
        <v>-985</v>
      </c>
      <c r="K438" s="11">
        <f t="shared" si="162"/>
        <v>-1206</v>
      </c>
      <c r="L438" s="11">
        <f t="shared" si="162"/>
        <v>-1404</v>
      </c>
      <c r="M438" s="11">
        <f t="shared" si="162"/>
        <v>-1607</v>
      </c>
    </row>
    <row r="439" spans="1:13" ht="11.25">
      <c r="A439" s="1" t="s">
        <v>17</v>
      </c>
      <c r="B439" s="2" t="s">
        <v>25</v>
      </c>
      <c r="C439" s="2" t="s">
        <v>82</v>
      </c>
      <c r="D439" s="11">
        <f aca="true" t="shared" si="163" ref="D439:M439">E283</f>
        <v>480</v>
      </c>
      <c r="E439" s="11">
        <f t="shared" si="163"/>
        <v>-1183</v>
      </c>
      <c r="F439" s="11">
        <f t="shared" si="163"/>
        <v>-2501</v>
      </c>
      <c r="G439" s="11">
        <f t="shared" si="163"/>
        <v>-3945</v>
      </c>
      <c r="H439" s="11">
        <f t="shared" si="163"/>
        <v>-1789</v>
      </c>
      <c r="I439" s="11">
        <f t="shared" si="163"/>
        <v>-154</v>
      </c>
      <c r="J439" s="11">
        <f t="shared" si="163"/>
        <v>819</v>
      </c>
      <c r="K439" s="11">
        <f t="shared" si="163"/>
        <v>917</v>
      </c>
      <c r="L439" s="11">
        <f t="shared" si="163"/>
        <v>1002</v>
      </c>
      <c r="M439" s="11">
        <f t="shared" si="163"/>
        <v>1100</v>
      </c>
    </row>
    <row r="440" spans="1:13" ht="11.25">
      <c r="A440" s="1" t="s">
        <v>17</v>
      </c>
      <c r="B440" s="2" t="s">
        <v>25</v>
      </c>
      <c r="C440" s="2" t="s">
        <v>83</v>
      </c>
      <c r="D440" s="11">
        <f aca="true" t="shared" si="164" ref="D440:M440">E284</f>
        <v>-195</v>
      </c>
      <c r="E440" s="11">
        <f t="shared" si="164"/>
        <v>-332</v>
      </c>
      <c r="F440" s="11">
        <f t="shared" si="164"/>
        <v>-395</v>
      </c>
      <c r="G440" s="11">
        <f t="shared" si="164"/>
        <v>-447</v>
      </c>
      <c r="H440" s="11">
        <f t="shared" si="164"/>
        <v>-83</v>
      </c>
      <c r="I440" s="11">
        <f t="shared" si="164"/>
        <v>-27</v>
      </c>
      <c r="J440" s="11">
        <f t="shared" si="164"/>
        <v>-16</v>
      </c>
      <c r="K440" s="11">
        <f t="shared" si="164"/>
        <v>-16</v>
      </c>
      <c r="L440" s="11">
        <f t="shared" si="164"/>
        <v>-11</v>
      </c>
      <c r="M440" s="11">
        <f t="shared" si="164"/>
        <v>-18</v>
      </c>
    </row>
    <row r="441" spans="1:13" ht="11.25">
      <c r="A441" s="1" t="s">
        <v>17</v>
      </c>
      <c r="B441" s="2" t="s">
        <v>25</v>
      </c>
      <c r="C441" s="2" t="s">
        <v>84</v>
      </c>
      <c r="D441" s="11">
        <f aca="true" t="shared" si="165" ref="D441:M441">E285</f>
        <v>132</v>
      </c>
      <c r="E441" s="11">
        <f t="shared" si="165"/>
        <v>112</v>
      </c>
      <c r="F441" s="11">
        <f t="shared" si="165"/>
        <v>98</v>
      </c>
      <c r="G441" s="11">
        <f t="shared" si="165"/>
        <v>86</v>
      </c>
      <c r="H441" s="11">
        <f t="shared" si="165"/>
        <v>7</v>
      </c>
      <c r="I441" s="11">
        <f t="shared" si="165"/>
        <v>32</v>
      </c>
      <c r="J441" s="11">
        <f t="shared" si="165"/>
        <v>54</v>
      </c>
      <c r="K441" s="11">
        <f t="shared" si="165"/>
        <v>55</v>
      </c>
      <c r="L441" s="11">
        <f t="shared" si="165"/>
        <v>52</v>
      </c>
      <c r="M441" s="11">
        <f t="shared" si="165"/>
        <v>54</v>
      </c>
    </row>
    <row r="442" spans="1:13" ht="11.25">
      <c r="A442" s="1" t="s">
        <v>17</v>
      </c>
      <c r="B442" s="2" t="s">
        <v>25</v>
      </c>
      <c r="C442" s="2" t="s">
        <v>85</v>
      </c>
      <c r="D442" s="11">
        <f aca="true" t="shared" si="166" ref="D442:M442">E286</f>
        <v>2266</v>
      </c>
      <c r="E442" s="11">
        <f t="shared" si="166"/>
        <v>3449</v>
      </c>
      <c r="F442" s="11">
        <f t="shared" si="166"/>
        <v>3327</v>
      </c>
      <c r="G442" s="11">
        <f t="shared" si="166"/>
        <v>3178</v>
      </c>
      <c r="H442" s="11">
        <f t="shared" si="166"/>
        <v>-146</v>
      </c>
      <c r="I442" s="11">
        <f t="shared" si="166"/>
        <v>30</v>
      </c>
      <c r="J442" s="11">
        <f t="shared" si="166"/>
        <v>292</v>
      </c>
      <c r="K442" s="11">
        <f t="shared" si="166"/>
        <v>283</v>
      </c>
      <c r="L442" s="11">
        <f t="shared" si="166"/>
        <v>273</v>
      </c>
      <c r="M442" s="11">
        <f t="shared" si="166"/>
        <v>257</v>
      </c>
    </row>
    <row r="443" spans="1:13" ht="11.25">
      <c r="A443" s="1" t="s">
        <v>17</v>
      </c>
      <c r="B443" s="2" t="s">
        <v>25</v>
      </c>
      <c r="C443" s="2" t="s">
        <v>86</v>
      </c>
      <c r="D443" s="11">
        <f aca="true" t="shared" si="167" ref="D443:M443">E287</f>
        <v>43</v>
      </c>
      <c r="E443" s="11">
        <f t="shared" si="167"/>
        <v>27</v>
      </c>
      <c r="F443" s="11">
        <f t="shared" si="167"/>
        <v>19</v>
      </c>
      <c r="G443" s="11">
        <f t="shared" si="167"/>
        <v>8</v>
      </c>
      <c r="H443" s="11">
        <f t="shared" si="167"/>
        <v>6</v>
      </c>
      <c r="I443" s="11">
        <f t="shared" si="167"/>
        <v>21</v>
      </c>
      <c r="J443" s="11">
        <f t="shared" si="167"/>
        <v>21</v>
      </c>
      <c r="K443" s="11">
        <f t="shared" si="167"/>
        <v>21</v>
      </c>
      <c r="L443" s="11">
        <f t="shared" si="167"/>
        <v>21</v>
      </c>
      <c r="M443" s="11">
        <f t="shared" si="167"/>
        <v>24</v>
      </c>
    </row>
    <row r="444" spans="1:13" ht="11.25">
      <c r="A444" s="1" t="s">
        <v>17</v>
      </c>
      <c r="B444" s="2" t="s">
        <v>25</v>
      </c>
      <c r="C444" s="2" t="s">
        <v>87</v>
      </c>
      <c r="D444" s="11">
        <f aca="true" t="shared" si="168" ref="D444:M444">E288</f>
        <v>-241</v>
      </c>
      <c r="E444" s="11">
        <f t="shared" si="168"/>
        <v>-442</v>
      </c>
      <c r="F444" s="11">
        <f t="shared" si="168"/>
        <v>-504</v>
      </c>
      <c r="G444" s="11">
        <f t="shared" si="168"/>
        <v>-527</v>
      </c>
      <c r="H444" s="11">
        <f t="shared" si="168"/>
        <v>-39</v>
      </c>
      <c r="I444" s="11">
        <f t="shared" si="168"/>
        <v>-486</v>
      </c>
      <c r="J444" s="11">
        <f t="shared" si="168"/>
        <v>-505</v>
      </c>
      <c r="K444" s="11">
        <f t="shared" si="168"/>
        <v>-502</v>
      </c>
      <c r="L444" s="11">
        <f t="shared" si="168"/>
        <v>-500</v>
      </c>
      <c r="M444" s="11">
        <f t="shared" si="168"/>
        <v>-498</v>
      </c>
    </row>
    <row r="445" spans="1:13" ht="11.25">
      <c r="A445" s="1" t="s">
        <v>17</v>
      </c>
      <c r="B445" s="2" t="s">
        <v>25</v>
      </c>
      <c r="C445" s="2" t="s">
        <v>88</v>
      </c>
      <c r="D445" s="11">
        <f aca="true" t="shared" si="169" ref="D445:M445">E289</f>
        <v>6293</v>
      </c>
      <c r="E445" s="11">
        <f t="shared" si="169"/>
        <v>5319</v>
      </c>
      <c r="F445" s="11">
        <f t="shared" si="169"/>
        <v>4745</v>
      </c>
      <c r="G445" s="11">
        <f t="shared" si="169"/>
        <v>3620</v>
      </c>
      <c r="H445" s="11">
        <f t="shared" si="169"/>
        <v>-58</v>
      </c>
      <c r="I445" s="11">
        <f t="shared" si="169"/>
        <v>6</v>
      </c>
      <c r="J445" s="11">
        <f t="shared" si="169"/>
        <v>839</v>
      </c>
      <c r="K445" s="11">
        <f t="shared" si="169"/>
        <v>801</v>
      </c>
      <c r="L445" s="11">
        <f t="shared" si="169"/>
        <v>763</v>
      </c>
      <c r="M445" s="11">
        <f t="shared" si="169"/>
        <v>734</v>
      </c>
    </row>
  </sheetData>
  <printOptions/>
  <pageMargins left="0.75" right="0.75" top="1" bottom="1" header="0.5" footer="0.5"/>
  <pageSetup horizontalDpi="600" verticalDpi="600" orientation="landscape" scale="55" r:id="rId1"/>
  <rowBreaks count="2" manualBreakCount="2">
    <brk id="308" max="20" man="1"/>
    <brk id="37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2008-06-04T19:43:10Z</cp:lastPrinted>
  <dcterms:created xsi:type="dcterms:W3CDTF">2007-07-20T13:53:58Z</dcterms:created>
  <dcterms:modified xsi:type="dcterms:W3CDTF">2008-06-04T19:45:13Z</dcterms:modified>
  <cp:category/>
  <cp:version/>
  <cp:contentType/>
  <cp:contentStatus/>
</cp:coreProperties>
</file>