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90" yWindow="-75" windowWidth="13155" windowHeight="12150" tabRatio="966"/>
  </bookViews>
  <sheets>
    <sheet name="Main" sheetId="1" r:id="rId1"/>
    <sheet name="hwblh_1D_20091111.xls" sheetId="5" r:id="rId2"/>
    <sheet name="hwblh_1D_20091220new.xls" sheetId="6" r:id="rId3"/>
    <sheet name="hwblh_1D_20101105.xls" sheetId="7" r:id="rId4"/>
    <sheet name="1D_11Nov09R1.xlsx" sheetId="8" r:id="rId5"/>
    <sheet name="1D_11Nov09R2.xlsx" sheetId="9" r:id="rId6"/>
    <sheet name="1D_20Dec09R1.xlsx" sheetId="10" r:id="rId7"/>
    <sheet name="1D_20Dec09R2.xlsx" sheetId="11" r:id="rId8"/>
    <sheet name="1D_05Nov10R1.xlsx" sheetId="12" r:id="rId9"/>
    <sheet name="1D_05Nov10R2.xlsx" sheetId="13" r:id="rId10"/>
    <sheet name="2C_04Nov09R1.xlsx" sheetId="14" r:id="rId11"/>
    <sheet name="2C_04Nov09R2.xlsx" sheetId="15" r:id="rId12"/>
    <sheet name="2C_01Dec10R1.xlsx" sheetId="16" r:id="rId13"/>
    <sheet name="2C_01Dec10R2.xlsx" sheetId="17" r:id="rId14"/>
    <sheet name="hwblh_2C_04Nov09.xls" sheetId="18" r:id="rId15"/>
    <sheet name="hwblh_2C_01Dec10.xls" sheetId="19" r:id="rId16"/>
    <sheet name="hwblh_6E_25Dec09.xls" sheetId="20" r:id="rId17"/>
    <sheet name="6E_25Dec09R1.xlsx" sheetId="21" r:id="rId18"/>
    <sheet name="6E_25Dec09R2.xlsx" sheetId="22" r:id="rId19"/>
    <sheet name="hwblh_6E_24Dec10.xls" sheetId="23" r:id="rId20"/>
    <sheet name="6E_24Dec10R1.xlsx" sheetId="24" r:id="rId21"/>
    <sheet name="6E_24Dec10R2.xlsx" sheetId="25" r:id="rId22"/>
    <sheet name="hwblh_7B_19Dec10.xls" sheetId="26" r:id="rId23"/>
    <sheet name="7B_19Dec10R1.xlsx" sheetId="27" r:id="rId24"/>
    <sheet name="7B_19Dec10R2.xlsx" sheetId="28" r:id="rId25"/>
    <sheet name="hwblh_4F_18Oct10.xls" sheetId="29" r:id="rId26"/>
    <sheet name="4F_18Oct10R1.xlsx" sheetId="30" r:id="rId27"/>
    <sheet name="4F_18Oct10R2.xlsx" sheetId="31" r:id="rId28"/>
    <sheet name="GrsAg_1D_11Nov09.xls" sheetId="32" r:id="rId29"/>
    <sheet name="GrsAg_1D_11Nov09R1.xlsx" sheetId="33" r:id="rId30"/>
    <sheet name="GrsAg_1D_11Nov09R2.xlsx" sheetId="34" r:id="rId31"/>
    <sheet name="GrsAg_1D_20Dec09.xls" sheetId="35" r:id="rId32"/>
    <sheet name="GrsAg_1D_20Dec09R1.xlsx" sheetId="36" r:id="rId33"/>
    <sheet name="GrsAg_1D_20Dec09R2.xlsx" sheetId="37" r:id="rId34"/>
    <sheet name="GrsAg_1D_05Nov10.xls" sheetId="38" r:id="rId35"/>
    <sheet name="GrsAg_1D_05Nov10R1.xlsx" sheetId="39" r:id="rId36"/>
    <sheet name="GrsAg_1D_05Nov10R2.xlsx" sheetId="40" r:id="rId37"/>
    <sheet name="GrsAg_2C_04Nov09.xls" sheetId="41" r:id="rId38"/>
    <sheet name="GrassAg_2C_04Nov09R1.xlsx" sheetId="42" r:id="rId39"/>
    <sheet name="GrassAg_2C_04Nov09R2.xlsx" sheetId="43" r:id="rId40"/>
    <sheet name="GrsAg_2C_01Dec10.xls" sheetId="44" r:id="rId41"/>
    <sheet name="GrassAg_2C_01Dec10R1.xlsx" sheetId="45" r:id="rId42"/>
    <sheet name="GrassAg_2C_01Dec10R2.xlsx" sheetId="46" r:id="rId43"/>
    <sheet name="GrsAg_6E_25Dec09.xls" sheetId="47" r:id="rId44"/>
    <sheet name="GrassAg_6E_25Dec09R1.xlsx" sheetId="48" r:id="rId45"/>
    <sheet name="GrassAg_6E_25Dec09R2.xlsx" sheetId="49" r:id="rId46"/>
    <sheet name="GrsAg_6E_24Dec10.xls" sheetId="50" r:id="rId47"/>
    <sheet name="GrassAg_6E_24Dec10R1.xlsx" sheetId="51" r:id="rId48"/>
    <sheet name="GrassAg_6E_24Dec10R2.xlsx" sheetId="52" r:id="rId49"/>
    <sheet name="GrsAg_7B_19Dec10.xls" sheetId="53" r:id="rId50"/>
    <sheet name="GrassAg_7B_19Dec10R1.xlsx" sheetId="54" r:id="rId51"/>
    <sheet name="GrassAg_7B_19Dec10R2.xlsx" sheetId="55" r:id="rId52"/>
    <sheet name="GrsAg_4F_18Oct10.xls" sheetId="56" r:id="rId53"/>
    <sheet name="GrassAg_4F_18Oct10R1.xlsx" sheetId="57" r:id="rId54"/>
    <sheet name="GrassAg_4F_18Oct10R2.xlsx" sheetId="58" r:id="rId55"/>
    <sheet name="PltPine_1D_11Nov09.xls" sheetId="59" r:id="rId56"/>
    <sheet name="PltPine_1D_11Nov09R1.xlsx" sheetId="60" r:id="rId57"/>
    <sheet name="PltPine_1D_11Nov09R2.xlsx" sheetId="61" r:id="rId58"/>
    <sheet name="PltPine_1D_20Dec09.xls" sheetId="62" r:id="rId59"/>
    <sheet name="PltPine_1D_20Dec09R1.xlsx" sheetId="63" r:id="rId60"/>
    <sheet name="PltPine_1D_20Dec09R2.xlsx" sheetId="64" r:id="rId61"/>
    <sheet name="PltPine_1D_05Nov10.xls" sheetId="65" r:id="rId62"/>
    <sheet name="PltPine_1D_05Nov10R1.xlsx" sheetId="66" r:id="rId63"/>
    <sheet name="PltPine_1D_05Nov10R2.xlsx" sheetId="67" r:id="rId64"/>
    <sheet name="MaturePine_2C_04Nov09.xls" sheetId="68" r:id="rId65"/>
    <sheet name="MaturePine_2C_04Nov09R1.xlsx" sheetId="69" r:id="rId66"/>
    <sheet name="MaturePine_2C_04Nov09R2.xlsx" sheetId="70" r:id="rId67"/>
    <sheet name="MaturePine_2C_01Dec10.xls" sheetId="71" r:id="rId68"/>
    <sheet name="MaturePine_2C_01Dec10R1.xlsx" sheetId="72" r:id="rId69"/>
    <sheet name="MaturePine_2C_01Dec10R2.xlsx" sheetId="73" r:id="rId70"/>
    <sheet name="MaturePine_6E_25Dec09.xls" sheetId="74" r:id="rId71"/>
    <sheet name="MaturePine_6E_25Dec09R1.xlsx" sheetId="75" r:id="rId72"/>
    <sheet name="MaturePine_6E_25Dec09R2.xlsx" sheetId="76" r:id="rId73"/>
    <sheet name="MaturePine_6E_24Dec10.xls" sheetId="77" r:id="rId74"/>
    <sheet name="MaturePine_6E_24Dec10R1.xlsx" sheetId="78" r:id="rId75"/>
    <sheet name="MaturePine_6E_24Dec10R2.xlsx" sheetId="79" r:id="rId76"/>
    <sheet name="PltPine_7B_19Dec10.xls" sheetId="80" r:id="rId77"/>
    <sheet name="PltPine_7B_19Dec10R1.xlsx" sheetId="81" r:id="rId78"/>
    <sheet name="PltPine_7B_19Dec10R2.xlsx" sheetId="82" r:id="rId79"/>
    <sheet name="PltPine_2C_04Nov09.xls" sheetId="83" r:id="rId80"/>
    <sheet name="PltPine_2C_04Nov09R1.xlsx" sheetId="84" r:id="rId81"/>
    <sheet name="PltPine_2C_04Nov09R2.xlsx" sheetId="85" r:id="rId82"/>
    <sheet name="PltPine_2C_01Dec10.xls" sheetId="86" r:id="rId83"/>
    <sheet name="PltPine_2C_01Dec10R1.xlsx" sheetId="87" r:id="rId84"/>
    <sheet name="PltPine_2C_01Dec10R2.xlsx" sheetId="88" r:id="rId85"/>
    <sheet name="PltPine_6E_25Dec09.xls" sheetId="89" r:id="rId86"/>
    <sheet name="PltPine_6E_25Dec09R1.xlsx" sheetId="90" r:id="rId87"/>
    <sheet name="PltPine_6E_25Dec09R2.xlsx" sheetId="91" r:id="rId88"/>
    <sheet name="PltPine_6E_24Dec10.xls" sheetId="92" r:id="rId89"/>
    <sheet name="PltPine_6E_24Dec10R1.xlsx" sheetId="93" r:id="rId90"/>
    <sheet name="PltPine_6E_24Dec10R2.xlsx" sheetId="94" r:id="rId91"/>
    <sheet name="PltPine_4F_18Oct10.xls" sheetId="95" r:id="rId92"/>
    <sheet name="PltPine_4F_18Oct10R1.xlsx" sheetId="96" r:id="rId93"/>
    <sheet name="PltPine_4F_18Oct10R2.xlsx" sheetId="97" r:id="rId94"/>
    <sheet name="MaturePine_1D_11Nov09.xls" sheetId="98" r:id="rId95"/>
    <sheet name="MaturePine_1D_11Nov09R1.xlsx" sheetId="99" r:id="rId96"/>
    <sheet name="MaturePine_1D_11Nov09R2.xlsx" sheetId="100" r:id="rId97"/>
    <sheet name="MaturePine_1D_20Dec09.xls" sheetId="101" r:id="rId98"/>
    <sheet name="MaturePine_1D_20Dec09R1.xlsx" sheetId="102" r:id="rId99"/>
    <sheet name="MaturePine_1D_20Dec09R2.xlsx" sheetId="103" r:id="rId100"/>
    <sheet name="MaturePine_1D_05Nov10.xls" sheetId="104" r:id="rId101"/>
    <sheet name="MaturePine_1D_05Nov10R1.xlsx" sheetId="105" r:id="rId102"/>
    <sheet name="MaturePine_1D_05Nov10R2.xlsx" sheetId="106" r:id="rId103"/>
    <sheet name="MaturePine_7B_19Dec10.xls" sheetId="107" r:id="rId104"/>
    <sheet name="MaturePine_7B_19Dec10R1.xlsx" sheetId="108" r:id="rId105"/>
    <sheet name="MaturePine_7B_19Dec10R2.xlsx" sheetId="109" r:id="rId106"/>
    <sheet name="MaturePine_4F_18Oct10.xls" sheetId="110" r:id="rId107"/>
    <sheet name="MaturePine_4F_18Oct10R1.xlsx" sheetId="111" r:id="rId108"/>
    <sheet name="MaturePine_4F_18Oct10R2.xlsx" sheetId="112" r:id="rId109"/>
  </sheets>
  <definedNames>
    <definedName name="Contents_Not_Specified">#REF!</definedName>
  </definedNames>
  <calcPr calcId="144525"/>
</workbook>
</file>

<file path=xl/calcChain.xml><?xml version="1.0" encoding="utf-8"?>
<calcChain xmlns="http://schemas.openxmlformats.org/spreadsheetml/2006/main">
  <c r="A10" i="112" l="1"/>
  <c r="A9" i="111"/>
  <c r="C9" i="110"/>
  <c r="A18" i="109"/>
  <c r="A17" i="108"/>
  <c r="C16" i="107"/>
  <c r="A19" i="106"/>
  <c r="A18" i="105"/>
  <c r="C17" i="104"/>
  <c r="A19" i="103"/>
  <c r="A18" i="102"/>
  <c r="C17" i="101"/>
  <c r="A19" i="100"/>
  <c r="A18" i="99"/>
  <c r="C17" i="98"/>
  <c r="A20" i="97"/>
  <c r="A19" i="96"/>
  <c r="C18" i="95"/>
  <c r="A16" i="94"/>
  <c r="A15" i="93"/>
  <c r="C14" i="92"/>
  <c r="A21" i="91"/>
  <c r="A20" i="90"/>
  <c r="C19" i="89"/>
  <c r="A25" i="88"/>
  <c r="A24" i="87"/>
  <c r="C23" i="86"/>
  <c r="A25" i="85"/>
  <c r="A19" i="82"/>
  <c r="A18" i="81"/>
  <c r="C17" i="80"/>
  <c r="A16" i="79"/>
  <c r="A15" i="78"/>
  <c r="C14" i="77"/>
  <c r="A20" i="76"/>
  <c r="A19" i="75"/>
  <c r="C18" i="74"/>
  <c r="A24" i="73"/>
  <c r="A23" i="72"/>
  <c r="C22" i="71"/>
  <c r="A24" i="70"/>
  <c r="A23" i="69"/>
  <c r="A24" i="84"/>
  <c r="C23" i="83"/>
  <c r="C18" i="65"/>
  <c r="H74" i="1"/>
  <c r="H73" i="1"/>
  <c r="D73" i="1"/>
  <c r="H72" i="1"/>
  <c r="H71" i="1"/>
  <c r="D71" i="1"/>
  <c r="H62" i="1"/>
  <c r="H61" i="1"/>
  <c r="D61" i="1"/>
  <c r="H60" i="1"/>
  <c r="H59" i="1"/>
  <c r="D59" i="1"/>
  <c r="H58" i="1"/>
  <c r="H57" i="1"/>
  <c r="D57" i="1"/>
  <c r="H56" i="1"/>
  <c r="H55" i="1"/>
  <c r="D55" i="1"/>
  <c r="H52" i="1"/>
  <c r="H51" i="1"/>
  <c r="D51" i="1"/>
  <c r="H50" i="1"/>
  <c r="H49" i="1"/>
  <c r="D49" i="1"/>
  <c r="H48" i="1"/>
  <c r="H47" i="1"/>
  <c r="D47" i="1"/>
  <c r="H46" i="1"/>
  <c r="H45" i="1"/>
  <c r="D45" i="1"/>
  <c r="H70" i="1"/>
  <c r="H69" i="1"/>
  <c r="D69" i="1"/>
  <c r="H68" i="1"/>
  <c r="H67" i="1"/>
  <c r="D67" i="1"/>
  <c r="H66" i="1"/>
  <c r="H65" i="1"/>
  <c r="D65" i="1"/>
  <c r="H64" i="1"/>
  <c r="H63" i="1"/>
  <c r="D63" i="1"/>
  <c r="H54" i="1"/>
  <c r="H53" i="1"/>
  <c r="D53" i="1"/>
  <c r="C22" i="68"/>
  <c r="A20" i="67"/>
  <c r="A19" i="66"/>
  <c r="A20" i="64"/>
  <c r="A19" i="63"/>
  <c r="C18" i="62"/>
  <c r="A22" i="61"/>
  <c r="A21" i="60"/>
  <c r="C20" i="59"/>
  <c r="A11" i="58"/>
  <c r="A10" i="57"/>
  <c r="C9" i="56"/>
  <c r="A17" i="55"/>
  <c r="A16" i="54"/>
  <c r="C15" i="53"/>
  <c r="A12" i="52"/>
  <c r="A11" i="51"/>
  <c r="C10" i="50"/>
  <c r="A22" i="49"/>
  <c r="A21" i="48"/>
  <c r="C20" i="47"/>
  <c r="A17" i="46"/>
  <c r="A16" i="45"/>
  <c r="C15" i="44"/>
  <c r="A18" i="43"/>
  <c r="A17" i="42"/>
  <c r="C16" i="41"/>
  <c r="A29" i="40"/>
  <c r="A28" i="39"/>
  <c r="C27" i="38"/>
  <c r="A29" i="37"/>
  <c r="A28" i="36"/>
  <c r="C27" i="35"/>
  <c r="A18" i="34"/>
  <c r="A17" i="33"/>
  <c r="C16" i="32"/>
  <c r="A14" i="31"/>
  <c r="A13" i="30"/>
  <c r="C12" i="29"/>
  <c r="A31" i="28"/>
  <c r="A30" i="27"/>
  <c r="C29" i="26"/>
  <c r="A22" i="25"/>
  <c r="A21" i="24"/>
  <c r="C20" i="23"/>
  <c r="A28" i="22"/>
  <c r="A27" i="21"/>
  <c r="C26" i="20"/>
  <c r="C29" i="19"/>
  <c r="C29" i="18"/>
  <c r="A31" i="17"/>
  <c r="A30" i="16"/>
  <c r="A31" i="15"/>
  <c r="A30" i="14"/>
  <c r="A23" i="13"/>
  <c r="A22" i="12"/>
  <c r="A22" i="11"/>
  <c r="A21" i="10"/>
  <c r="A29" i="9"/>
  <c r="A28" i="8"/>
  <c r="C21" i="7"/>
  <c r="C20" i="6"/>
  <c r="C27" i="5"/>
  <c r="H44" i="1"/>
  <c r="H43" i="1"/>
  <c r="D43" i="1"/>
  <c r="H42" i="1"/>
  <c r="H41" i="1"/>
  <c r="D41" i="1"/>
  <c r="H40" i="1"/>
  <c r="H39" i="1"/>
  <c r="D39" i="1"/>
  <c r="D37" i="1"/>
  <c r="H38" i="1" l="1"/>
  <c r="H37" i="1"/>
  <c r="H36" i="1"/>
  <c r="H35" i="1"/>
  <c r="D35" i="1"/>
  <c r="H34" i="1"/>
  <c r="H33" i="1"/>
  <c r="D33" i="1"/>
  <c r="H32" i="1"/>
  <c r="H31" i="1"/>
  <c r="D31" i="1"/>
  <c r="H30" i="1"/>
  <c r="H29" i="1"/>
  <c r="D29" i="1"/>
  <c r="H28" i="1"/>
  <c r="H27" i="1"/>
  <c r="D27" i="1"/>
  <c r="H26" i="1"/>
  <c r="H25" i="1"/>
  <c r="D25" i="1"/>
  <c r="H24" i="1"/>
  <c r="H23" i="1"/>
  <c r="D23" i="1"/>
  <c r="H22" i="1"/>
  <c r="H21" i="1"/>
  <c r="D21" i="1"/>
  <c r="H20" i="1"/>
  <c r="H19" i="1"/>
  <c r="D19" i="1"/>
  <c r="H18" i="1" l="1"/>
  <c r="H17" i="1"/>
  <c r="D17" i="1"/>
  <c r="H16" i="1"/>
  <c r="H15" i="1"/>
  <c r="D15" i="1"/>
  <c r="D13" i="1"/>
  <c r="H14" i="1" l="1"/>
  <c r="H13" i="1"/>
  <c r="D11" i="1"/>
  <c r="D9" i="1"/>
  <c r="H12" i="1"/>
  <c r="H11" i="1"/>
  <c r="H10" i="1"/>
  <c r="H9" i="1"/>
  <c r="H8" i="1"/>
  <c r="H7" i="1"/>
  <c r="H6" i="1"/>
  <c r="H5" i="1"/>
  <c r="H4" i="1"/>
  <c r="H3" i="1"/>
  <c r="D7" i="1"/>
  <c r="D5" i="1"/>
  <c r="D3" i="1"/>
</calcChain>
</file>

<file path=xl/sharedStrings.xml><?xml version="1.0" encoding="utf-8"?>
<sst xmlns="http://schemas.openxmlformats.org/spreadsheetml/2006/main" count="4393" uniqueCount="389">
  <si>
    <t>Hyperion image</t>
  </si>
  <si>
    <t>Swath</t>
  </si>
  <si>
    <t>Date</t>
  </si>
  <si>
    <t>Seeding with Indicator spectra</t>
  </si>
  <si>
    <t>Hardwoods</t>
  </si>
  <si>
    <t>1D</t>
  </si>
  <si>
    <t>X</t>
  </si>
  <si>
    <t>Known red tallow leaf</t>
  </si>
  <si>
    <t>Site Descriptor</t>
  </si>
  <si>
    <t>Location</t>
  </si>
  <si>
    <t>Hardwoods_redtrees</t>
  </si>
  <si>
    <t>Air_393</t>
  </si>
  <si>
    <t>Air_384</t>
  </si>
  <si>
    <t>Air_554</t>
  </si>
  <si>
    <t>Air_173</t>
  </si>
  <si>
    <t>Hardwoods_tallow_ground observation</t>
  </si>
  <si>
    <t>2009_483, 2009_481</t>
  </si>
  <si>
    <t>HardwoodsFingers_redtrees</t>
  </si>
  <si>
    <t>Air_225a</t>
  </si>
  <si>
    <t>HardwoodFingers_redtrees</t>
  </si>
  <si>
    <t>Air_225b</t>
  </si>
  <si>
    <t>near Air_227M</t>
  </si>
  <si>
    <t>Air_384M</t>
  </si>
  <si>
    <t>HardwoodFigers_redtrees</t>
  </si>
  <si>
    <t>AirP_209M</t>
  </si>
  <si>
    <t>Greentallow_ground observation</t>
  </si>
  <si>
    <t>2009_521</t>
  </si>
  <si>
    <t>Greenredtallowmix_edge_ground observation</t>
  </si>
  <si>
    <t>2009_514</t>
  </si>
  <si>
    <t>Air_587M</t>
  </si>
  <si>
    <t>Air_584M</t>
  </si>
  <si>
    <t>Air_234</t>
  </si>
  <si>
    <t>near Air_173</t>
  </si>
  <si>
    <t>near Air_174</t>
  </si>
  <si>
    <t>near Air_179</t>
  </si>
  <si>
    <t>near Air_234</t>
  </si>
  <si>
    <t>Air_585M</t>
  </si>
  <si>
    <t>AirP_202</t>
  </si>
  <si>
    <t>AirP_208M</t>
  </si>
  <si>
    <t>Air_392</t>
  </si>
  <si>
    <t>Air_227M</t>
  </si>
  <si>
    <t>Tallow_edgeforest</t>
  </si>
  <si>
    <t>2009_415M</t>
  </si>
  <si>
    <t>Hyperion X,Y</t>
  </si>
  <si>
    <t>Indicator 1</t>
  </si>
  <si>
    <t>Indicator 2</t>
  </si>
  <si>
    <t>Indicator 3</t>
  </si>
  <si>
    <t>Indicator 4</t>
  </si>
  <si>
    <t>LiveVegetation with Tallow</t>
  </si>
  <si>
    <t>Indicator Spectra</t>
  </si>
  <si>
    <t>Indicator1</t>
  </si>
  <si>
    <t>Indicator2</t>
  </si>
  <si>
    <t>Indicator3</t>
  </si>
  <si>
    <t>Seed-Indicator Spectra</t>
  </si>
  <si>
    <t>Indicator4</t>
  </si>
  <si>
    <t>Hardwoods_near</t>
  </si>
  <si>
    <t>Indicator 5</t>
  </si>
  <si>
    <t>Indicator 6</t>
  </si>
  <si>
    <t>NonLiveMaterial</t>
  </si>
  <si>
    <t>Grayed cells represent Hyperion wavelengths (46 bands )</t>
  </si>
  <si>
    <t>2C</t>
  </si>
  <si>
    <t>Air_235</t>
  </si>
  <si>
    <t>Air_389</t>
  </si>
  <si>
    <t xml:space="preserve">Hardwoods_no tallow_ground obs </t>
  </si>
  <si>
    <t>2009_431</t>
  </si>
  <si>
    <t>Hardwoods_scrub no tallow_ground obs</t>
  </si>
  <si>
    <t>2009_432</t>
  </si>
  <si>
    <t>Hardwoods_ scrub_redtrees</t>
  </si>
  <si>
    <t>Air_494</t>
  </si>
  <si>
    <t>Hardwoods_ redtrees</t>
  </si>
  <si>
    <t>Air_127</t>
  </si>
  <si>
    <t>Air_125</t>
  </si>
  <si>
    <t>Hardwoods_ senescing</t>
  </si>
  <si>
    <t>AirP_123</t>
  </si>
  <si>
    <t>Hardwoods_tallow edge_ground obs</t>
  </si>
  <si>
    <t>Oct10_355</t>
  </si>
  <si>
    <t>Air_121</t>
  </si>
  <si>
    <t>Air_120</t>
  </si>
  <si>
    <t>Air_119</t>
  </si>
  <si>
    <t>Air_131</t>
  </si>
  <si>
    <t>Hardwoods_ senescing_redtrees</t>
  </si>
  <si>
    <t>Air_238</t>
  </si>
  <si>
    <t>Air_237</t>
  </si>
  <si>
    <t>Air_375</t>
  </si>
  <si>
    <t>Air_391</t>
  </si>
  <si>
    <t>Hardwoods_tallowalongroad_ground obs</t>
  </si>
  <si>
    <t>Oct10_363</t>
  </si>
  <si>
    <t>Air_385</t>
  </si>
  <si>
    <t>Air_49</t>
  </si>
  <si>
    <t>Air_50</t>
  </si>
  <si>
    <t>Air_52</t>
  </si>
  <si>
    <t>2009_469</t>
  </si>
  <si>
    <t>Air_386</t>
  </si>
  <si>
    <t>Air_9</t>
  </si>
  <si>
    <t>Gray cells represent Hyperion wavelengths (46 bands )</t>
  </si>
  <si>
    <t>6E</t>
  </si>
  <si>
    <t>Air_216</t>
  </si>
  <si>
    <t>HardwoodsFingers_redtrees-a</t>
  </si>
  <si>
    <t xml:space="preserve">Air_217 </t>
  </si>
  <si>
    <t>HardwoodsFingers_redtrees-b</t>
  </si>
  <si>
    <t>HardwoodsFingers_redtrees-c</t>
  </si>
  <si>
    <t>near-Air_243</t>
  </si>
  <si>
    <t>Air_243</t>
  </si>
  <si>
    <t>Hardwoods_redtrees_understory</t>
  </si>
  <si>
    <t>Air_247</t>
  </si>
  <si>
    <t>Air_246</t>
  </si>
  <si>
    <t>Hardwoods_senescing_ few redtrees</t>
  </si>
  <si>
    <t>Air_553</t>
  </si>
  <si>
    <t>HardwoodFinger_ senescing-a</t>
  </si>
  <si>
    <t>Air_579</t>
  </si>
  <si>
    <t>HardwoodFinger_ senescing-b</t>
  </si>
  <si>
    <t>Air_581</t>
  </si>
  <si>
    <t>Hardwoods_redtrees-a</t>
  </si>
  <si>
    <t>Air_582M</t>
  </si>
  <si>
    <t>Hardwoods_redtrees-b</t>
  </si>
  <si>
    <t>Hardwoods_redtrees-c</t>
  </si>
  <si>
    <t xml:space="preserve">Air_582M </t>
  </si>
  <si>
    <t>Redtrees</t>
  </si>
  <si>
    <t xml:space="preserve">Air_589 </t>
  </si>
  <si>
    <t>Hardwoods_ senescing_ redtrees</t>
  </si>
  <si>
    <t xml:space="preserve">AirP_182M </t>
  </si>
  <si>
    <t>AirP_183M</t>
  </si>
  <si>
    <t>HardwoodFinger_ senescing_redtrees</t>
  </si>
  <si>
    <t>AirP_194M</t>
  </si>
  <si>
    <t>Hardwoods_ senescing-a</t>
  </si>
  <si>
    <t xml:space="preserve">AirP_194M </t>
  </si>
  <si>
    <t>Hardwoods_ senescing-b</t>
  </si>
  <si>
    <t>Gray cells represent Hyperion wavelengths (46 bands)</t>
  </si>
  <si>
    <t>7B</t>
  </si>
  <si>
    <t>4F</t>
  </si>
  <si>
    <t>Redtrees_HardwoodFinger_ senescing-a</t>
  </si>
  <si>
    <t xml:space="preserve">AirP_183M </t>
  </si>
  <si>
    <t>Air_589</t>
  </si>
  <si>
    <t>Hardwoods_fewredtrees</t>
  </si>
  <si>
    <t xml:space="preserve">Air_581 </t>
  </si>
  <si>
    <t>Air_217</t>
  </si>
  <si>
    <t xml:space="preserve">Air_216 </t>
  </si>
  <si>
    <t>Air_277</t>
  </si>
  <si>
    <t>AirP_276</t>
  </si>
  <si>
    <t>Air_229M</t>
  </si>
  <si>
    <t>Air_228M</t>
  </si>
  <si>
    <t>near-AirP_226</t>
  </si>
  <si>
    <t>HardwoodsFingers-b</t>
  </si>
  <si>
    <t>near-AirP_225</t>
  </si>
  <si>
    <t>HardwoodsFingers-a</t>
  </si>
  <si>
    <t>Air_98M</t>
  </si>
  <si>
    <t>Air_94</t>
  </si>
  <si>
    <t xml:space="preserve">Air_93 </t>
  </si>
  <si>
    <t>Air_90</t>
  </si>
  <si>
    <t xml:space="preserve">Air_62 </t>
  </si>
  <si>
    <t>Air_61</t>
  </si>
  <si>
    <t xml:space="preserve">Air_380 </t>
  </si>
  <si>
    <t>Air_36</t>
  </si>
  <si>
    <t>Air_15M</t>
  </si>
  <si>
    <t>Air_14</t>
  </si>
  <si>
    <t>Air_137</t>
  </si>
  <si>
    <t>Air_13</t>
  </si>
  <si>
    <t>Air_113M</t>
  </si>
  <si>
    <t>Hardwoods_redtrees-pine edge</t>
  </si>
  <si>
    <t>Air_112</t>
  </si>
  <si>
    <t>Air_111M</t>
  </si>
  <si>
    <t xml:space="preserve">Air_110 </t>
  </si>
  <si>
    <t xml:space="preserve">Air_108M </t>
  </si>
  <si>
    <t>Air_107M</t>
  </si>
  <si>
    <t xml:space="preserve">AirP_179 </t>
  </si>
  <si>
    <t>AirP_178</t>
  </si>
  <si>
    <t>AirP_177</t>
  </si>
  <si>
    <t xml:space="preserve">Air_561 </t>
  </si>
  <si>
    <t>Oct10_333</t>
  </si>
  <si>
    <t>Tallow_fencerow</t>
  </si>
  <si>
    <t xml:space="preserve">Oct10_332 </t>
  </si>
  <si>
    <t>TallowTree</t>
  </si>
  <si>
    <t>Air_197</t>
  </si>
  <si>
    <t>HardwoodsFingers_sensecing</t>
  </si>
  <si>
    <t>2009_504</t>
  </si>
  <si>
    <t>Tallow_fence row</t>
  </si>
  <si>
    <t>2009_415</t>
  </si>
  <si>
    <t>2009_410</t>
  </si>
  <si>
    <t>Air_578</t>
  </si>
  <si>
    <t>Grass field_no tallow</t>
  </si>
  <si>
    <t>Air_48M</t>
  </si>
  <si>
    <t>2009_505</t>
  </si>
  <si>
    <t>Grass Field_tallowedge-g</t>
  </si>
  <si>
    <t>Grass Field_tallowedge water-f</t>
  </si>
  <si>
    <t>Grass Field_tallowedge-e</t>
  </si>
  <si>
    <t>Grass Field_tallowedge-d</t>
  </si>
  <si>
    <t>Grass Field_tallowedge-c</t>
  </si>
  <si>
    <t>Grass field_tallowedge-b</t>
  </si>
  <si>
    <t>Grass field_tallowedge-a</t>
  </si>
  <si>
    <t>fence row_tallow</t>
  </si>
  <si>
    <t>UTM (433380.0E,3505320.0N)</t>
  </si>
  <si>
    <t>Grass field_no tallow_image point</t>
  </si>
  <si>
    <t>2009_421</t>
  </si>
  <si>
    <t>Tallow_scruby area-a</t>
  </si>
  <si>
    <t>Tallow_scruby area-b</t>
  </si>
  <si>
    <t>2009_410M</t>
  </si>
  <si>
    <t>Tallow_fence row-c</t>
  </si>
  <si>
    <t>Tallow_fence row-b</t>
  </si>
  <si>
    <t>Tallow_fence row-a</t>
  </si>
  <si>
    <t>Tallow_fence row-d</t>
  </si>
  <si>
    <t>2009_407</t>
  </si>
  <si>
    <t>Grass field_red trees_no tallow</t>
  </si>
  <si>
    <t>2009_501</t>
  </si>
  <si>
    <t>Tallow_some leaf off-b</t>
  </si>
  <si>
    <t>Tallow_some leaf off-a</t>
  </si>
  <si>
    <t>2009_499M</t>
  </si>
  <si>
    <t>Tallow_along road-b</t>
  </si>
  <si>
    <t>Tallow_along road-a</t>
  </si>
  <si>
    <t>2009_528</t>
  </si>
  <si>
    <t>Grass field_tallow at edges-a</t>
  </si>
  <si>
    <t>Oct10_348M</t>
  </si>
  <si>
    <t>Tallow_scrub shrub-a</t>
  </si>
  <si>
    <t>Tallow_scrub shrub-b</t>
  </si>
  <si>
    <t>Oct10_344</t>
  </si>
  <si>
    <t>Grass field_no tallow-a</t>
  </si>
  <si>
    <t>AirP_211M</t>
  </si>
  <si>
    <t>2009_T10</t>
  </si>
  <si>
    <t>Tallow_fence row scrub-b</t>
  </si>
  <si>
    <t>Tallow_fence row scrub-a</t>
  </si>
  <si>
    <t>2009_496</t>
  </si>
  <si>
    <t>Grass field_tallow_fence row-a</t>
  </si>
  <si>
    <t>Grass field_tallow_fence row-b</t>
  </si>
  <si>
    <t>UTM (419700.0 E,3485670.0 N)</t>
  </si>
  <si>
    <t>Oct10-354</t>
  </si>
  <si>
    <t>Oct10-353</t>
  </si>
  <si>
    <t>Oct10-352</t>
  </si>
  <si>
    <t>2009-T4M</t>
  </si>
  <si>
    <t>Grass field_tallowedge_with forest-a</t>
  </si>
  <si>
    <t>2009-T1M</t>
  </si>
  <si>
    <t>2009-411M</t>
  </si>
  <si>
    <t>Grass field_scrub_tallow patch-a</t>
  </si>
  <si>
    <t>Grass field_scrub_tallow patch-b</t>
  </si>
  <si>
    <t>Air-190</t>
  </si>
  <si>
    <t>Air-558</t>
  </si>
  <si>
    <t>Grass field_no tallow-b</t>
  </si>
  <si>
    <t>Oct10-332</t>
  </si>
  <si>
    <t>Grass field_scrub_tallow-b</t>
  </si>
  <si>
    <t>Grass field_scrub_tallow-a</t>
  </si>
  <si>
    <t>Oct10-328</t>
  </si>
  <si>
    <t>Nov10_342</t>
  </si>
  <si>
    <t>Nov10_354</t>
  </si>
  <si>
    <t>Tallow_scrub-b</t>
  </si>
  <si>
    <t>Tallow_scrub-a</t>
  </si>
  <si>
    <t>Nov10_351</t>
  </si>
  <si>
    <t>Tallow_fence-b</t>
  </si>
  <si>
    <t>Tallow_fence-a</t>
  </si>
  <si>
    <t>Nov10_346</t>
  </si>
  <si>
    <t>Tallow_in a yard-b</t>
  </si>
  <si>
    <t>Tallow_in a yard-a</t>
  </si>
  <si>
    <t>Nov10_343</t>
  </si>
  <si>
    <t>Grass field_tallow patch-c</t>
  </si>
  <si>
    <t>Grass field_tallow patch-b</t>
  </si>
  <si>
    <t>Grass field_tallow patch-a</t>
  </si>
  <si>
    <t>Oct10_335</t>
  </si>
  <si>
    <t>Grass field_edge tallow-b</t>
  </si>
  <si>
    <t>Grass field_edge tallow-a</t>
  </si>
  <si>
    <t>Air214</t>
  </si>
  <si>
    <t>Air558</t>
  </si>
  <si>
    <t>Planted Pine</t>
  </si>
  <si>
    <t>HS4_M</t>
  </si>
  <si>
    <t>Planted pine young</t>
  </si>
  <si>
    <t>Air_586</t>
  </si>
  <si>
    <t>Planted pine_red trees</t>
  </si>
  <si>
    <t>Planted pine young_red trees_senescing hardwoods</t>
  </si>
  <si>
    <t>Planted pine young-b</t>
  </si>
  <si>
    <t>Planted pine young-a</t>
  </si>
  <si>
    <t>Air_226</t>
  </si>
  <si>
    <t xml:space="preserve">Air_184 </t>
  </si>
  <si>
    <t>Air_178</t>
  </si>
  <si>
    <t>Planted pine young_red trees</t>
  </si>
  <si>
    <t xml:space="preserve">Air_47 </t>
  </si>
  <si>
    <t>Planted pine</t>
  </si>
  <si>
    <t>Air_46</t>
  </si>
  <si>
    <t xml:space="preserve">Air_45 </t>
  </si>
  <si>
    <t xml:space="preserve">Air_44 </t>
  </si>
  <si>
    <t>Planted pine young_no tallow_vines understory</t>
  </si>
  <si>
    <t xml:space="preserve">Oct10_349 </t>
  </si>
  <si>
    <t>Planted pine young_no tallow</t>
  </si>
  <si>
    <t xml:space="preserve">Oct10_346 </t>
  </si>
  <si>
    <t>Planted pine_no tallow</t>
  </si>
  <si>
    <t>Air_551</t>
  </si>
  <si>
    <t>Air_176</t>
  </si>
  <si>
    <t>AirP_214</t>
  </si>
  <si>
    <t>MaturePine</t>
  </si>
  <si>
    <t xml:space="preserve">Air_128 </t>
  </si>
  <si>
    <t>MaturePine-b</t>
  </si>
  <si>
    <t>Air_128</t>
  </si>
  <si>
    <t>MaturePine-a</t>
  </si>
  <si>
    <t xml:space="preserve">Air_126 </t>
  </si>
  <si>
    <t>Air_55</t>
  </si>
  <si>
    <t xml:space="preserve">Air_54 </t>
  </si>
  <si>
    <t>Air_53</t>
  </si>
  <si>
    <t xml:space="preserve">Air_50 </t>
  </si>
  <si>
    <t xml:space="preserve">Air_42 </t>
  </si>
  <si>
    <t xml:space="preserve">Air_9  </t>
  </si>
  <si>
    <t xml:space="preserve">Air_9 </t>
  </si>
  <si>
    <t xml:space="preserve">Air_8 </t>
  </si>
  <si>
    <t>Air_8</t>
  </si>
  <si>
    <t>Air_7</t>
  </si>
  <si>
    <t>Air_583</t>
  </si>
  <si>
    <t>Mature Pine-b</t>
  </si>
  <si>
    <t xml:space="preserve">Air_583 </t>
  </si>
  <si>
    <t>Mature Pine-a</t>
  </si>
  <si>
    <t>Air_580</t>
  </si>
  <si>
    <t>Mature Pine</t>
  </si>
  <si>
    <t>Air_556</t>
  </si>
  <si>
    <t xml:space="preserve">Air_555 </t>
  </si>
  <si>
    <t xml:space="preserve">Air_217  </t>
  </si>
  <si>
    <t xml:space="preserve">Air_188 </t>
  </si>
  <si>
    <t>Air_188</t>
  </si>
  <si>
    <t>Oct10_350</t>
  </si>
  <si>
    <t xml:space="preserve"> Clouds in the image</t>
  </si>
  <si>
    <t>Planted Pine-b</t>
  </si>
  <si>
    <t>Planted Pine-a</t>
  </si>
  <si>
    <t>AirP_225</t>
  </si>
  <si>
    <t>Air_380</t>
  </si>
  <si>
    <t>Air_141</t>
  </si>
  <si>
    <t xml:space="preserve">Air_141 </t>
  </si>
  <si>
    <t>Planted Pine_young</t>
  </si>
  <si>
    <t>Air_88</t>
  </si>
  <si>
    <t>Planted Pine_young-b</t>
  </si>
  <si>
    <t>Planted Pine_young-a</t>
  </si>
  <si>
    <t>Air_12</t>
  </si>
  <si>
    <t>Planted Pine_red trees</t>
  </si>
  <si>
    <t xml:space="preserve">Air_382  </t>
  </si>
  <si>
    <t>Air_382</t>
  </si>
  <si>
    <t xml:space="preserve">Air_135 </t>
  </si>
  <si>
    <t>Air_135</t>
  </si>
  <si>
    <t xml:space="preserve">Air_134 </t>
  </si>
  <si>
    <t>Air_134</t>
  </si>
  <si>
    <t>Air_132</t>
  </si>
  <si>
    <t>Air_126</t>
  </si>
  <si>
    <t>Air_45</t>
  </si>
  <si>
    <t xml:space="preserve">Air_44  </t>
  </si>
  <si>
    <t>Air_44</t>
  </si>
  <si>
    <t>Oct10_369</t>
  </si>
  <si>
    <t xml:space="preserve">Planted Pine_ tallow patch </t>
  </si>
  <si>
    <t xml:space="preserve">Oct10_367  </t>
  </si>
  <si>
    <t>near Oct10_363</t>
  </si>
  <si>
    <t xml:space="preserve">Oct10_362 </t>
  </si>
  <si>
    <t xml:space="preserve">Air_246 </t>
  </si>
  <si>
    <t xml:space="preserve">Air_221 </t>
  </si>
  <si>
    <t>Planted Pine-c</t>
  </si>
  <si>
    <t>Planted-Pine-c</t>
  </si>
  <si>
    <t>Planted-Pine_sensecing hardwoods-b</t>
  </si>
  <si>
    <t>Planted-Pine_sensecing hardwoods</t>
  </si>
  <si>
    <t>Air_180</t>
  </si>
  <si>
    <t xml:space="preserve">Oct10_327 </t>
  </si>
  <si>
    <t>There are clouds in the image</t>
  </si>
  <si>
    <t xml:space="preserve"> near Air_246 </t>
  </si>
  <si>
    <t>* spectra maybe contaminated by clouds</t>
  </si>
  <si>
    <t xml:space="preserve">Air_198 </t>
  </si>
  <si>
    <t>Planted Pine_senescing hardwoods-b</t>
  </si>
  <si>
    <t>Planted Pine_senescing hardwoods-a</t>
  </si>
  <si>
    <t>Air_601</t>
  </si>
  <si>
    <t>Planted Pine*</t>
  </si>
  <si>
    <t xml:space="preserve">Air_560 </t>
  </si>
  <si>
    <t>Air_334</t>
  </si>
  <si>
    <t>Air_331</t>
  </si>
  <si>
    <t>Planted Pine-a*</t>
  </si>
  <si>
    <t>Air_196</t>
  </si>
  <si>
    <t>* spectra contaminated by clouds</t>
  </si>
  <si>
    <t>Mature_NativePine-b</t>
  </si>
  <si>
    <t>Mature_NativePine-a</t>
  </si>
  <si>
    <t xml:space="preserve">Air_551 </t>
  </si>
  <si>
    <t>Mature_NativePine</t>
  </si>
  <si>
    <t>Air_179</t>
  </si>
  <si>
    <t>Air_177</t>
  </si>
  <si>
    <t>Air_175</t>
  </si>
  <si>
    <t>Mature_NativePine_red trees-c</t>
  </si>
  <si>
    <t>Mature_NativePine_red trees-b</t>
  </si>
  <si>
    <t>Mature_NativePine_red trees-a</t>
  </si>
  <si>
    <t>Air_A175</t>
  </si>
  <si>
    <t>Air_140</t>
  </si>
  <si>
    <t xml:space="preserve">Air_139 </t>
  </si>
  <si>
    <t>Air_106</t>
  </si>
  <si>
    <t xml:space="preserve">Air_106 </t>
  </si>
  <si>
    <t>Air_105M</t>
  </si>
  <si>
    <t xml:space="preserve">Air_33 </t>
  </si>
  <si>
    <t>Mature Pine-c</t>
  </si>
  <si>
    <t>Air_33</t>
  </si>
  <si>
    <t>Few spectra taken as the Image had clouds</t>
  </si>
  <si>
    <t xml:space="preserve">Air_211 </t>
  </si>
  <si>
    <t xml:space="preserve">Grasslands </t>
  </si>
  <si>
    <t>Land class</t>
  </si>
  <si>
    <t>Number of input Hyperion reflectance spectra</t>
  </si>
  <si>
    <t>Non-live material</t>
  </si>
  <si>
    <t>Helicopter- vegetation with Chinese tallow tree</t>
  </si>
  <si>
    <t>PolyVector Analysis output -indicator spectra correlations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</si>
</sst>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color theme="1"/>
      <name val="Franklin Gothic Book"/>
      <family val="2"/>
    </font>
    <font>
      <u/>
      <sz val="10"/>
      <color theme="10"/>
      <name val="Franklin Gothic Book"/>
      <family val="2"/>
    </font>
    <font>
      <sz val="10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6" borderId="1" xfId="0" applyFill="1" applyBorder="1"/>
    <xf numFmtId="0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/>
    <xf numFmtId="0" fontId="3" fillId="0" borderId="1" xfId="0" quotePrefix="1" applyNumberFormat="1" applyFont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1"/>
    <xf numFmtId="164" fontId="0" fillId="4" borderId="1" xfId="0" applyNumberFormat="1" applyFill="1" applyBorder="1"/>
    <xf numFmtId="0" fontId="0" fillId="4" borderId="1" xfId="0" quotePrefix="1" applyNumberFormat="1" applyFill="1" applyBorder="1"/>
    <xf numFmtId="164" fontId="0" fillId="6" borderId="1" xfId="0" applyNumberFormat="1" applyFill="1" applyBorder="1"/>
    <xf numFmtId="0" fontId="0" fillId="6" borderId="1" xfId="0" quotePrefix="1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1" xfId="0" quotePrefix="1" applyNumberFormat="1" applyFill="1" applyBorder="1"/>
    <xf numFmtId="0" fontId="0" fillId="0" borderId="1" xfId="0" applyNumberFormat="1" applyFill="1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98" zoomScaleNormal="98" workbookViewId="0">
      <selection sqref="A1:A2"/>
    </sheetView>
  </sheetViews>
  <sheetFormatPr defaultRowHeight="13.5" x14ac:dyDescent="0.25"/>
  <cols>
    <col min="4" max="4" width="14.625" customWidth="1"/>
    <col min="5" max="5" width="10.625" customWidth="1"/>
  </cols>
  <sheetData>
    <row r="1" spans="1:9" ht="13.5" customHeight="1" x14ac:dyDescent="0.25">
      <c r="A1" s="77" t="s">
        <v>384</v>
      </c>
      <c r="B1" s="73" t="s">
        <v>0</v>
      </c>
      <c r="C1" s="73"/>
      <c r="D1" s="77" t="s">
        <v>385</v>
      </c>
      <c r="E1" s="77" t="s">
        <v>3</v>
      </c>
      <c r="F1" s="77"/>
      <c r="G1" s="77"/>
      <c r="H1" s="77" t="s">
        <v>388</v>
      </c>
      <c r="I1" s="77"/>
    </row>
    <row r="2" spans="1:9" ht="54" x14ac:dyDescent="0.25">
      <c r="A2" s="77"/>
      <c r="B2" s="38" t="s">
        <v>1</v>
      </c>
      <c r="C2" s="38" t="s">
        <v>2</v>
      </c>
      <c r="D2" s="77"/>
      <c r="E2" s="36" t="s">
        <v>387</v>
      </c>
      <c r="F2" s="40" t="s">
        <v>386</v>
      </c>
      <c r="G2" s="36" t="s">
        <v>7</v>
      </c>
      <c r="H2" s="80"/>
      <c r="I2" s="80"/>
    </row>
    <row r="3" spans="1:9" ht="13.5" customHeight="1" x14ac:dyDescent="0.25">
      <c r="A3" s="77" t="s">
        <v>4</v>
      </c>
      <c r="B3" s="77" t="s">
        <v>5</v>
      </c>
      <c r="C3" s="81">
        <v>40128</v>
      </c>
      <c r="D3" s="78">
        <f>HYPERLINK("[Table14_Redtallowmapping.xlsx]hwblh_1D_20091111.xls!A1", 23)</f>
        <v>23</v>
      </c>
      <c r="E3" s="39" t="s">
        <v>6</v>
      </c>
      <c r="F3" s="39" t="s">
        <v>6</v>
      </c>
      <c r="G3" s="30"/>
      <c r="H3" s="72" t="str">
        <f>HYPERLINK("[Table14_Redtallowmapping.xlsx]1D_11Nov09R1.xlsx!A1", "Results-1")</f>
        <v>Results-1</v>
      </c>
      <c r="I3" s="73"/>
    </row>
    <row r="4" spans="1:9" x14ac:dyDescent="0.25">
      <c r="A4" s="77"/>
      <c r="B4" s="77"/>
      <c r="C4" s="80"/>
      <c r="D4" s="68"/>
      <c r="E4" s="39" t="s">
        <v>6</v>
      </c>
      <c r="F4" s="39" t="s">
        <v>6</v>
      </c>
      <c r="G4" s="41" t="s">
        <v>6</v>
      </c>
      <c r="H4" s="72" t="str">
        <f>HYPERLINK("[Table14_Redtallowmapping.xlsx]1D_11Nov09R2.xlsx!A1", "Results-2")</f>
        <v>Results-2</v>
      </c>
      <c r="I4" s="73"/>
    </row>
    <row r="5" spans="1:9" x14ac:dyDescent="0.25">
      <c r="A5" s="77"/>
      <c r="B5" s="77"/>
      <c r="C5" s="79">
        <v>40167</v>
      </c>
      <c r="D5" s="78">
        <f>HYPERLINK("[Table14_Redtallowmapping.xlsx]hwblh_1D_20091220new.xls!A1", 16)</f>
        <v>16</v>
      </c>
      <c r="E5" s="39" t="s">
        <v>6</v>
      </c>
      <c r="F5" s="39" t="s">
        <v>6</v>
      </c>
      <c r="G5" s="30"/>
      <c r="H5" s="72" t="str">
        <f>HYPERLINK("[Table14_Redtallowmapping.xlsx]1D_20Dec09R1.xlsx!A1", "Results-1")</f>
        <v>Results-1</v>
      </c>
      <c r="I5" s="73"/>
    </row>
    <row r="6" spans="1:9" x14ac:dyDescent="0.25">
      <c r="A6" s="77"/>
      <c r="B6" s="77"/>
      <c r="C6" s="79"/>
      <c r="D6" s="68"/>
      <c r="E6" s="39" t="s">
        <v>6</v>
      </c>
      <c r="F6" s="39" t="s">
        <v>6</v>
      </c>
      <c r="G6" s="39" t="s">
        <v>6</v>
      </c>
      <c r="H6" s="72" t="str">
        <f>HYPERLINK("[Table14_Redtallowmapping.xlsx]1D_20Dec09R2.xlsx!A1", "Results-2")</f>
        <v>Results-2</v>
      </c>
      <c r="I6" s="73"/>
    </row>
    <row r="7" spans="1:9" x14ac:dyDescent="0.25">
      <c r="A7" s="77"/>
      <c r="B7" s="77"/>
      <c r="C7" s="79">
        <v>40487</v>
      </c>
      <c r="D7" s="78">
        <f>HYPERLINK("[Table14_Redtallowmapping.xlsx]hwblh_1D_20101105.xls!A1",17)</f>
        <v>17</v>
      </c>
      <c r="E7" s="39" t="s">
        <v>6</v>
      </c>
      <c r="F7" s="39" t="s">
        <v>6</v>
      </c>
      <c r="G7" s="39"/>
      <c r="H7" s="72" t="str">
        <f>HYPERLINK("[Table14_Redtallowmapping.xlsx]1D_05Nov10R1.xlsx!A1", "Results-1")</f>
        <v>Results-1</v>
      </c>
      <c r="I7" s="73"/>
    </row>
    <row r="8" spans="1:9" x14ac:dyDescent="0.25">
      <c r="A8" s="77"/>
      <c r="B8" s="77"/>
      <c r="C8" s="79"/>
      <c r="D8" s="68"/>
      <c r="E8" s="39" t="s">
        <v>6</v>
      </c>
      <c r="F8" s="39" t="s">
        <v>6</v>
      </c>
      <c r="G8" s="39" t="s">
        <v>6</v>
      </c>
      <c r="H8" s="72" t="str">
        <f>HYPERLINK("[Table14_Redtallowmapping.xlsx]1D_05Nov10R2.xlsx!A1", "Results-2")</f>
        <v>Results-2</v>
      </c>
      <c r="I8" s="73"/>
    </row>
    <row r="9" spans="1:9" x14ac:dyDescent="0.25">
      <c r="A9" s="77"/>
      <c r="B9" s="68" t="s">
        <v>60</v>
      </c>
      <c r="C9" s="69">
        <v>40121</v>
      </c>
      <c r="D9" s="78">
        <f>HYPERLINK("[Table14_Redtallowmapping.xlsx]hwblh_2C_04Nov09.xls!A1", 25)</f>
        <v>25</v>
      </c>
      <c r="E9" s="39" t="s">
        <v>6</v>
      </c>
      <c r="F9" s="39" t="s">
        <v>6</v>
      </c>
      <c r="G9" s="30"/>
      <c r="H9" s="72" t="str">
        <f>HYPERLINK("[Table14_Redtallowmapping.xlsx]2C_04Nov09R1.xlsx!A1", "Results-1")</f>
        <v>Results-1</v>
      </c>
      <c r="I9" s="73"/>
    </row>
    <row r="10" spans="1:9" x14ac:dyDescent="0.25">
      <c r="A10" s="77"/>
      <c r="B10" s="68"/>
      <c r="C10" s="69"/>
      <c r="D10" s="68"/>
      <c r="E10" s="39" t="s">
        <v>6</v>
      </c>
      <c r="F10" s="39" t="s">
        <v>6</v>
      </c>
      <c r="G10" s="39" t="s">
        <v>6</v>
      </c>
      <c r="H10" s="72" t="str">
        <f>HYPERLINK("[Table14_Redtallowmapping.xlsx]2C_04Nov09R2.xlsx!A1", "Results-2")</f>
        <v>Results-2</v>
      </c>
      <c r="I10" s="73"/>
    </row>
    <row r="11" spans="1:9" x14ac:dyDescent="0.25">
      <c r="A11" s="77"/>
      <c r="B11" s="68"/>
      <c r="C11" s="69">
        <v>40513</v>
      </c>
      <c r="D11" s="78">
        <f>HYPERLINK("[Table14_Redtallowmapping.xlsx]hwblh_2C_01Dec10.xls!A1", 25)</f>
        <v>25</v>
      </c>
      <c r="E11" s="39" t="s">
        <v>6</v>
      </c>
      <c r="F11" s="39" t="s">
        <v>6</v>
      </c>
      <c r="G11" s="30"/>
      <c r="H11" s="72" t="str">
        <f>HYPERLINK("[Table14_Redtallowmapping.xlsx]2C_01Dec10R1.xlsx!A1", "Results-1")</f>
        <v>Results-1</v>
      </c>
      <c r="I11" s="73"/>
    </row>
    <row r="12" spans="1:9" x14ac:dyDescent="0.25">
      <c r="A12" s="77"/>
      <c r="B12" s="68"/>
      <c r="C12" s="69"/>
      <c r="D12" s="68"/>
      <c r="E12" s="39" t="s">
        <v>6</v>
      </c>
      <c r="F12" s="39" t="s">
        <v>6</v>
      </c>
      <c r="G12" s="39" t="s">
        <v>6</v>
      </c>
      <c r="H12" s="72" t="str">
        <f>HYPERLINK("[Table14_Redtallowmapping.xlsx]2C_01Dec10R2.xlsx!A1", "Results-2")</f>
        <v>Results-2</v>
      </c>
      <c r="I12" s="73"/>
    </row>
    <row r="13" spans="1:9" x14ac:dyDescent="0.25">
      <c r="A13" s="77"/>
      <c r="B13" s="68" t="s">
        <v>95</v>
      </c>
      <c r="C13" s="69">
        <v>40172</v>
      </c>
      <c r="D13" s="78">
        <f>HYPERLINK("[Table14_Redtallowmapping.xlsx]hwblh_6E_25Dec09.xls!A1", 22)</f>
        <v>22</v>
      </c>
      <c r="E13" s="39" t="s">
        <v>6</v>
      </c>
      <c r="F13" s="39" t="s">
        <v>6</v>
      </c>
      <c r="G13" s="39"/>
      <c r="H13" s="72" t="str">
        <f>HYPERLINK("[Table14_Redtallowmapping.xlsx]6E_25Dec09R1.xlsx!A1", "Results-1")</f>
        <v>Results-1</v>
      </c>
      <c r="I13" s="73"/>
    </row>
    <row r="14" spans="1:9" x14ac:dyDescent="0.25">
      <c r="A14" s="77"/>
      <c r="B14" s="68"/>
      <c r="C14" s="68"/>
      <c r="D14" s="68"/>
      <c r="E14" s="39" t="s">
        <v>6</v>
      </c>
      <c r="F14" s="39" t="s">
        <v>6</v>
      </c>
      <c r="G14" s="39" t="s">
        <v>6</v>
      </c>
      <c r="H14" s="72" t="str">
        <f>HYPERLINK("[Table14_Redtallowmapping.xlsx]6E_25Dec09R2.xlsx!A1", "Results-2")</f>
        <v>Results-2</v>
      </c>
      <c r="I14" s="73"/>
    </row>
    <row r="15" spans="1:9" x14ac:dyDescent="0.25">
      <c r="A15" s="77"/>
      <c r="B15" s="68"/>
      <c r="C15" s="69">
        <v>40536</v>
      </c>
      <c r="D15" s="70">
        <f>HYPERLINK("[Table14_Redtallowmapping.xlsx]hwblh_6E_24Dec10.xls!A1", 16)</f>
        <v>16</v>
      </c>
      <c r="E15" s="39" t="s">
        <v>6</v>
      </c>
      <c r="F15" s="39" t="s">
        <v>6</v>
      </c>
      <c r="G15" s="39"/>
      <c r="H15" s="72" t="str">
        <f>HYPERLINK("[Table14_Redtallowmapping.xlsx]6E_24Dec10R1.xlsx!A1", "Results-1")</f>
        <v>Results-1</v>
      </c>
      <c r="I15" s="73"/>
    </row>
    <row r="16" spans="1:9" x14ac:dyDescent="0.25">
      <c r="A16" s="77"/>
      <c r="B16" s="68"/>
      <c r="C16" s="68"/>
      <c r="D16" s="71"/>
      <c r="E16" s="39" t="s">
        <v>6</v>
      </c>
      <c r="F16" s="39" t="s">
        <v>6</v>
      </c>
      <c r="G16" s="39" t="s">
        <v>6</v>
      </c>
      <c r="H16" s="72" t="str">
        <f>HYPERLINK("[Table14_Redtallowmapping.xlsx]6E_24Dec10R2.xlsx!A1", "Results-2")</f>
        <v>Results-2</v>
      </c>
      <c r="I16" s="73"/>
    </row>
    <row r="17" spans="1:9" x14ac:dyDescent="0.25">
      <c r="A17" s="77"/>
      <c r="B17" s="68" t="s">
        <v>128</v>
      </c>
      <c r="C17" s="69">
        <v>40531</v>
      </c>
      <c r="D17" s="70">
        <f>HYPERLINK("[Table14_Redtallowmapping.xlsx]hwblh_7B_19Dec10.xls!A1", 25)</f>
        <v>25</v>
      </c>
      <c r="E17" s="47" t="s">
        <v>6</v>
      </c>
      <c r="F17" s="47" t="s">
        <v>6</v>
      </c>
      <c r="G17" s="47"/>
      <c r="H17" s="72" t="str">
        <f>HYPERLINK("[Table14_Redtallowmapping.xlsx]7B_19Dec10R1.xlsx!A1", "Results-1")</f>
        <v>Results-1</v>
      </c>
      <c r="I17" s="73"/>
    </row>
    <row r="18" spans="1:9" x14ac:dyDescent="0.25">
      <c r="A18" s="77"/>
      <c r="B18" s="68"/>
      <c r="C18" s="69"/>
      <c r="D18" s="71"/>
      <c r="E18" s="47" t="s">
        <v>6</v>
      </c>
      <c r="F18" s="47" t="s">
        <v>6</v>
      </c>
      <c r="G18" s="47" t="s">
        <v>6</v>
      </c>
      <c r="H18" s="72" t="str">
        <f>HYPERLINK("[Table14_Redtallowmapping.xlsx]7B_19Dec10R2.xlsx!A1", "Results-2")</f>
        <v>Results-2</v>
      </c>
      <c r="I18" s="73"/>
    </row>
    <row r="19" spans="1:9" x14ac:dyDescent="0.25">
      <c r="A19" s="77"/>
      <c r="B19" s="68" t="s">
        <v>129</v>
      </c>
      <c r="C19" s="69">
        <v>40469</v>
      </c>
      <c r="D19" s="70">
        <f>HYPERLINK("[Table14_Redtallowmapping.xlsx]hwblh_4F_18Oct10.xls!A1", 8)</f>
        <v>8</v>
      </c>
      <c r="E19" s="47" t="s">
        <v>6</v>
      </c>
      <c r="F19" s="47" t="s">
        <v>6</v>
      </c>
      <c r="G19" s="47"/>
      <c r="H19" s="72" t="str">
        <f>HYPERLINK("[Table14_Redtallowmapping.xlsx]4F_18Oct10R1.xlsx!A1", "Results-1")</f>
        <v>Results-1</v>
      </c>
      <c r="I19" s="73"/>
    </row>
    <row r="20" spans="1:9" x14ac:dyDescent="0.25">
      <c r="A20" s="77"/>
      <c r="B20" s="68"/>
      <c r="C20" s="69"/>
      <c r="D20" s="71"/>
      <c r="E20" s="47" t="s">
        <v>6</v>
      </c>
      <c r="F20" s="47" t="s">
        <v>6</v>
      </c>
      <c r="G20" s="47" t="s">
        <v>6</v>
      </c>
      <c r="H20" s="72" t="str">
        <f>HYPERLINK("[Table14_Redtallowmapping.xlsx]4F_18Oct10R2.xlsx!A1", "Results-2")</f>
        <v>Results-2</v>
      </c>
      <c r="I20" s="73"/>
    </row>
    <row r="21" spans="1:9" ht="13.5" customHeight="1" x14ac:dyDescent="0.25">
      <c r="A21" s="77" t="s">
        <v>383</v>
      </c>
      <c r="B21" s="68" t="s">
        <v>5</v>
      </c>
      <c r="C21" s="69">
        <v>40128</v>
      </c>
      <c r="D21" s="70">
        <f>HYPERLINK("[Table14_Redtallowmapping.xlsx]GrsAg_1D_11Nov09.xls!A1", 12)</f>
        <v>12</v>
      </c>
      <c r="E21" s="47" t="s">
        <v>6</v>
      </c>
      <c r="F21" s="47" t="s">
        <v>6</v>
      </c>
      <c r="G21" s="47"/>
      <c r="H21" s="72" t="str">
        <f>HYPERLINK("[Table14_Redtallowmapping.xlsx]GrsAg_1D_11Nov09R1.xlsx!A1", "Results-1")</f>
        <v>Results-1</v>
      </c>
      <c r="I21" s="73"/>
    </row>
    <row r="22" spans="1:9" x14ac:dyDescent="0.25">
      <c r="A22" s="77"/>
      <c r="B22" s="68"/>
      <c r="C22" s="69"/>
      <c r="D22" s="71"/>
      <c r="E22" s="47" t="s">
        <v>6</v>
      </c>
      <c r="F22" s="47" t="s">
        <v>6</v>
      </c>
      <c r="G22" s="47" t="s">
        <v>6</v>
      </c>
      <c r="H22" s="72" t="str">
        <f>HYPERLINK("[Table14_Redtallowmapping.xlsx]GrsAg_1D_11Nov09R2.xlsx!A1", "Results-2")</f>
        <v>Results-2</v>
      </c>
      <c r="I22" s="73"/>
    </row>
    <row r="23" spans="1:9" x14ac:dyDescent="0.25">
      <c r="A23" s="77"/>
      <c r="B23" s="68"/>
      <c r="C23" s="69">
        <v>40167</v>
      </c>
      <c r="D23" s="70">
        <f>HYPERLINK("[Table14_Redtallowmapping.xlsx]GrsAg_1D_20Dec09.xls!A1", 23)</f>
        <v>23</v>
      </c>
      <c r="E23" s="47" t="s">
        <v>6</v>
      </c>
      <c r="F23" s="47" t="s">
        <v>6</v>
      </c>
      <c r="G23" s="47"/>
      <c r="H23" s="72" t="str">
        <f>HYPERLINK("[Table14_Redtallowmapping.xlsx]GrsAg_1D_20Dec09R1.xlsx!A1", "Results-1")</f>
        <v>Results-1</v>
      </c>
      <c r="I23" s="73"/>
    </row>
    <row r="24" spans="1:9" x14ac:dyDescent="0.25">
      <c r="A24" s="77"/>
      <c r="B24" s="68"/>
      <c r="C24" s="69"/>
      <c r="D24" s="71"/>
      <c r="E24" s="47" t="s">
        <v>6</v>
      </c>
      <c r="F24" s="47" t="s">
        <v>6</v>
      </c>
      <c r="G24" s="47" t="s">
        <v>6</v>
      </c>
      <c r="H24" s="72" t="str">
        <f>HYPERLINK("[Table14_Redtallowmapping.xlsx]GrsAg_1D_20Dec09R2.xlsx!A1", "Results-2")</f>
        <v>Results-2</v>
      </c>
      <c r="I24" s="73"/>
    </row>
    <row r="25" spans="1:9" x14ac:dyDescent="0.25">
      <c r="A25" s="77"/>
      <c r="B25" s="68"/>
      <c r="C25" s="69">
        <v>40487</v>
      </c>
      <c r="D25" s="70">
        <f>HYPERLINK("[Table14_Redtallowmapping.xlsx]GrsAg_1D_05Nov10.xls!A1", 23)</f>
        <v>23</v>
      </c>
      <c r="E25" s="47" t="s">
        <v>6</v>
      </c>
      <c r="F25" s="47" t="s">
        <v>6</v>
      </c>
      <c r="G25" s="47"/>
      <c r="H25" s="72" t="str">
        <f>HYPERLINK("[Table14_Redtallowmapping.xlsx]GrsAg_1D_05Nov10R1.xlsx!A1", "Results-1")</f>
        <v>Results-1</v>
      </c>
      <c r="I25" s="73"/>
    </row>
    <row r="26" spans="1:9" x14ac:dyDescent="0.25">
      <c r="A26" s="77"/>
      <c r="B26" s="68"/>
      <c r="C26" s="69"/>
      <c r="D26" s="71"/>
      <c r="E26" s="47" t="s">
        <v>6</v>
      </c>
      <c r="F26" s="47" t="s">
        <v>6</v>
      </c>
      <c r="G26" s="47" t="s">
        <v>6</v>
      </c>
      <c r="H26" s="72" t="str">
        <f>HYPERLINK("[Table14_Redtallowmapping.xlsx]GrsAg_1D_05Nov10R2.xlsx!A1", "Results-2")</f>
        <v>Results-2</v>
      </c>
      <c r="I26" s="73"/>
    </row>
    <row r="27" spans="1:9" x14ac:dyDescent="0.25">
      <c r="A27" s="77"/>
      <c r="B27" s="68" t="s">
        <v>60</v>
      </c>
      <c r="C27" s="69">
        <v>40121</v>
      </c>
      <c r="D27" s="70">
        <f>HYPERLINK("[Table14_Redtallowmapping.xlsx]GrsAg_2C_04Nov09.xls!A1", 12)</f>
        <v>12</v>
      </c>
      <c r="E27" s="47" t="s">
        <v>6</v>
      </c>
      <c r="F27" s="47" t="s">
        <v>6</v>
      </c>
      <c r="G27" s="47"/>
      <c r="H27" s="72" t="str">
        <f>HYPERLINK("[Table14_Redtallowmapping.xlsx]GrassAg_2C_04Nov09R1.xlsx!A1", "Results-1")</f>
        <v>Results-1</v>
      </c>
      <c r="I27" s="73"/>
    </row>
    <row r="28" spans="1:9" x14ac:dyDescent="0.25">
      <c r="A28" s="77"/>
      <c r="B28" s="68"/>
      <c r="C28" s="69"/>
      <c r="D28" s="71"/>
      <c r="E28" s="47" t="s">
        <v>6</v>
      </c>
      <c r="F28" s="47" t="s">
        <v>6</v>
      </c>
      <c r="G28" s="47" t="s">
        <v>6</v>
      </c>
      <c r="H28" s="72" t="str">
        <f>HYPERLINK("[Table14_Redtallowmapping.xlsx]GrassAg_2C_04Nov09R2.xlsx!A1", "Results-2")</f>
        <v>Results-2</v>
      </c>
      <c r="I28" s="73"/>
    </row>
    <row r="29" spans="1:9" x14ac:dyDescent="0.25">
      <c r="A29" s="77"/>
      <c r="B29" s="68"/>
      <c r="C29" s="69">
        <v>40513</v>
      </c>
      <c r="D29" s="70">
        <f>HYPERLINK("[Table14_Redtallowmapping.xlsx]GrsAg_2C_01Dec10.xls!A1", 11)</f>
        <v>11</v>
      </c>
      <c r="E29" s="47" t="s">
        <v>6</v>
      </c>
      <c r="F29" s="47" t="s">
        <v>6</v>
      </c>
      <c r="G29" s="47"/>
      <c r="H29" s="72" t="str">
        <f>HYPERLINK("[Table14_Redtallowmapping.xlsx]GrassAg_2C_01Dec10R1.xlsx!A1", "Results-1")</f>
        <v>Results-1</v>
      </c>
      <c r="I29" s="73"/>
    </row>
    <row r="30" spans="1:9" x14ac:dyDescent="0.25">
      <c r="A30" s="77"/>
      <c r="B30" s="68"/>
      <c r="C30" s="69"/>
      <c r="D30" s="71"/>
      <c r="E30" s="47" t="s">
        <v>6</v>
      </c>
      <c r="F30" s="47" t="s">
        <v>6</v>
      </c>
      <c r="G30" s="47" t="s">
        <v>6</v>
      </c>
      <c r="H30" s="72" t="str">
        <f>HYPERLINK("[Table14_Redtallowmapping.xlsx]GrassAg_2C_01Dec10R2.xlsx!A1", "Results-2")</f>
        <v>Results-2</v>
      </c>
      <c r="I30" s="73"/>
    </row>
    <row r="31" spans="1:9" x14ac:dyDescent="0.25">
      <c r="A31" s="77"/>
      <c r="B31" s="68" t="s">
        <v>95</v>
      </c>
      <c r="C31" s="69">
        <v>40172</v>
      </c>
      <c r="D31" s="70">
        <f>HYPERLINK("[Table14_Redtallowmapping.xlsx]GrsAg_6E_25Dec09.xls!A1", 16)</f>
        <v>16</v>
      </c>
      <c r="E31" s="47" t="s">
        <v>6</v>
      </c>
      <c r="F31" s="47" t="s">
        <v>6</v>
      </c>
      <c r="G31" s="47"/>
      <c r="H31" s="72" t="str">
        <f>HYPERLINK("[Table14_Redtallowmapping.xlsx]GrassAg_6E_25Dec09R1.xlsx!A1", "Results-1")</f>
        <v>Results-1</v>
      </c>
      <c r="I31" s="73"/>
    </row>
    <row r="32" spans="1:9" x14ac:dyDescent="0.25">
      <c r="A32" s="77"/>
      <c r="B32" s="68"/>
      <c r="C32" s="69"/>
      <c r="D32" s="71"/>
      <c r="E32" s="47" t="s">
        <v>6</v>
      </c>
      <c r="F32" s="47" t="s">
        <v>6</v>
      </c>
      <c r="G32" s="47" t="s">
        <v>6</v>
      </c>
      <c r="H32" s="72" t="str">
        <f>HYPERLINK("[Table14_Redtallowmapping.xlsx]GrassAg_6E_25Dec09R2.xlsx!A1", "Results-2")</f>
        <v>Results-2</v>
      </c>
      <c r="I32" s="73"/>
    </row>
    <row r="33" spans="1:9" x14ac:dyDescent="0.25">
      <c r="A33" s="77"/>
      <c r="B33" s="68"/>
      <c r="C33" s="69">
        <v>40536</v>
      </c>
      <c r="D33" s="70">
        <f>HYPERLINK("[Table14_Redtallowmapping.xlsx]GrsAg_6E_24Dec10.xls!A1", 6)</f>
        <v>6</v>
      </c>
      <c r="E33" s="47" t="s">
        <v>6</v>
      </c>
      <c r="F33" s="47" t="s">
        <v>6</v>
      </c>
      <c r="G33" s="47"/>
      <c r="H33" s="72" t="str">
        <f>HYPERLINK("[Table14_Redtallowmapping.xlsx]GrassAg_6E_24Dec10R1.xlsx!A1", "Results-1")</f>
        <v>Results-1</v>
      </c>
      <c r="I33" s="73"/>
    </row>
    <row r="34" spans="1:9" x14ac:dyDescent="0.25">
      <c r="A34" s="77"/>
      <c r="B34" s="68"/>
      <c r="C34" s="69"/>
      <c r="D34" s="71"/>
      <c r="E34" s="47" t="s">
        <v>6</v>
      </c>
      <c r="F34" s="47" t="s">
        <v>6</v>
      </c>
      <c r="G34" s="47" t="s">
        <v>6</v>
      </c>
      <c r="H34" s="72" t="str">
        <f>HYPERLINK("[Table14_Redtallowmapping.xlsx]GrassAg_6E_24Dec10R2.xlsx!A1", "Results-2")</f>
        <v>Results-2</v>
      </c>
      <c r="I34" s="73"/>
    </row>
    <row r="35" spans="1:9" x14ac:dyDescent="0.25">
      <c r="A35" s="77"/>
      <c r="B35" s="68" t="s">
        <v>128</v>
      </c>
      <c r="C35" s="69">
        <v>40531</v>
      </c>
      <c r="D35" s="70">
        <f>HYPERLINK("[Table14_Redtallowmapping.xlsx]GrsAg_7B_19Dec10.xls!A1", 11)</f>
        <v>11</v>
      </c>
      <c r="E35" s="47" t="s">
        <v>6</v>
      </c>
      <c r="F35" s="47" t="s">
        <v>6</v>
      </c>
      <c r="G35" s="47"/>
      <c r="H35" s="72" t="str">
        <f>HYPERLINK("[Table14_Redtallowmapping.xlsx]GrassAg_7B_19Dec10R1.xlsx!A1", "Results-1")</f>
        <v>Results-1</v>
      </c>
      <c r="I35" s="73"/>
    </row>
    <row r="36" spans="1:9" x14ac:dyDescent="0.25">
      <c r="A36" s="77"/>
      <c r="B36" s="68"/>
      <c r="C36" s="68"/>
      <c r="D36" s="71"/>
      <c r="E36" s="47" t="s">
        <v>6</v>
      </c>
      <c r="F36" s="47" t="s">
        <v>6</v>
      </c>
      <c r="G36" s="47" t="s">
        <v>6</v>
      </c>
      <c r="H36" s="72" t="str">
        <f>HYPERLINK("[Table14_Redtallowmapping.xlsx]GrassAg_7B_19Dec10R2.xlsx!A1", "Results-2")</f>
        <v>Results-2</v>
      </c>
      <c r="I36" s="73"/>
    </row>
    <row r="37" spans="1:9" x14ac:dyDescent="0.25">
      <c r="A37" s="77"/>
      <c r="B37" s="68" t="s">
        <v>129</v>
      </c>
      <c r="C37" s="69">
        <v>40469</v>
      </c>
      <c r="D37" s="70">
        <f>HYPERLINK("[Table14_Redtallowmapping.xlsx]GrsAg_4F_18Oct10.xls!A1", 5)</f>
        <v>5</v>
      </c>
      <c r="E37" s="47" t="s">
        <v>6</v>
      </c>
      <c r="F37" s="47" t="s">
        <v>6</v>
      </c>
      <c r="G37" s="47"/>
      <c r="H37" s="72" t="str">
        <f>HYPERLINK("[Table14_Redtallowmapping.xlsx]GrassAg_4F_18Oct10R1.xlsx!A1", "Results-1")</f>
        <v>Results-1</v>
      </c>
      <c r="I37" s="73"/>
    </row>
    <row r="38" spans="1:9" x14ac:dyDescent="0.25">
      <c r="A38" s="77"/>
      <c r="B38" s="68"/>
      <c r="C38" s="68"/>
      <c r="D38" s="71"/>
      <c r="E38" s="47" t="s">
        <v>6</v>
      </c>
      <c r="F38" s="47" t="s">
        <v>6</v>
      </c>
      <c r="G38" s="47" t="s">
        <v>6</v>
      </c>
      <c r="H38" s="72" t="str">
        <f>HYPERLINK("[Table14_Redtallowmapping.xlsx]GrassAg_4F_18Oct10R2.xlsx!A1", "Results-2")</f>
        <v>Results-2</v>
      </c>
      <c r="I38" s="73"/>
    </row>
    <row r="39" spans="1:9" ht="13.5" customHeight="1" x14ac:dyDescent="0.25">
      <c r="A39" s="74" t="s">
        <v>258</v>
      </c>
      <c r="B39" s="68" t="s">
        <v>5</v>
      </c>
      <c r="C39" s="69">
        <v>40128</v>
      </c>
      <c r="D39" s="70">
        <f>HYPERLINK("[Table14_Redtallowmapping.xlsx]PltPine_1D_11Nov09.xls!A1", 16)</f>
        <v>16</v>
      </c>
      <c r="E39" s="47" t="s">
        <v>6</v>
      </c>
      <c r="F39" s="47" t="s">
        <v>6</v>
      </c>
      <c r="G39" s="47"/>
      <c r="H39" s="72" t="str">
        <f>HYPERLINK("[Table14_Redtallowmapping.xlsx]PltPine_1D_11Nov09R1.xlsx!A1", "Results-1")</f>
        <v>Results-1</v>
      </c>
      <c r="I39" s="73"/>
    </row>
    <row r="40" spans="1:9" x14ac:dyDescent="0.25">
      <c r="A40" s="75"/>
      <c r="B40" s="68"/>
      <c r="C40" s="69"/>
      <c r="D40" s="71"/>
      <c r="E40" s="47" t="s">
        <v>6</v>
      </c>
      <c r="F40" s="47" t="s">
        <v>6</v>
      </c>
      <c r="G40" s="47" t="s">
        <v>6</v>
      </c>
      <c r="H40" s="72" t="str">
        <f>HYPERLINK("[Table14_Redtallowmapping.xlsx]PltPine_1D_11Nov09R2.xlsx!A1", "Results-2")</f>
        <v>Results-2</v>
      </c>
      <c r="I40" s="73"/>
    </row>
    <row r="41" spans="1:9" x14ac:dyDescent="0.25">
      <c r="A41" s="75"/>
      <c r="B41" s="68"/>
      <c r="C41" s="69">
        <v>40167</v>
      </c>
      <c r="D41" s="70">
        <f>HYPERLINK("[Table14_Redtallowmapping.xlsx]PltPine_1D_20Dec09.xls!A1", 14)</f>
        <v>14</v>
      </c>
      <c r="E41" s="47" t="s">
        <v>6</v>
      </c>
      <c r="F41" s="47" t="s">
        <v>6</v>
      </c>
      <c r="G41" s="47"/>
      <c r="H41" s="72" t="str">
        <f>HYPERLINK("[Table14_Redtallowmapping.xlsx]PltPine_1D_20Dec09R1.xlsx!A1", "Results-1")</f>
        <v>Results-1</v>
      </c>
      <c r="I41" s="73"/>
    </row>
    <row r="42" spans="1:9" x14ac:dyDescent="0.25">
      <c r="A42" s="75"/>
      <c r="B42" s="68"/>
      <c r="C42" s="69"/>
      <c r="D42" s="71"/>
      <c r="E42" s="47" t="s">
        <v>6</v>
      </c>
      <c r="F42" s="47" t="s">
        <v>6</v>
      </c>
      <c r="G42" s="47" t="s">
        <v>6</v>
      </c>
      <c r="H42" s="72" t="str">
        <f>HYPERLINK("[Table14_Redtallowmapping.xlsx]PltPine_1D_20Dec09R2.xlsx!A1", "Results-2")</f>
        <v>Results-2</v>
      </c>
      <c r="I42" s="73"/>
    </row>
    <row r="43" spans="1:9" x14ac:dyDescent="0.25">
      <c r="A43" s="75"/>
      <c r="B43" s="68"/>
      <c r="C43" s="69">
        <v>40487</v>
      </c>
      <c r="D43" s="70">
        <f>HYPERLINK("[Table14_Redtallowmapping.xlsx]PltPine_1D_05Nov10.xls!A1", 14)</f>
        <v>14</v>
      </c>
      <c r="E43" s="47" t="s">
        <v>6</v>
      </c>
      <c r="F43" s="47" t="s">
        <v>6</v>
      </c>
      <c r="G43" s="47"/>
      <c r="H43" s="72" t="str">
        <f>HYPERLINK("[Table14_Redtallowmapping.xlsx]PltPine_1D_05Nov10R1.xlsx!A1", "Results-1")</f>
        <v>Results-1</v>
      </c>
      <c r="I43" s="73"/>
    </row>
    <row r="44" spans="1:9" x14ac:dyDescent="0.25">
      <c r="A44" s="75"/>
      <c r="B44" s="68"/>
      <c r="C44" s="69"/>
      <c r="D44" s="71"/>
      <c r="E44" s="47" t="s">
        <v>6</v>
      </c>
      <c r="F44" s="47" t="s">
        <v>6</v>
      </c>
      <c r="G44" s="47" t="s">
        <v>6</v>
      </c>
      <c r="H44" s="72" t="str">
        <f>HYPERLINK("[Table14_Redtallowmapping.xlsx]PltPine_1D_05Nov10R2.xlsx!A1", "Results-2")</f>
        <v>Results-2</v>
      </c>
      <c r="I44" s="73"/>
    </row>
    <row r="45" spans="1:9" x14ac:dyDescent="0.25">
      <c r="A45" s="75"/>
      <c r="B45" s="68" t="s">
        <v>60</v>
      </c>
      <c r="C45" s="69">
        <v>40121</v>
      </c>
      <c r="D45" s="70">
        <f>HYPERLINK("[Table14_Redtallowmapping.xlsx]PltPine_2C_04Nov09.xls!A1", 19)</f>
        <v>19</v>
      </c>
      <c r="E45" s="47" t="s">
        <v>6</v>
      </c>
      <c r="F45" s="47" t="s">
        <v>6</v>
      </c>
      <c r="G45" s="47"/>
      <c r="H45" s="72" t="str">
        <f>HYPERLINK("[Table14_Redtallowmapping.xlsx]PltPine_2C_04Nov09R1.xlsx!A1", "Results-1")</f>
        <v>Results-1</v>
      </c>
      <c r="I45" s="73"/>
    </row>
    <row r="46" spans="1:9" x14ac:dyDescent="0.25">
      <c r="A46" s="75"/>
      <c r="B46" s="68"/>
      <c r="C46" s="69"/>
      <c r="D46" s="71"/>
      <c r="E46" s="47" t="s">
        <v>6</v>
      </c>
      <c r="F46" s="47" t="s">
        <v>6</v>
      </c>
      <c r="G46" s="47" t="s">
        <v>6</v>
      </c>
      <c r="H46" s="72" t="str">
        <f>HYPERLINK("[Table14_Redtallowmapping.xlsx]PltPine_2C_04Nov09R2.xlsx!A1", "Results-2")</f>
        <v>Results-2</v>
      </c>
      <c r="I46" s="73"/>
    </row>
    <row r="47" spans="1:9" x14ac:dyDescent="0.25">
      <c r="A47" s="75"/>
      <c r="B47" s="68"/>
      <c r="C47" s="69">
        <v>40513</v>
      </c>
      <c r="D47" s="70">
        <f>HYPERLINK("[Table14_Redtallowmapping.xlsx]PltPine_2C_01Dec10.xls!A1", 19)</f>
        <v>19</v>
      </c>
      <c r="E47" s="47" t="s">
        <v>6</v>
      </c>
      <c r="F47" s="47" t="s">
        <v>6</v>
      </c>
      <c r="G47" s="47"/>
      <c r="H47" s="72" t="str">
        <f>HYPERLINK("[Table14_Redtallowmapping.xlsx]PltPine_2C_01Dec10R1.xlsx!A1", "Results-1")</f>
        <v>Results-1</v>
      </c>
      <c r="I47" s="73"/>
    </row>
    <row r="48" spans="1:9" x14ac:dyDescent="0.25">
      <c r="A48" s="75"/>
      <c r="B48" s="68"/>
      <c r="C48" s="69"/>
      <c r="D48" s="71"/>
      <c r="E48" s="47" t="s">
        <v>6</v>
      </c>
      <c r="F48" s="47" t="s">
        <v>6</v>
      </c>
      <c r="G48" s="47" t="s">
        <v>6</v>
      </c>
      <c r="H48" s="72" t="str">
        <f>HYPERLINK("[Table14_Redtallowmapping.xlsx]PltPine_2C_01Dec10R2.xlsx!A1", "Results-2")</f>
        <v>Results-2</v>
      </c>
      <c r="I48" s="73"/>
    </row>
    <row r="49" spans="1:9" x14ac:dyDescent="0.25">
      <c r="A49" s="75"/>
      <c r="B49" s="68" t="s">
        <v>95</v>
      </c>
      <c r="C49" s="69">
        <v>40172</v>
      </c>
      <c r="D49" s="70">
        <f>HYPERLINK("[Table14_Redtallowmapping.xlsx]PltPine_6E_25Dec09.xls!A1", 15)</f>
        <v>15</v>
      </c>
      <c r="E49" s="47" t="s">
        <v>6</v>
      </c>
      <c r="F49" s="47" t="s">
        <v>6</v>
      </c>
      <c r="G49" s="47"/>
      <c r="H49" s="72" t="str">
        <f>HYPERLINK("[Table14_Redtallowmapping.xlsx]PltPine_6E_25Dec09R1.xlsx!A1", "Results-1")</f>
        <v>Results-1</v>
      </c>
      <c r="I49" s="73"/>
    </row>
    <row r="50" spans="1:9" x14ac:dyDescent="0.25">
      <c r="A50" s="75"/>
      <c r="B50" s="68"/>
      <c r="C50" s="69"/>
      <c r="D50" s="71"/>
      <c r="E50" s="47" t="s">
        <v>6</v>
      </c>
      <c r="F50" s="47" t="s">
        <v>6</v>
      </c>
      <c r="G50" s="47" t="s">
        <v>6</v>
      </c>
      <c r="H50" s="72" t="str">
        <f>HYPERLINK("[Table14_Redtallowmapping.xlsx]PltPine_6E_25Dec09R2.xlsx!A1", "Results-2")</f>
        <v>Results-2</v>
      </c>
      <c r="I50" s="73"/>
    </row>
    <row r="51" spans="1:9" x14ac:dyDescent="0.25">
      <c r="A51" s="75"/>
      <c r="B51" s="68"/>
      <c r="C51" s="69">
        <v>40536</v>
      </c>
      <c r="D51" s="70">
        <f>HYPERLINK("[Table14_Redtallowmapping.xlsx]PltPine_6E_24Dec10.xls!A1", 10)</f>
        <v>10</v>
      </c>
      <c r="E51" s="47" t="s">
        <v>6</v>
      </c>
      <c r="F51" s="47" t="s">
        <v>6</v>
      </c>
      <c r="G51" s="47"/>
      <c r="H51" s="72" t="str">
        <f>HYPERLINK("[Table14_Redtallowmapping.xlsx]PltPine_6E_24Dec10R1.xlsx!A1", "Results-1")</f>
        <v>Results-1</v>
      </c>
      <c r="I51" s="73"/>
    </row>
    <row r="52" spans="1:9" x14ac:dyDescent="0.25">
      <c r="A52" s="75"/>
      <c r="B52" s="68"/>
      <c r="C52" s="69"/>
      <c r="D52" s="71"/>
      <c r="E52" s="47" t="s">
        <v>6</v>
      </c>
      <c r="F52" s="47" t="s">
        <v>6</v>
      </c>
      <c r="G52" s="47" t="s">
        <v>6</v>
      </c>
      <c r="H52" s="72" t="str">
        <f>HYPERLINK("[Table14_Redtallowmapping.xlsx]PltPine_6E_24Dec10R2.xlsx!A1", "Results-2")</f>
        <v>Results-2</v>
      </c>
      <c r="I52" s="73"/>
    </row>
    <row r="53" spans="1:9" x14ac:dyDescent="0.25">
      <c r="A53" s="75"/>
      <c r="B53" s="68" t="s">
        <v>128</v>
      </c>
      <c r="C53" s="69">
        <v>40531</v>
      </c>
      <c r="D53" s="70">
        <f>HYPERLINK("[Table14_Redtallowmapping.xlsx]PltPine_7B_19Dec10.xls!A1", 13)</f>
        <v>13</v>
      </c>
      <c r="E53" s="47" t="s">
        <v>6</v>
      </c>
      <c r="F53" s="47" t="s">
        <v>6</v>
      </c>
      <c r="G53" s="47"/>
      <c r="H53" s="72" t="str">
        <f>HYPERLINK("[Table14_Redtallowmapping.xlsx]PltPine_7B_19Dec10R1.xlsx!A1", "Results-1")</f>
        <v>Results-1</v>
      </c>
      <c r="I53" s="73"/>
    </row>
    <row r="54" spans="1:9" x14ac:dyDescent="0.25">
      <c r="A54" s="75"/>
      <c r="B54" s="68"/>
      <c r="C54" s="68"/>
      <c r="D54" s="71"/>
      <c r="E54" s="47" t="s">
        <v>6</v>
      </c>
      <c r="F54" s="47" t="s">
        <v>6</v>
      </c>
      <c r="G54" s="47" t="s">
        <v>6</v>
      </c>
      <c r="H54" s="72" t="str">
        <f>HYPERLINK("[Table14_Redtallowmapping.xlsx]PltPine_7B_19Dec10R2.xlsx!A1", "Results-2")</f>
        <v>Results-2</v>
      </c>
      <c r="I54" s="73"/>
    </row>
    <row r="55" spans="1:9" x14ac:dyDescent="0.25">
      <c r="A55" s="75"/>
      <c r="B55" s="68" t="s">
        <v>129</v>
      </c>
      <c r="C55" s="69">
        <v>40469</v>
      </c>
      <c r="D55" s="70">
        <f>HYPERLINK("[Table14_Redtallowmapping.xlsx]PltPine_4F_18Oct10.xls!A1", 13)</f>
        <v>13</v>
      </c>
      <c r="E55" s="47" t="s">
        <v>6</v>
      </c>
      <c r="F55" s="47" t="s">
        <v>6</v>
      </c>
      <c r="G55" s="47"/>
      <c r="H55" s="72" t="str">
        <f>HYPERLINK("[Table14_Redtallowmapping.xlsx]PltPine_4F_18Oct10R1.xlsx!A1", "Results-1")</f>
        <v>Results-1</v>
      </c>
      <c r="I55" s="73"/>
    </row>
    <row r="56" spans="1:9" x14ac:dyDescent="0.25">
      <c r="A56" s="76"/>
      <c r="B56" s="68"/>
      <c r="C56" s="68"/>
      <c r="D56" s="71"/>
      <c r="E56" s="47" t="s">
        <v>6</v>
      </c>
      <c r="F56" s="47" t="s">
        <v>6</v>
      </c>
      <c r="G56" s="47" t="s">
        <v>6</v>
      </c>
      <c r="H56" s="72" t="str">
        <f>HYPERLINK("[Table14_Redtallowmapping.xlsx]PltPine_4F_18Oct10R2.xlsx!A1", "Results-2")</f>
        <v>Results-2</v>
      </c>
      <c r="I56" s="73"/>
    </row>
    <row r="57" spans="1:9" x14ac:dyDescent="0.25">
      <c r="A57" s="74" t="s">
        <v>304</v>
      </c>
      <c r="B57" s="68" t="s">
        <v>5</v>
      </c>
      <c r="C57" s="69">
        <v>40128</v>
      </c>
      <c r="D57" s="70">
        <f>HYPERLINK("[Table14_Redtallowmapping.xlsx]MaturePine_1D_11Nov09.xls!A1", 13)</f>
        <v>13</v>
      </c>
      <c r="E57" s="47" t="s">
        <v>6</v>
      </c>
      <c r="F57" s="47" t="s">
        <v>6</v>
      </c>
      <c r="G57" s="47"/>
      <c r="H57" s="72" t="str">
        <f>HYPERLINK("[Table14_Redtallowmapping.xlsx]MaturePine_1D_11Nov09R1.xlsx!A1", "Results-1")</f>
        <v>Results-1</v>
      </c>
      <c r="I57" s="73"/>
    </row>
    <row r="58" spans="1:9" x14ac:dyDescent="0.25">
      <c r="A58" s="75"/>
      <c r="B58" s="68"/>
      <c r="C58" s="69"/>
      <c r="D58" s="71"/>
      <c r="E58" s="47" t="s">
        <v>6</v>
      </c>
      <c r="F58" s="47" t="s">
        <v>6</v>
      </c>
      <c r="G58" s="47" t="s">
        <v>6</v>
      </c>
      <c r="H58" s="72" t="str">
        <f>HYPERLINK("[Table14_Redtallowmapping.xlsx]MaturePine_1D_11Nov09R2.xlsx!A1", "Results-2")</f>
        <v>Results-2</v>
      </c>
      <c r="I58" s="73"/>
    </row>
    <row r="59" spans="1:9" x14ac:dyDescent="0.25">
      <c r="A59" s="75"/>
      <c r="B59" s="68"/>
      <c r="C59" s="69">
        <v>40167</v>
      </c>
      <c r="D59" s="70">
        <f>HYPERLINK("[Table14_Redtallowmapping.xlsx]MaturePine_1D_20Dec09.xls!A1", 13)</f>
        <v>13</v>
      </c>
      <c r="E59" s="47" t="s">
        <v>6</v>
      </c>
      <c r="F59" s="47" t="s">
        <v>6</v>
      </c>
      <c r="G59" s="47"/>
      <c r="H59" s="72" t="str">
        <f>HYPERLINK("[Table14_Redtallowmapping.xlsx]MaturePine_1D_20Dec09R1.xlsx!A1", "Results-1")</f>
        <v>Results-1</v>
      </c>
      <c r="I59" s="73"/>
    </row>
    <row r="60" spans="1:9" x14ac:dyDescent="0.25">
      <c r="A60" s="75"/>
      <c r="B60" s="68"/>
      <c r="C60" s="69"/>
      <c r="D60" s="71"/>
      <c r="E60" s="47" t="s">
        <v>6</v>
      </c>
      <c r="F60" s="47" t="s">
        <v>6</v>
      </c>
      <c r="G60" s="47" t="s">
        <v>6</v>
      </c>
      <c r="H60" s="72" t="str">
        <f>HYPERLINK("[Table14_Redtallowmapping.xlsx]MaturePine_1D_20Dec09R2.xlsx!A1", "Results-2")</f>
        <v>Results-2</v>
      </c>
      <c r="I60" s="73"/>
    </row>
    <row r="61" spans="1:9" x14ac:dyDescent="0.25">
      <c r="A61" s="75"/>
      <c r="B61" s="68"/>
      <c r="C61" s="69">
        <v>40487</v>
      </c>
      <c r="D61" s="70">
        <f>HYPERLINK("[Table14_Redtallowmapping.xlsx]MaturePine_1D_05Nov10.xls!A1", 13)</f>
        <v>13</v>
      </c>
      <c r="E61" s="47" t="s">
        <v>6</v>
      </c>
      <c r="F61" s="47" t="s">
        <v>6</v>
      </c>
      <c r="G61" s="47"/>
      <c r="H61" s="72" t="str">
        <f>HYPERLINK("[Table14_Redtallowmapping.xlsx]MaturePine_1D_05Nov10R1.xlsx!A1", "Results-1")</f>
        <v>Results-1</v>
      </c>
      <c r="I61" s="73"/>
    </row>
    <row r="62" spans="1:9" x14ac:dyDescent="0.25">
      <c r="A62" s="75"/>
      <c r="B62" s="68"/>
      <c r="C62" s="69"/>
      <c r="D62" s="71"/>
      <c r="E62" s="47" t="s">
        <v>6</v>
      </c>
      <c r="F62" s="47" t="s">
        <v>6</v>
      </c>
      <c r="G62" s="47" t="s">
        <v>6</v>
      </c>
      <c r="H62" s="72" t="str">
        <f>HYPERLINK("[Table14_Redtallowmapping.xlsx]MaturePine_1D_05Nov10R2.xlsx!A1", "Results-2")</f>
        <v>Results-2</v>
      </c>
      <c r="I62" s="73"/>
    </row>
    <row r="63" spans="1:9" x14ac:dyDescent="0.25">
      <c r="A63" s="75"/>
      <c r="B63" s="68" t="s">
        <v>60</v>
      </c>
      <c r="C63" s="69">
        <v>40121</v>
      </c>
      <c r="D63" s="70">
        <f>HYPERLINK("[Table14_Redtallowmapping.xlsx]MaturePine_2C_04Nov09.xls!A1", 18)</f>
        <v>18</v>
      </c>
      <c r="E63" s="47" t="s">
        <v>6</v>
      </c>
      <c r="F63" s="47" t="s">
        <v>6</v>
      </c>
      <c r="G63" s="47"/>
      <c r="H63" s="72" t="str">
        <f>HYPERLINK("[Table14_Redtallowmapping.xlsx]MaturePine_2C_04Nov09R1.xlsx!A1", "Results-1")</f>
        <v>Results-1</v>
      </c>
      <c r="I63" s="73"/>
    </row>
    <row r="64" spans="1:9" x14ac:dyDescent="0.25">
      <c r="A64" s="75"/>
      <c r="B64" s="68"/>
      <c r="C64" s="69"/>
      <c r="D64" s="71"/>
      <c r="E64" s="47" t="s">
        <v>6</v>
      </c>
      <c r="F64" s="47" t="s">
        <v>6</v>
      </c>
      <c r="G64" s="47" t="s">
        <v>6</v>
      </c>
      <c r="H64" s="72" t="str">
        <f>HYPERLINK("[Table14_Redtallowmapping.xlsx]MaturePine_2C_04Nov09R2.xlsx!A1", "Results-2")</f>
        <v>Results-2</v>
      </c>
      <c r="I64" s="73"/>
    </row>
    <row r="65" spans="1:9" x14ac:dyDescent="0.25">
      <c r="A65" s="75"/>
      <c r="B65" s="68"/>
      <c r="C65" s="69">
        <v>40513</v>
      </c>
      <c r="D65" s="70">
        <f>HYPERLINK("[Table14_Redtallowmapping.xlsx]MaturePine_2C_01Dec10.xls!A1", 18)</f>
        <v>18</v>
      </c>
      <c r="E65" s="47" t="s">
        <v>6</v>
      </c>
      <c r="F65" s="47" t="s">
        <v>6</v>
      </c>
      <c r="G65" s="47"/>
      <c r="H65" s="72" t="str">
        <f>HYPERLINK("[Table14_Redtallowmapping.xlsx]MaturePine_2C_01Dec10R1.xlsx!A1", "Results-1")</f>
        <v>Results-1</v>
      </c>
      <c r="I65" s="73"/>
    </row>
    <row r="66" spans="1:9" x14ac:dyDescent="0.25">
      <c r="A66" s="75"/>
      <c r="B66" s="68"/>
      <c r="C66" s="69"/>
      <c r="D66" s="71"/>
      <c r="E66" s="47" t="s">
        <v>6</v>
      </c>
      <c r="F66" s="47" t="s">
        <v>6</v>
      </c>
      <c r="G66" s="47" t="s">
        <v>6</v>
      </c>
      <c r="H66" s="72" t="str">
        <f>HYPERLINK("[Table14_Redtallowmapping.xlsx]MaturePine_2C_01Dec10R2.xlsx!A1", "Results-2")</f>
        <v>Results-2</v>
      </c>
      <c r="I66" s="73"/>
    </row>
    <row r="67" spans="1:9" x14ac:dyDescent="0.25">
      <c r="A67" s="75"/>
      <c r="B67" s="68" t="s">
        <v>95</v>
      </c>
      <c r="C67" s="69">
        <v>40172</v>
      </c>
      <c r="D67" s="70">
        <f>HYPERLINK("[Table14_Redtallowmapping.xlsx]MaturePine_6E_25Dec09.xls!A1", 14)</f>
        <v>14</v>
      </c>
      <c r="E67" s="47" t="s">
        <v>6</v>
      </c>
      <c r="F67" s="47" t="s">
        <v>6</v>
      </c>
      <c r="G67" s="47"/>
      <c r="H67" s="72" t="str">
        <f>HYPERLINK("[Table14_Redtallowmapping.xlsx]MaturePine_6E_25Dec09R1.xlsx!A1", "Results-1")</f>
        <v>Results-1</v>
      </c>
      <c r="I67" s="73"/>
    </row>
    <row r="68" spans="1:9" x14ac:dyDescent="0.25">
      <c r="A68" s="75"/>
      <c r="B68" s="68"/>
      <c r="C68" s="69"/>
      <c r="D68" s="71"/>
      <c r="E68" s="47" t="s">
        <v>6</v>
      </c>
      <c r="F68" s="47" t="s">
        <v>6</v>
      </c>
      <c r="G68" s="47" t="s">
        <v>6</v>
      </c>
      <c r="H68" s="72" t="str">
        <f>HYPERLINK("[Table14_Redtallowmapping.xlsx]MaturePine_6E_25Dec09R2.xlsx!A1", "Results-2")</f>
        <v>Results-2</v>
      </c>
      <c r="I68" s="73"/>
    </row>
    <row r="69" spans="1:9" x14ac:dyDescent="0.25">
      <c r="A69" s="75"/>
      <c r="B69" s="68"/>
      <c r="C69" s="69">
        <v>40536</v>
      </c>
      <c r="D69" s="70">
        <f>HYPERLINK("[Table14_Redtallowmapping.xlsx]MaturePine_6E_24Dec10.xls!A1", 10)</f>
        <v>10</v>
      </c>
      <c r="E69" s="47" t="s">
        <v>6</v>
      </c>
      <c r="F69" s="47" t="s">
        <v>6</v>
      </c>
      <c r="G69" s="47"/>
      <c r="H69" s="72" t="str">
        <f>HYPERLINK("[Table14_Redtallowmapping.xlsx]MaturePine_6E_24Dec10R1.xlsx!A1", "Results-1")</f>
        <v>Results-1</v>
      </c>
      <c r="I69" s="73"/>
    </row>
    <row r="70" spans="1:9" x14ac:dyDescent="0.25">
      <c r="A70" s="75"/>
      <c r="B70" s="68"/>
      <c r="C70" s="69"/>
      <c r="D70" s="71"/>
      <c r="E70" s="47" t="s">
        <v>6</v>
      </c>
      <c r="F70" s="47" t="s">
        <v>6</v>
      </c>
      <c r="G70" s="47" t="s">
        <v>6</v>
      </c>
      <c r="H70" s="72" t="str">
        <f>HYPERLINK("[Table14_Redtallowmapping.xlsx]MaturePine_6E_24Dec10R2.xlsx!A1", "Results-2")</f>
        <v>Results-2</v>
      </c>
      <c r="I70" s="73"/>
    </row>
    <row r="71" spans="1:9" x14ac:dyDescent="0.25">
      <c r="A71" s="75"/>
      <c r="B71" s="68" t="s">
        <v>128</v>
      </c>
      <c r="C71" s="69">
        <v>40531</v>
      </c>
      <c r="D71" s="70">
        <f>HYPERLINK("[Table14_Redtallowmapping.xlsx]MaturePine_7B_19Dec10.xls!A1", 12)</f>
        <v>12</v>
      </c>
      <c r="E71" s="47" t="s">
        <v>6</v>
      </c>
      <c r="F71" s="47" t="s">
        <v>6</v>
      </c>
      <c r="G71" s="47"/>
      <c r="H71" s="72" t="str">
        <f>HYPERLINK("[Table14_Redtallowmapping.xlsx]MaturePine_7B_19Dec10R1.xlsx!A1", "Results-1")</f>
        <v>Results-1</v>
      </c>
      <c r="I71" s="73"/>
    </row>
    <row r="72" spans="1:9" x14ac:dyDescent="0.25">
      <c r="A72" s="75"/>
      <c r="B72" s="68"/>
      <c r="C72" s="68"/>
      <c r="D72" s="71"/>
      <c r="E72" s="47" t="s">
        <v>6</v>
      </c>
      <c r="F72" s="47" t="s">
        <v>6</v>
      </c>
      <c r="G72" s="47" t="s">
        <v>6</v>
      </c>
      <c r="H72" s="72" t="str">
        <f>HYPERLINK("[Table14_Redtallowmapping.xlsx]MaturePine_7B_19Dec10R2.xlsx!A1", "Results-2")</f>
        <v>Results-2</v>
      </c>
      <c r="I72" s="73"/>
    </row>
    <row r="73" spans="1:9" x14ac:dyDescent="0.25">
      <c r="A73" s="75"/>
      <c r="B73" s="68" t="s">
        <v>129</v>
      </c>
      <c r="C73" s="69">
        <v>40469</v>
      </c>
      <c r="D73" s="70">
        <f>HYPERLINK("[Table14_Redtallowmapping.xlsx]MaturePine_4F_18Oct10.xls!A1", 4)</f>
        <v>4</v>
      </c>
      <c r="E73" s="47" t="s">
        <v>6</v>
      </c>
      <c r="F73" s="47" t="s">
        <v>6</v>
      </c>
      <c r="G73" s="47"/>
      <c r="H73" s="72" t="str">
        <f>HYPERLINK("[Table14_Redtallowmapping.xlsx]MaturePine_4F_18Oct10R1.xlsx!A1", "Results-1")</f>
        <v>Results-1</v>
      </c>
      <c r="I73" s="73"/>
    </row>
    <row r="74" spans="1:9" x14ac:dyDescent="0.25">
      <c r="A74" s="76"/>
      <c r="B74" s="68"/>
      <c r="C74" s="68"/>
      <c r="D74" s="71"/>
      <c r="E74" s="47" t="s">
        <v>6</v>
      </c>
      <c r="F74" s="47" t="s">
        <v>6</v>
      </c>
      <c r="G74" s="47" t="s">
        <v>6</v>
      </c>
      <c r="H74" s="72" t="str">
        <f>HYPERLINK("[Table14_Redtallowmapping.xlsx]MaturePine_4F_18Oct10R2.xlsx!A1", "Results-2")</f>
        <v>Results-2</v>
      </c>
      <c r="I74" s="73"/>
    </row>
  </sheetData>
  <mergeCells count="173">
    <mergeCell ref="H24:I24"/>
    <mergeCell ref="H25:I25"/>
    <mergeCell ref="H29:I29"/>
    <mergeCell ref="H26:I26"/>
    <mergeCell ref="C27:C28"/>
    <mergeCell ref="D27:D28"/>
    <mergeCell ref="H27:I27"/>
    <mergeCell ref="H28:I28"/>
    <mergeCell ref="C9:C10"/>
    <mergeCell ref="C11:C12"/>
    <mergeCell ref="D9:D10"/>
    <mergeCell ref="D11:D12"/>
    <mergeCell ref="H9:I9"/>
    <mergeCell ref="H10:I10"/>
    <mergeCell ref="H11:I11"/>
    <mergeCell ref="H12:I12"/>
    <mergeCell ref="C7:C8"/>
    <mergeCell ref="H8:I8"/>
    <mergeCell ref="H21:I21"/>
    <mergeCell ref="H22:I22"/>
    <mergeCell ref="H23:I23"/>
    <mergeCell ref="A1:A2"/>
    <mergeCell ref="E1:G1"/>
    <mergeCell ref="H1:I2"/>
    <mergeCell ref="H3:I3"/>
    <mergeCell ref="H4:I4"/>
    <mergeCell ref="B1:C1"/>
    <mergeCell ref="D1:D2"/>
    <mergeCell ref="B3:B8"/>
    <mergeCell ref="D7:D8"/>
    <mergeCell ref="C3:C4"/>
    <mergeCell ref="D3:D4"/>
    <mergeCell ref="H7:I7"/>
    <mergeCell ref="H5:I5"/>
    <mergeCell ref="H6:I6"/>
    <mergeCell ref="C5:C6"/>
    <mergeCell ref="D5:D6"/>
    <mergeCell ref="A3:A20"/>
    <mergeCell ref="H19:I19"/>
    <mergeCell ref="H20:I20"/>
    <mergeCell ref="B9:B12"/>
    <mergeCell ref="H13:I13"/>
    <mergeCell ref="H14:I14"/>
    <mergeCell ref="H15:I15"/>
    <mergeCell ref="H16:I16"/>
    <mergeCell ref="D13:D14"/>
    <mergeCell ref="D15:D16"/>
    <mergeCell ref="C17:C18"/>
    <mergeCell ref="D17:D18"/>
    <mergeCell ref="H17:I17"/>
    <mergeCell ref="H18:I18"/>
    <mergeCell ref="B13:B16"/>
    <mergeCell ref="C13:C14"/>
    <mergeCell ref="C15:C16"/>
    <mergeCell ref="B17:B18"/>
    <mergeCell ref="B19:B20"/>
    <mergeCell ref="B21:B26"/>
    <mergeCell ref="C23:C24"/>
    <mergeCell ref="C25:C26"/>
    <mergeCell ref="D21:D22"/>
    <mergeCell ref="D23:D24"/>
    <mergeCell ref="D25:D26"/>
    <mergeCell ref="C19:C20"/>
    <mergeCell ref="D19:D20"/>
    <mergeCell ref="C21:C22"/>
    <mergeCell ref="B37:B38"/>
    <mergeCell ref="C37:C38"/>
    <mergeCell ref="D37:D38"/>
    <mergeCell ref="A21:A38"/>
    <mergeCell ref="H37:I37"/>
    <mergeCell ref="H38:I38"/>
    <mergeCell ref="B35:B36"/>
    <mergeCell ref="C35:C36"/>
    <mergeCell ref="D35:D36"/>
    <mergeCell ref="H35:I35"/>
    <mergeCell ref="H36:I36"/>
    <mergeCell ref="C33:C34"/>
    <mergeCell ref="B31:B34"/>
    <mergeCell ref="D33:D34"/>
    <mergeCell ref="H31:I31"/>
    <mergeCell ref="H32:I32"/>
    <mergeCell ref="H33:I33"/>
    <mergeCell ref="H34:I34"/>
    <mergeCell ref="C29:C30"/>
    <mergeCell ref="B27:B30"/>
    <mergeCell ref="D29:D30"/>
    <mergeCell ref="C31:C32"/>
    <mergeCell ref="D31:D32"/>
    <mergeCell ref="H30:I30"/>
    <mergeCell ref="D45:D46"/>
    <mergeCell ref="H45:I45"/>
    <mergeCell ref="H46:I46"/>
    <mergeCell ref="C47:C48"/>
    <mergeCell ref="D47:D48"/>
    <mergeCell ref="H47:I47"/>
    <mergeCell ref="H48:I48"/>
    <mergeCell ref="A39:A56"/>
    <mergeCell ref="B39:B44"/>
    <mergeCell ref="C39:C40"/>
    <mergeCell ref="D39:D40"/>
    <mergeCell ref="H39:I39"/>
    <mergeCell ref="H40:I40"/>
    <mergeCell ref="C41:C42"/>
    <mergeCell ref="D41:D42"/>
    <mergeCell ref="H41:I41"/>
    <mergeCell ref="H42:I42"/>
    <mergeCell ref="C43:C44"/>
    <mergeCell ref="D43:D44"/>
    <mergeCell ref="H43:I43"/>
    <mergeCell ref="H44:I44"/>
    <mergeCell ref="B45:B48"/>
    <mergeCell ref="C45:C46"/>
    <mergeCell ref="B53:B54"/>
    <mergeCell ref="C53:C54"/>
    <mergeCell ref="D53:D54"/>
    <mergeCell ref="H53:I53"/>
    <mergeCell ref="H54:I54"/>
    <mergeCell ref="B49:B52"/>
    <mergeCell ref="C49:C50"/>
    <mergeCell ref="D49:D50"/>
    <mergeCell ref="H49:I49"/>
    <mergeCell ref="H50:I50"/>
    <mergeCell ref="C51:C52"/>
    <mergeCell ref="D51:D52"/>
    <mergeCell ref="H51:I51"/>
    <mergeCell ref="H52:I52"/>
    <mergeCell ref="D67:D68"/>
    <mergeCell ref="C69:C70"/>
    <mergeCell ref="D69:D70"/>
    <mergeCell ref="H62:I62"/>
    <mergeCell ref="H63:I63"/>
    <mergeCell ref="H64:I64"/>
    <mergeCell ref="H65:I65"/>
    <mergeCell ref="B55:B56"/>
    <mergeCell ref="C55:C56"/>
    <mergeCell ref="D55:D56"/>
    <mergeCell ref="H55:I55"/>
    <mergeCell ref="H56:I56"/>
    <mergeCell ref="A57:A74"/>
    <mergeCell ref="B57:B62"/>
    <mergeCell ref="C57:C58"/>
    <mergeCell ref="D57:D58"/>
    <mergeCell ref="H57:I57"/>
    <mergeCell ref="H58:I58"/>
    <mergeCell ref="C59:C60"/>
    <mergeCell ref="D59:D60"/>
    <mergeCell ref="H59:I59"/>
    <mergeCell ref="H60:I60"/>
    <mergeCell ref="C61:C62"/>
    <mergeCell ref="D61:D62"/>
    <mergeCell ref="H61:I61"/>
    <mergeCell ref="B63:B66"/>
    <mergeCell ref="C63:C64"/>
    <mergeCell ref="D63:D64"/>
    <mergeCell ref="H66:I66"/>
    <mergeCell ref="H67:I67"/>
    <mergeCell ref="H68:I68"/>
    <mergeCell ref="H69:I69"/>
    <mergeCell ref="C65:C66"/>
    <mergeCell ref="D65:D66"/>
    <mergeCell ref="B67:B70"/>
    <mergeCell ref="C67:C68"/>
    <mergeCell ref="B73:B74"/>
    <mergeCell ref="C73:C74"/>
    <mergeCell ref="D73:D74"/>
    <mergeCell ref="H73:I73"/>
    <mergeCell ref="H74:I74"/>
    <mergeCell ref="H70:I70"/>
    <mergeCell ref="B71:B72"/>
    <mergeCell ref="C71:C72"/>
    <mergeCell ref="D71:D72"/>
    <mergeCell ref="H71:I71"/>
    <mergeCell ref="H72:I7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3" sqref="A23"/>
    </sheetView>
  </sheetViews>
  <sheetFormatPr defaultRowHeight="13.5" x14ac:dyDescent="0.25"/>
  <cols>
    <col min="1" max="1" width="19.875" customWidth="1"/>
    <col min="2" max="2" width="16.125" customWidth="1"/>
  </cols>
  <sheetData>
    <row r="1" spans="1:5" x14ac:dyDescent="0.25">
      <c r="A1" s="30" t="s">
        <v>8</v>
      </c>
      <c r="B1" s="31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31" t="s">
        <v>53</v>
      </c>
      <c r="C2" s="30">
        <v>0.15440000000000001</v>
      </c>
      <c r="D2" s="30">
        <v>0.105</v>
      </c>
      <c r="E2" s="33">
        <v>0.74060000000000004</v>
      </c>
    </row>
    <row r="3" spans="1:5" x14ac:dyDescent="0.25">
      <c r="A3" s="32" t="s">
        <v>58</v>
      </c>
      <c r="B3" s="31" t="s">
        <v>53</v>
      </c>
      <c r="C3" s="30">
        <v>0</v>
      </c>
      <c r="D3" s="32">
        <v>0.8468</v>
      </c>
      <c r="E3" s="30">
        <v>0.1532</v>
      </c>
    </row>
    <row r="4" spans="1:5" x14ac:dyDescent="0.25">
      <c r="A4" s="30" t="s">
        <v>10</v>
      </c>
      <c r="B4" s="31" t="s">
        <v>11</v>
      </c>
      <c r="C4" s="30">
        <v>0.67730000000000001</v>
      </c>
      <c r="D4" s="30">
        <v>0.19620000000000001</v>
      </c>
      <c r="E4" s="30">
        <v>0.1265</v>
      </c>
    </row>
    <row r="5" spans="1:5" x14ac:dyDescent="0.25">
      <c r="A5" s="30" t="s">
        <v>4</v>
      </c>
      <c r="B5" s="31" t="s">
        <v>14</v>
      </c>
      <c r="C5" s="30">
        <v>0.47799999999999998</v>
      </c>
      <c r="D5" s="30">
        <v>0.4929</v>
      </c>
      <c r="E5" s="30">
        <v>2.9100000000000001E-2</v>
      </c>
    </row>
    <row r="6" spans="1:5" x14ac:dyDescent="0.25">
      <c r="A6" s="30" t="s">
        <v>19</v>
      </c>
      <c r="B6" s="31" t="s">
        <v>18</v>
      </c>
      <c r="C6" s="30">
        <v>0.66849999999999998</v>
      </c>
      <c r="D6" s="30">
        <v>0.12529999999999999</v>
      </c>
      <c r="E6" s="30">
        <v>0.20619999999999999</v>
      </c>
    </row>
    <row r="7" spans="1:5" x14ac:dyDescent="0.25">
      <c r="A7" s="30" t="s">
        <v>19</v>
      </c>
      <c r="B7" s="31" t="s">
        <v>20</v>
      </c>
      <c r="C7" s="30">
        <v>0.7661</v>
      </c>
      <c r="D7" s="30">
        <v>0.1007</v>
      </c>
      <c r="E7" s="30">
        <v>0.13320000000000001</v>
      </c>
    </row>
    <row r="8" spans="1:5" x14ac:dyDescent="0.25">
      <c r="A8" s="30" t="s">
        <v>4</v>
      </c>
      <c r="B8" s="31" t="s">
        <v>40</v>
      </c>
      <c r="C8" s="30">
        <v>0.69159999999999999</v>
      </c>
      <c r="D8" s="30">
        <v>0.16200000000000001</v>
      </c>
      <c r="E8" s="30">
        <v>0.14649999999999999</v>
      </c>
    </row>
    <row r="9" spans="1:5" x14ac:dyDescent="0.25">
      <c r="A9" s="30" t="s">
        <v>19</v>
      </c>
      <c r="B9" s="31" t="s">
        <v>24</v>
      </c>
      <c r="C9" s="30">
        <v>0.51800000000000002</v>
      </c>
      <c r="D9" s="30">
        <v>0.36580000000000001</v>
      </c>
      <c r="E9" s="30">
        <v>0.1162</v>
      </c>
    </row>
    <row r="10" spans="1:5" x14ac:dyDescent="0.25">
      <c r="A10" s="30" t="s">
        <v>41</v>
      </c>
      <c r="B10" s="31" t="s">
        <v>42</v>
      </c>
      <c r="C10" s="30">
        <v>0.7641</v>
      </c>
      <c r="D10" s="30">
        <v>0.18479999999999999</v>
      </c>
      <c r="E10" s="30">
        <v>5.11E-2</v>
      </c>
    </row>
    <row r="11" spans="1:5" x14ac:dyDescent="0.25">
      <c r="A11" s="30" t="s">
        <v>10</v>
      </c>
      <c r="B11" s="31" t="s">
        <v>29</v>
      </c>
      <c r="C11" s="30">
        <v>0.66610000000000003</v>
      </c>
      <c r="D11" s="30">
        <v>0.19600000000000001</v>
      </c>
      <c r="E11" s="30">
        <v>0.13789999999999999</v>
      </c>
    </row>
    <row r="12" spans="1:5" x14ac:dyDescent="0.25">
      <c r="A12" s="30" t="s">
        <v>19</v>
      </c>
      <c r="B12" s="31" t="s">
        <v>30</v>
      </c>
      <c r="C12" s="30">
        <v>0.76790000000000003</v>
      </c>
      <c r="D12" s="30">
        <v>3.3599999999999998E-2</v>
      </c>
      <c r="E12" s="30">
        <v>0.19850000000000001</v>
      </c>
    </row>
    <row r="13" spans="1:5" x14ac:dyDescent="0.25">
      <c r="A13" s="30" t="s">
        <v>4</v>
      </c>
      <c r="B13" s="31" t="s">
        <v>33</v>
      </c>
      <c r="C13" s="30">
        <v>0.73970000000000002</v>
      </c>
      <c r="D13" s="30">
        <v>0.1966</v>
      </c>
      <c r="E13" s="30">
        <v>6.3700000000000007E-2</v>
      </c>
    </row>
    <row r="14" spans="1:5" x14ac:dyDescent="0.25">
      <c r="A14" s="30" t="s">
        <v>4</v>
      </c>
      <c r="B14" s="31" t="s">
        <v>43</v>
      </c>
      <c r="C14" s="30">
        <v>0.83589999999999998</v>
      </c>
      <c r="D14" s="30">
        <v>0.1641</v>
      </c>
      <c r="E14" s="30">
        <v>0</v>
      </c>
    </row>
    <row r="15" spans="1:5" x14ac:dyDescent="0.25">
      <c r="A15" s="30" t="s">
        <v>19</v>
      </c>
      <c r="B15" s="31" t="s">
        <v>34</v>
      </c>
      <c r="C15" s="30">
        <v>0.75180000000000002</v>
      </c>
      <c r="D15" s="30">
        <v>0.10059999999999999</v>
      </c>
      <c r="E15" s="30">
        <v>0.14760000000000001</v>
      </c>
    </row>
    <row r="16" spans="1:5" x14ac:dyDescent="0.25">
      <c r="A16" s="30" t="s">
        <v>19</v>
      </c>
      <c r="B16" s="31" t="s">
        <v>35</v>
      </c>
      <c r="C16" s="30">
        <v>0.71279999999999999</v>
      </c>
      <c r="D16" s="30">
        <v>0.2722</v>
      </c>
      <c r="E16" s="30">
        <v>1.49E-2</v>
      </c>
    </row>
    <row r="17" spans="1:5" x14ac:dyDescent="0.25">
      <c r="A17" s="30" t="s">
        <v>19</v>
      </c>
      <c r="B17" s="31" t="s">
        <v>36</v>
      </c>
      <c r="C17" s="30">
        <v>0.73399999999999999</v>
      </c>
      <c r="D17" s="30">
        <v>0.1966</v>
      </c>
      <c r="E17" s="30">
        <v>6.9400000000000003E-2</v>
      </c>
    </row>
    <row r="18" spans="1:5" x14ac:dyDescent="0.25">
      <c r="A18" s="34" t="s">
        <v>19</v>
      </c>
      <c r="B18" s="31" t="s">
        <v>37</v>
      </c>
      <c r="C18" s="34">
        <v>0.8468</v>
      </c>
      <c r="D18" s="30">
        <v>0</v>
      </c>
      <c r="E18" s="30">
        <v>0.1532</v>
      </c>
    </row>
    <row r="19" spans="1:5" x14ac:dyDescent="0.25">
      <c r="A19" s="30" t="s">
        <v>10</v>
      </c>
      <c r="B19" s="31" t="s">
        <v>38</v>
      </c>
      <c r="C19" s="30">
        <v>0.80530000000000002</v>
      </c>
      <c r="D19" s="30">
        <v>0.14549999999999999</v>
      </c>
      <c r="E19" s="30">
        <v>4.9200000000000001E-2</v>
      </c>
    </row>
    <row r="20" spans="1:5" x14ac:dyDescent="0.25">
      <c r="A20" s="30" t="s">
        <v>10</v>
      </c>
      <c r="B20" s="31" t="s">
        <v>39</v>
      </c>
      <c r="C20" s="30">
        <v>0.36969999999999997</v>
      </c>
      <c r="D20" s="30">
        <v>0.41760000000000003</v>
      </c>
      <c r="E20" s="30">
        <v>0.2127</v>
      </c>
    </row>
    <row r="21" spans="1:5" x14ac:dyDescent="0.25">
      <c r="A21" s="30" t="s">
        <v>7</v>
      </c>
      <c r="B21" s="31" t="s">
        <v>53</v>
      </c>
      <c r="C21" s="30">
        <v>0</v>
      </c>
      <c r="D21" s="30">
        <v>0</v>
      </c>
      <c r="E21" s="30">
        <v>1</v>
      </c>
    </row>
    <row r="23" spans="1:5" x14ac:dyDescent="0.25">
      <c r="A23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defaultRowHeight="13.5" x14ac:dyDescent="0.25"/>
  <cols>
    <col min="1" max="1" width="19.125" customWidth="1"/>
    <col min="2" max="2" width="16.375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0.1003</v>
      </c>
      <c r="E2" s="30">
        <v>5.21E-2</v>
      </c>
      <c r="F2" s="33">
        <v>0.84760000000000002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0.84970000000000001</v>
      </c>
      <c r="E3" s="30">
        <v>5.21E-2</v>
      </c>
      <c r="F3" s="30">
        <v>9.8299999999999998E-2</v>
      </c>
    </row>
    <row r="4" spans="1:6" x14ac:dyDescent="0.25">
      <c r="A4" s="30" t="s">
        <v>365</v>
      </c>
      <c r="B4" s="56" t="s">
        <v>310</v>
      </c>
      <c r="C4" s="30">
        <v>0.73619999999999997</v>
      </c>
      <c r="D4" s="30">
        <v>0.14879999999999999</v>
      </c>
      <c r="E4" s="30">
        <v>5.2400000000000002E-2</v>
      </c>
      <c r="F4" s="30">
        <v>6.2600000000000003E-2</v>
      </c>
    </row>
    <row r="5" spans="1:6" x14ac:dyDescent="0.25">
      <c r="A5" s="30" t="s">
        <v>363</v>
      </c>
      <c r="B5" s="56" t="s">
        <v>89</v>
      </c>
      <c r="C5" s="30">
        <v>0.68769999999999998</v>
      </c>
      <c r="D5" s="30">
        <v>3.73E-2</v>
      </c>
      <c r="E5" s="30">
        <v>1.38E-2</v>
      </c>
      <c r="F5" s="30">
        <v>0.26119999999999999</v>
      </c>
    </row>
    <row r="6" spans="1:6" x14ac:dyDescent="0.25">
      <c r="A6" s="30" t="s">
        <v>362</v>
      </c>
      <c r="B6" s="56" t="s">
        <v>89</v>
      </c>
      <c r="C6" s="30">
        <v>0.71919999999999995</v>
      </c>
      <c r="D6" s="30">
        <v>1.9300000000000001E-2</v>
      </c>
      <c r="E6" s="30">
        <v>0</v>
      </c>
      <c r="F6" s="30">
        <v>0.26150000000000001</v>
      </c>
    </row>
    <row r="7" spans="1:6" x14ac:dyDescent="0.25">
      <c r="A7" s="30" t="s">
        <v>365</v>
      </c>
      <c r="B7" s="56" t="s">
        <v>368</v>
      </c>
      <c r="C7" s="30">
        <v>0.63449999999999995</v>
      </c>
      <c r="D7" s="30">
        <v>7.1599999999999997E-2</v>
      </c>
      <c r="E7" s="30">
        <v>5.04E-2</v>
      </c>
      <c r="F7" s="30">
        <v>0.24360000000000001</v>
      </c>
    </row>
    <row r="8" spans="1:6" x14ac:dyDescent="0.25">
      <c r="A8" s="30" t="s">
        <v>371</v>
      </c>
      <c r="B8" s="56" t="s">
        <v>368</v>
      </c>
      <c r="C8" s="30">
        <v>0.5585</v>
      </c>
      <c r="D8" s="30">
        <v>0.12909999999999999</v>
      </c>
      <c r="E8" s="30">
        <v>8.1600000000000006E-2</v>
      </c>
      <c r="F8" s="30">
        <v>0.23089999999999999</v>
      </c>
    </row>
    <row r="9" spans="1:6" x14ac:dyDescent="0.25">
      <c r="A9" s="30" t="s">
        <v>370</v>
      </c>
      <c r="B9" s="56" t="s">
        <v>368</v>
      </c>
      <c r="C9" s="30">
        <v>0.5716</v>
      </c>
      <c r="D9" s="30">
        <v>0.1142</v>
      </c>
      <c r="E9" s="30">
        <v>6.9199999999999998E-2</v>
      </c>
      <c r="F9" s="30">
        <v>0.245</v>
      </c>
    </row>
    <row r="10" spans="1:6" x14ac:dyDescent="0.25">
      <c r="A10" s="30" t="s">
        <v>369</v>
      </c>
      <c r="B10" s="56" t="s">
        <v>368</v>
      </c>
      <c r="C10" s="30">
        <v>0.67379999999999995</v>
      </c>
      <c r="D10" s="30">
        <v>0.14230000000000001</v>
      </c>
      <c r="E10" s="30">
        <v>5.0799999999999998E-2</v>
      </c>
      <c r="F10" s="30">
        <v>0.13320000000000001</v>
      </c>
    </row>
    <row r="11" spans="1:6" x14ac:dyDescent="0.25">
      <c r="A11" s="30" t="s">
        <v>363</v>
      </c>
      <c r="B11" s="56" t="s">
        <v>367</v>
      </c>
      <c r="C11" s="30">
        <v>0.71889999999999998</v>
      </c>
      <c r="D11" s="30">
        <v>7.2800000000000004E-2</v>
      </c>
      <c r="E11" s="30">
        <v>4.3799999999999999E-2</v>
      </c>
      <c r="F11" s="30">
        <v>0.16450000000000001</v>
      </c>
    </row>
    <row r="12" spans="1:6" x14ac:dyDescent="0.25">
      <c r="A12" s="30" t="s">
        <v>362</v>
      </c>
      <c r="B12" s="56" t="s">
        <v>367</v>
      </c>
      <c r="C12" s="30">
        <v>0.68369999999999997</v>
      </c>
      <c r="D12" s="30">
        <v>0.107</v>
      </c>
      <c r="E12" s="30">
        <v>8.3299999999999999E-2</v>
      </c>
      <c r="F12" s="30">
        <v>0.126</v>
      </c>
    </row>
    <row r="13" spans="1:6" x14ac:dyDescent="0.25">
      <c r="A13" s="30" t="s">
        <v>365</v>
      </c>
      <c r="B13" s="56" t="s">
        <v>366</v>
      </c>
      <c r="C13" s="30">
        <v>0.67069999999999996</v>
      </c>
      <c r="D13" s="30">
        <v>0</v>
      </c>
      <c r="E13" s="30">
        <v>1.9900000000000001E-2</v>
      </c>
      <c r="F13" s="30">
        <v>0.30940000000000001</v>
      </c>
    </row>
    <row r="14" spans="1:6" x14ac:dyDescent="0.25">
      <c r="A14" s="30" t="s">
        <v>365</v>
      </c>
      <c r="B14" s="56" t="s">
        <v>364</v>
      </c>
      <c r="C14" s="30">
        <v>0.74939999999999996</v>
      </c>
      <c r="D14" s="30">
        <v>0.1003</v>
      </c>
      <c r="E14" s="30">
        <v>5.21E-2</v>
      </c>
      <c r="F14" s="30">
        <v>9.8299999999999998E-2</v>
      </c>
    </row>
    <row r="15" spans="1:6" x14ac:dyDescent="0.25">
      <c r="A15" s="30" t="s">
        <v>363</v>
      </c>
      <c r="B15" s="56" t="s">
        <v>178</v>
      </c>
      <c r="C15" s="30">
        <v>0.63349999999999995</v>
      </c>
      <c r="D15" s="30">
        <v>0.2331</v>
      </c>
      <c r="E15" s="30">
        <v>0.1038</v>
      </c>
      <c r="F15" s="30">
        <v>2.9600000000000001E-2</v>
      </c>
    </row>
    <row r="16" spans="1:6" x14ac:dyDescent="0.25">
      <c r="A16" s="30" t="s">
        <v>362</v>
      </c>
      <c r="B16" s="56" t="s">
        <v>178</v>
      </c>
      <c r="C16" s="30">
        <v>0.66949999999999998</v>
      </c>
      <c r="D16" s="30">
        <v>0.18490000000000001</v>
      </c>
      <c r="E16" s="30">
        <v>0.14560000000000001</v>
      </c>
      <c r="F16" s="30">
        <v>0</v>
      </c>
    </row>
    <row r="17" spans="1:6" x14ac:dyDescent="0.25">
      <c r="A17" s="34" t="s">
        <v>7</v>
      </c>
      <c r="B17" s="57" t="s">
        <v>53</v>
      </c>
      <c r="C17" s="30">
        <v>0</v>
      </c>
      <c r="D17" s="30">
        <v>0.1003</v>
      </c>
      <c r="E17" s="34">
        <v>0.8014</v>
      </c>
      <c r="F17" s="30">
        <v>9.8299999999999998E-2</v>
      </c>
    </row>
    <row r="19" spans="1:6" x14ac:dyDescent="0.25">
      <c r="A1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workbookViewId="0">
      <selection activeCell="C18" sqref="C18"/>
    </sheetView>
  </sheetViews>
  <sheetFormatPr defaultRowHeight="13.5" x14ac:dyDescent="0.25"/>
  <cols>
    <col min="1" max="1" width="23.25" customWidth="1"/>
    <col min="2" max="2" width="10.37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365</v>
      </c>
      <c r="B2" s="56" t="s">
        <v>310</v>
      </c>
      <c r="C2" s="6">
        <v>2.5000000000000001E-3</v>
      </c>
      <c r="D2" s="6">
        <v>2.5000000000000001E-3</v>
      </c>
      <c r="E2" s="6">
        <v>7.0000000000000001E-3</v>
      </c>
      <c r="F2" s="6">
        <v>5.7000000000000002E-3</v>
      </c>
      <c r="G2" s="6">
        <v>1.38E-2</v>
      </c>
      <c r="H2" s="6">
        <v>1.6E-2</v>
      </c>
      <c r="I2" s="6">
        <v>2.3E-2</v>
      </c>
      <c r="J2" s="6">
        <v>2.87E-2</v>
      </c>
      <c r="K2" s="6">
        <v>3.1E-2</v>
      </c>
      <c r="L2" s="6">
        <v>3.44E-2</v>
      </c>
      <c r="M2" s="6">
        <v>3.6999999999999998E-2</v>
      </c>
      <c r="N2" s="6">
        <v>3.15E-2</v>
      </c>
      <c r="O2" s="6">
        <v>2.8000000000000001E-2</v>
      </c>
      <c r="P2" s="6">
        <v>2.86E-2</v>
      </c>
      <c r="Q2" s="6">
        <v>2.6700000000000002E-2</v>
      </c>
      <c r="R2" s="6">
        <v>2.9000000000000001E-2</v>
      </c>
      <c r="S2" s="6">
        <v>2.52E-2</v>
      </c>
      <c r="T2" s="6">
        <v>2.3900000000000001E-2</v>
      </c>
      <c r="U2" s="6">
        <v>2.46E-2</v>
      </c>
      <c r="V2" s="6">
        <v>2.4899999999999999E-2</v>
      </c>
      <c r="W2" s="6">
        <v>1.84E-2</v>
      </c>
      <c r="X2" s="6">
        <v>1.7899999999999999E-2</v>
      </c>
      <c r="Y2" s="6">
        <v>2.0400000000000001E-2</v>
      </c>
      <c r="Z2" s="6">
        <v>4.6899999999999997E-2</v>
      </c>
      <c r="AA2" s="6">
        <v>7.3400000000000007E-2</v>
      </c>
      <c r="AB2" s="6">
        <v>9.9900000000000003E-2</v>
      </c>
      <c r="AC2" s="6">
        <v>0.12640000000000001</v>
      </c>
      <c r="AD2" s="6">
        <v>0.15290000000000001</v>
      </c>
      <c r="AE2" s="6">
        <v>0.1794</v>
      </c>
      <c r="AF2" s="6">
        <v>0.1867</v>
      </c>
      <c r="AG2" s="6">
        <v>0.19400000000000001</v>
      </c>
      <c r="AH2" s="6">
        <v>0.20130000000000001</v>
      </c>
      <c r="AI2" s="6">
        <v>0.20910000000000001</v>
      </c>
      <c r="AJ2" s="6">
        <v>0.21310000000000001</v>
      </c>
      <c r="AK2" s="6">
        <v>0.21709999999999999</v>
      </c>
      <c r="AL2" s="6">
        <v>0.22109999999999999</v>
      </c>
      <c r="AM2" s="6">
        <v>0.22500000000000001</v>
      </c>
      <c r="AN2" s="6">
        <v>0.22900000000000001</v>
      </c>
      <c r="AO2" s="6">
        <v>0.23300000000000001</v>
      </c>
      <c r="AP2" s="6">
        <v>0.24740000000000001</v>
      </c>
      <c r="AQ2" s="6">
        <v>0.24349999999999999</v>
      </c>
      <c r="AR2" s="6">
        <v>0.2392</v>
      </c>
      <c r="AS2" s="6">
        <v>0.2369</v>
      </c>
      <c r="AT2" s="6">
        <v>0.23899999999999999</v>
      </c>
      <c r="AU2" s="6">
        <v>0.24049999999999999</v>
      </c>
      <c r="AV2" s="6">
        <v>0.2409</v>
      </c>
    </row>
    <row r="3" spans="1:48" x14ac:dyDescent="0.25">
      <c r="A3" s="30" t="s">
        <v>363</v>
      </c>
      <c r="B3" s="56" t="s">
        <v>89</v>
      </c>
      <c r="C3" s="6">
        <v>2.5000000000000001E-3</v>
      </c>
      <c r="D3" s="6">
        <v>2.5000000000000001E-3</v>
      </c>
      <c r="E3" s="6">
        <v>3.0111110687255859E-3</v>
      </c>
      <c r="F3" s="6">
        <v>4.9111110687255861E-3</v>
      </c>
      <c r="G3" s="6">
        <v>7.7111114501953121E-3</v>
      </c>
      <c r="H3" s="6">
        <v>1.2233333587646484E-2</v>
      </c>
      <c r="I3" s="6">
        <v>1.7322222900390625E-2</v>
      </c>
      <c r="J3" s="6">
        <v>2.4955555725097656E-2</v>
      </c>
      <c r="K3" s="6">
        <v>2.7611111450195312E-2</v>
      </c>
      <c r="L3" s="6">
        <v>3.1022222900390625E-2</v>
      </c>
      <c r="M3" s="6">
        <v>3.3788888549804691E-2</v>
      </c>
      <c r="N3" s="6">
        <v>3.1033334350585938E-2</v>
      </c>
      <c r="O3" s="6">
        <v>2.63E-2</v>
      </c>
      <c r="P3" s="6">
        <v>2.6888888549804688E-2</v>
      </c>
      <c r="Q3" s="6">
        <v>2.8388888549804689E-2</v>
      </c>
      <c r="R3" s="6">
        <v>2.8211111450195312E-2</v>
      </c>
      <c r="S3" s="6">
        <v>2.5155555725097655E-2</v>
      </c>
      <c r="T3" s="6">
        <v>2.3722222900390624E-2</v>
      </c>
      <c r="U3" s="6">
        <v>2.1111111450195313E-2</v>
      </c>
      <c r="V3" s="6">
        <v>2.4155555725097658E-2</v>
      </c>
      <c r="W3" s="6">
        <v>1.9122222900390624E-2</v>
      </c>
      <c r="X3" s="6">
        <v>1.6799999999999999E-2</v>
      </c>
      <c r="Y3" s="6">
        <v>1.7055555725097656E-2</v>
      </c>
      <c r="Z3" s="6">
        <v>4.2211111450195314E-2</v>
      </c>
      <c r="AA3" s="6">
        <v>6.7366668701171875E-2</v>
      </c>
      <c r="AB3" s="6">
        <v>9.25111083984375E-2</v>
      </c>
      <c r="AC3" s="6">
        <v>0.1177111083984375</v>
      </c>
      <c r="AD3" s="6">
        <v>0.14285555419921875</v>
      </c>
      <c r="AE3" s="6">
        <v>0.1680111083984375</v>
      </c>
      <c r="AF3" s="6">
        <v>0.1735111083984375</v>
      </c>
      <c r="AG3" s="6">
        <v>0.17898889160156251</v>
      </c>
      <c r="AH3" s="6">
        <v>0.18445555419921875</v>
      </c>
      <c r="AI3" s="6">
        <v>0.19673333740234375</v>
      </c>
      <c r="AJ3" s="6">
        <v>0.20034444580078126</v>
      </c>
      <c r="AK3" s="6">
        <v>0.203922216796875</v>
      </c>
      <c r="AL3" s="6">
        <v>0.20754443359374999</v>
      </c>
      <c r="AM3" s="6">
        <v>0.211177783203125</v>
      </c>
      <c r="AN3" s="6">
        <v>0.21475556640624999</v>
      </c>
      <c r="AO3" s="6">
        <v>0.21836667480468749</v>
      </c>
      <c r="AP3" s="6">
        <v>0.23038889160156251</v>
      </c>
      <c r="AQ3" s="6">
        <v>0.226477783203125</v>
      </c>
      <c r="AR3" s="6">
        <v>0.22835556640624999</v>
      </c>
      <c r="AS3" s="6">
        <v>0.22205556640624999</v>
      </c>
      <c r="AT3" s="6">
        <v>0.21862221679687499</v>
      </c>
      <c r="AU3" s="6">
        <v>0.22040000000000001</v>
      </c>
      <c r="AV3" s="6">
        <v>0.22111110839843751</v>
      </c>
    </row>
    <row r="4" spans="1:48" x14ac:dyDescent="0.25">
      <c r="A4" s="30" t="s">
        <v>362</v>
      </c>
      <c r="B4" s="56" t="s">
        <v>89</v>
      </c>
      <c r="C4" s="6">
        <v>2.5000000000000001E-3</v>
      </c>
      <c r="D4" s="6">
        <v>2.5000000000000001E-3</v>
      </c>
      <c r="E4" s="6">
        <v>3.4111110687255861E-3</v>
      </c>
      <c r="F4" s="6">
        <v>4.0222221374511717E-3</v>
      </c>
      <c r="G4" s="6">
        <v>8.0999999999999996E-3</v>
      </c>
      <c r="H4" s="6">
        <v>1.3166667175292969E-2</v>
      </c>
      <c r="I4" s="6">
        <v>1.6988888549804688E-2</v>
      </c>
      <c r="J4" s="6">
        <v>2.3944444274902343E-2</v>
      </c>
      <c r="K4" s="6">
        <v>2.6444445800781251E-2</v>
      </c>
      <c r="L4" s="6">
        <v>2.9677777099609375E-2</v>
      </c>
      <c r="M4" s="6">
        <v>3.2133334350585935E-2</v>
      </c>
      <c r="N4" s="6">
        <v>2.8277777099609373E-2</v>
      </c>
      <c r="O4" s="6">
        <v>2.3011111450195312E-2</v>
      </c>
      <c r="P4" s="6">
        <v>2.5555555725097656E-2</v>
      </c>
      <c r="Q4" s="6">
        <v>2.4744444274902345E-2</v>
      </c>
      <c r="R4" s="6">
        <v>2.4855555725097657E-2</v>
      </c>
      <c r="S4" s="6">
        <v>2.2433332824707032E-2</v>
      </c>
      <c r="T4" s="6">
        <v>2.0333332824707031E-2</v>
      </c>
      <c r="U4" s="6">
        <v>1.9655555725097657E-2</v>
      </c>
      <c r="V4" s="6">
        <v>2.0177777099609374E-2</v>
      </c>
      <c r="W4" s="6">
        <v>1.5111111450195313E-2</v>
      </c>
      <c r="X4" s="6">
        <v>1.4755555725097656E-2</v>
      </c>
      <c r="Y4" s="6">
        <v>1.6522222900390626E-2</v>
      </c>
      <c r="Z4" s="6">
        <v>4.3788888549804686E-2</v>
      </c>
      <c r="AA4" s="6">
        <v>7.1077777099609371E-2</v>
      </c>
      <c r="AB4" s="6">
        <v>9.8322222900390624E-2</v>
      </c>
      <c r="AC4" s="6">
        <v>0.12562221679687499</v>
      </c>
      <c r="AD4" s="6">
        <v>0.15287778320312501</v>
      </c>
      <c r="AE4" s="6">
        <v>0.18015555419921875</v>
      </c>
      <c r="AF4" s="6">
        <v>0.186677783203125</v>
      </c>
      <c r="AG4" s="6">
        <v>0.19315555419921876</v>
      </c>
      <c r="AH4" s="6">
        <v>0.19966666259765625</v>
      </c>
      <c r="AI4" s="6">
        <v>0.21351110839843751</v>
      </c>
      <c r="AJ4" s="6">
        <v>0.21688889160156249</v>
      </c>
      <c r="AK4" s="6">
        <v>0.22024443359375001</v>
      </c>
      <c r="AL4" s="6">
        <v>0.22364443359375</v>
      </c>
      <c r="AM4" s="6">
        <v>0.22704443359375001</v>
      </c>
      <c r="AN4" s="6">
        <v>0.23043332519531251</v>
      </c>
      <c r="AO4" s="6">
        <v>0.23380000000000001</v>
      </c>
      <c r="AP4" s="6">
        <v>0.24795556640624999</v>
      </c>
      <c r="AQ4" s="6">
        <v>0.2467888916015625</v>
      </c>
      <c r="AR4" s="6">
        <v>0.24191110839843749</v>
      </c>
      <c r="AS4" s="6">
        <v>0.23669999999999999</v>
      </c>
      <c r="AT4" s="6">
        <v>0.23311110839843749</v>
      </c>
      <c r="AU4" s="6">
        <v>0.2351666748046875</v>
      </c>
      <c r="AV4" s="6">
        <v>0.23591110839843751</v>
      </c>
    </row>
    <row r="5" spans="1:48" x14ac:dyDescent="0.25">
      <c r="A5" s="30" t="s">
        <v>365</v>
      </c>
      <c r="B5" s="56" t="s">
        <v>368</v>
      </c>
      <c r="C5" s="6">
        <v>2.5000000000000001E-3</v>
      </c>
      <c r="D5" s="6">
        <v>2.5000000000000001E-3</v>
      </c>
      <c r="E5" s="6">
        <v>5.2555557250976558E-3</v>
      </c>
      <c r="F5" s="6">
        <v>4.0888889312744141E-3</v>
      </c>
      <c r="G5" s="6">
        <v>8.2777778625488276E-3</v>
      </c>
      <c r="H5" s="6">
        <v>1.3599999999999999E-2</v>
      </c>
      <c r="I5" s="6">
        <v>1.8844444274902342E-2</v>
      </c>
      <c r="J5" s="6">
        <v>2.6555554199218751E-2</v>
      </c>
      <c r="K5" s="6">
        <v>3.0833334350585939E-2</v>
      </c>
      <c r="L5" s="6">
        <v>3.365555419921875E-2</v>
      </c>
      <c r="M5" s="6">
        <v>3.8111111450195315E-2</v>
      </c>
      <c r="N5" s="6">
        <v>3.3422222900390625E-2</v>
      </c>
      <c r="O5" s="6">
        <v>2.8211111450195312E-2</v>
      </c>
      <c r="P5" s="6">
        <v>3.1211111450195311E-2</v>
      </c>
      <c r="Q5" s="6">
        <v>2.9466665649414064E-2</v>
      </c>
      <c r="R5" s="6">
        <v>3.0244445800781249E-2</v>
      </c>
      <c r="S5" s="6">
        <v>2.6555554199218751E-2</v>
      </c>
      <c r="T5" s="6">
        <v>2.3444444274902342E-2</v>
      </c>
      <c r="U5" s="6">
        <v>2.2477777099609374E-2</v>
      </c>
      <c r="V5" s="6">
        <v>2.4288888549804686E-2</v>
      </c>
      <c r="W5" s="6">
        <v>1.7455555725097657E-2</v>
      </c>
      <c r="X5" s="6">
        <v>1.6588888549804687E-2</v>
      </c>
      <c r="Y5" s="6">
        <v>1.89E-2</v>
      </c>
      <c r="Z5" s="6">
        <v>5.1155554199218752E-2</v>
      </c>
      <c r="AA5" s="6">
        <v>8.3444445800781253E-2</v>
      </c>
      <c r="AB5" s="6">
        <v>0.1157111083984375</v>
      </c>
      <c r="AC5" s="6">
        <v>0.14801110839843751</v>
      </c>
      <c r="AD5" s="6">
        <v>0.18026666259765625</v>
      </c>
      <c r="AE5" s="6">
        <v>0.21257778320312501</v>
      </c>
      <c r="AF5" s="6">
        <v>0.22004443359375001</v>
      </c>
      <c r="AG5" s="6">
        <v>0.22751110839843749</v>
      </c>
      <c r="AH5" s="6">
        <v>0.2349888916015625</v>
      </c>
      <c r="AI5" s="6">
        <v>0.2442666748046875</v>
      </c>
      <c r="AJ5" s="6">
        <v>0.24809999999999999</v>
      </c>
      <c r="AK5" s="6">
        <v>0.25194443359375002</v>
      </c>
      <c r="AL5" s="6">
        <v>0.25580000000000003</v>
      </c>
      <c r="AM5" s="6">
        <v>0.25962221679687503</v>
      </c>
      <c r="AN5" s="6">
        <v>0.2634666748046875</v>
      </c>
      <c r="AO5" s="6">
        <v>0.26728889160156249</v>
      </c>
      <c r="AP5" s="6">
        <v>0.27838889160156249</v>
      </c>
      <c r="AQ5" s="6">
        <v>0.27712221679687499</v>
      </c>
      <c r="AR5" s="6">
        <v>0.26812221679687498</v>
      </c>
      <c r="AS5" s="6">
        <v>0.26735556640625002</v>
      </c>
      <c r="AT5" s="6">
        <v>0.26719999999999999</v>
      </c>
      <c r="AU5" s="6">
        <v>0.26832221679687501</v>
      </c>
      <c r="AV5" s="6">
        <v>0.26794443359374998</v>
      </c>
    </row>
    <row r="6" spans="1:48" x14ac:dyDescent="0.25">
      <c r="A6" s="30" t="s">
        <v>363</v>
      </c>
      <c r="B6" s="56" t="s">
        <v>367</v>
      </c>
      <c r="C6" s="6">
        <v>2.5000000000000001E-3</v>
      </c>
      <c r="D6" s="6">
        <v>2.5000000000000001E-3</v>
      </c>
      <c r="E6" s="6">
        <v>2.5000000000000001E-3</v>
      </c>
      <c r="F6" s="6">
        <v>2.5000000000000001E-3</v>
      </c>
      <c r="G6" s="6">
        <v>4.1999999999999997E-3</v>
      </c>
      <c r="H6" s="6">
        <v>1.55E-2</v>
      </c>
      <c r="I6" s="6">
        <v>1.5299999999999999E-2</v>
      </c>
      <c r="J6" s="6">
        <v>2.1499999999999998E-2</v>
      </c>
      <c r="K6" s="6">
        <v>2.1499999999999998E-2</v>
      </c>
      <c r="L6" s="6">
        <v>2.4799999999999999E-2</v>
      </c>
      <c r="M6" s="6">
        <v>2.87E-2</v>
      </c>
      <c r="N6" s="6">
        <v>2.2700000000000001E-2</v>
      </c>
      <c r="O6" s="6">
        <v>1.9699999999999999E-2</v>
      </c>
      <c r="P6" s="6">
        <v>2.5100000000000001E-2</v>
      </c>
      <c r="Q6" s="6">
        <v>1.9900000000000001E-2</v>
      </c>
      <c r="R6" s="6">
        <v>2.23E-2</v>
      </c>
      <c r="S6" s="6">
        <v>2.23E-2</v>
      </c>
      <c r="T6" s="6">
        <v>2.0899999999999998E-2</v>
      </c>
      <c r="U6" s="6">
        <v>1.9800000000000002E-2</v>
      </c>
      <c r="V6" s="6">
        <v>1.9300000000000001E-2</v>
      </c>
      <c r="W6" s="6">
        <v>1.77E-2</v>
      </c>
      <c r="X6" s="6">
        <v>1.5699999999999999E-2</v>
      </c>
      <c r="Y6" s="6">
        <v>2.0500000000000001E-2</v>
      </c>
      <c r="Z6" s="6">
        <v>4.3400000000000001E-2</v>
      </c>
      <c r="AA6" s="6">
        <v>6.6199999999999995E-2</v>
      </c>
      <c r="AB6" s="6">
        <v>8.9099999999999999E-2</v>
      </c>
      <c r="AC6" s="6">
        <v>0.1119</v>
      </c>
      <c r="AD6" s="6">
        <v>0.1348</v>
      </c>
      <c r="AE6" s="6">
        <v>0.15759999999999999</v>
      </c>
      <c r="AF6" s="6">
        <v>0.1651</v>
      </c>
      <c r="AG6" s="6">
        <v>0.17249999999999999</v>
      </c>
      <c r="AH6" s="6">
        <v>0.1799</v>
      </c>
      <c r="AI6" s="6">
        <v>0.1888</v>
      </c>
      <c r="AJ6" s="6">
        <v>0.19220000000000001</v>
      </c>
      <c r="AK6" s="6">
        <v>0.19570000000000001</v>
      </c>
      <c r="AL6" s="6">
        <v>0.1991</v>
      </c>
      <c r="AM6" s="6">
        <v>0.20250000000000001</v>
      </c>
      <c r="AN6" s="6">
        <v>0.2059</v>
      </c>
      <c r="AO6" s="6">
        <v>0.20930000000000001</v>
      </c>
      <c r="AP6" s="6">
        <v>0.2208</v>
      </c>
      <c r="AQ6" s="6">
        <v>0.21779999999999999</v>
      </c>
      <c r="AR6" s="6">
        <v>0.21290000000000001</v>
      </c>
      <c r="AS6" s="6">
        <v>0.20430000000000001</v>
      </c>
      <c r="AT6" s="6">
        <v>0.20760000000000001</v>
      </c>
      <c r="AU6" s="6">
        <v>0.2104</v>
      </c>
      <c r="AV6" s="6">
        <v>0.21229999999999999</v>
      </c>
    </row>
    <row r="7" spans="1:48" x14ac:dyDescent="0.25">
      <c r="A7" s="30" t="s">
        <v>371</v>
      </c>
      <c r="B7" s="56" t="s">
        <v>368</v>
      </c>
      <c r="C7" s="6">
        <v>2.5000000000000001E-3</v>
      </c>
      <c r="D7" s="6">
        <v>2.5000000000000001E-3</v>
      </c>
      <c r="E7" s="6">
        <v>2.5000000000000001E-3</v>
      </c>
      <c r="F7" s="6">
        <v>5.1999999999999998E-3</v>
      </c>
      <c r="G7" s="6">
        <v>1.1900000000000001E-2</v>
      </c>
      <c r="H7" s="6">
        <v>1.6E-2</v>
      </c>
      <c r="I7" s="6">
        <v>2.4E-2</v>
      </c>
      <c r="J7" s="6">
        <v>2.63E-2</v>
      </c>
      <c r="K7" s="6">
        <v>3.1699999999999999E-2</v>
      </c>
      <c r="L7" s="6">
        <v>3.5700000000000003E-2</v>
      </c>
      <c r="M7" s="6">
        <v>4.02E-2</v>
      </c>
      <c r="N7" s="6">
        <v>3.2300000000000002E-2</v>
      </c>
      <c r="O7" s="6">
        <v>2.9100000000000001E-2</v>
      </c>
      <c r="P7" s="6">
        <v>3.2099999999999997E-2</v>
      </c>
      <c r="Q7" s="6">
        <v>2.9899999999999999E-2</v>
      </c>
      <c r="R7" s="6">
        <v>3.1099999999999999E-2</v>
      </c>
      <c r="S7" s="6">
        <v>2.8000000000000001E-2</v>
      </c>
      <c r="T7" s="6">
        <v>2.6100000000000002E-2</v>
      </c>
      <c r="U7" s="6">
        <v>2.3900000000000001E-2</v>
      </c>
      <c r="V7" s="6">
        <v>2.7099999999999999E-2</v>
      </c>
      <c r="W7" s="6">
        <v>1.9599999999999999E-2</v>
      </c>
      <c r="X7" s="6">
        <v>1.7399999999999999E-2</v>
      </c>
      <c r="Y7" s="6">
        <v>2.1399999999999999E-2</v>
      </c>
      <c r="Z7" s="6">
        <v>5.33E-2</v>
      </c>
      <c r="AA7" s="6">
        <v>8.5300000000000001E-2</v>
      </c>
      <c r="AB7" s="6">
        <v>0.1172</v>
      </c>
      <c r="AC7" s="6">
        <v>0.14910000000000001</v>
      </c>
      <c r="AD7" s="6">
        <v>0.18099999999999999</v>
      </c>
      <c r="AE7" s="6">
        <v>0.21299999999999999</v>
      </c>
      <c r="AF7" s="6">
        <v>0.21890000000000001</v>
      </c>
      <c r="AG7" s="6">
        <v>0.22470000000000001</v>
      </c>
      <c r="AH7" s="6">
        <v>0.2306</v>
      </c>
      <c r="AI7" s="6">
        <v>0.2409</v>
      </c>
      <c r="AJ7" s="6">
        <v>0.24440000000000001</v>
      </c>
      <c r="AK7" s="6">
        <v>0.24779999999999999</v>
      </c>
      <c r="AL7" s="6">
        <v>0.25130000000000002</v>
      </c>
      <c r="AM7" s="6">
        <v>0.25469999999999998</v>
      </c>
      <c r="AN7" s="6">
        <v>0.25819999999999999</v>
      </c>
      <c r="AO7" s="6">
        <v>0.2616</v>
      </c>
      <c r="AP7" s="6">
        <v>0.27629999999999999</v>
      </c>
      <c r="AQ7" s="6">
        <v>0.2782</v>
      </c>
      <c r="AR7" s="6">
        <v>0.27100000000000002</v>
      </c>
      <c r="AS7" s="6">
        <v>0.26150000000000001</v>
      </c>
      <c r="AT7" s="6">
        <v>0.26450000000000001</v>
      </c>
      <c r="AU7" s="6">
        <v>0.26579999999999998</v>
      </c>
      <c r="AV7" s="6">
        <v>0.26579999999999998</v>
      </c>
    </row>
    <row r="8" spans="1:48" x14ac:dyDescent="0.25">
      <c r="A8" s="30" t="s">
        <v>370</v>
      </c>
      <c r="B8" s="56" t="s">
        <v>368</v>
      </c>
      <c r="C8" s="6">
        <v>2.5000000000000001E-3</v>
      </c>
      <c r="D8" s="6">
        <v>2.5000000000000001E-3</v>
      </c>
      <c r="E8" s="6">
        <v>6.4000000000000003E-3</v>
      </c>
      <c r="F8" s="6">
        <v>5.8999999999999999E-3</v>
      </c>
      <c r="G8" s="6">
        <v>6.3E-3</v>
      </c>
      <c r="H8" s="6">
        <v>1.47E-2</v>
      </c>
      <c r="I8" s="6">
        <v>2.47E-2</v>
      </c>
      <c r="J8" s="6">
        <v>3.1699999999999999E-2</v>
      </c>
      <c r="K8" s="6">
        <v>3.3000000000000002E-2</v>
      </c>
      <c r="L8" s="6">
        <v>3.7600000000000001E-2</v>
      </c>
      <c r="M8" s="6">
        <v>4.0099999999999997E-2</v>
      </c>
      <c r="N8" s="6">
        <v>3.5400000000000001E-2</v>
      </c>
      <c r="O8" s="6">
        <v>2.8799999999999999E-2</v>
      </c>
      <c r="P8" s="6">
        <v>3.4299999999999997E-2</v>
      </c>
      <c r="Q8" s="6">
        <v>3.7199999999999997E-2</v>
      </c>
      <c r="R8" s="6">
        <v>3.5099999999999999E-2</v>
      </c>
      <c r="S8" s="6">
        <v>3.0300000000000001E-2</v>
      </c>
      <c r="T8" s="6">
        <v>2.6800000000000001E-2</v>
      </c>
      <c r="U8" s="6">
        <v>2.6800000000000001E-2</v>
      </c>
      <c r="V8" s="6">
        <v>2.8199999999999999E-2</v>
      </c>
      <c r="W8" s="6">
        <v>2.23E-2</v>
      </c>
      <c r="X8" s="6">
        <v>2.3400000000000001E-2</v>
      </c>
      <c r="Y8" s="6">
        <v>2.4299999999999999E-2</v>
      </c>
      <c r="Z8" s="6">
        <v>5.5599999999999997E-2</v>
      </c>
      <c r="AA8" s="6">
        <v>8.6900000000000005E-2</v>
      </c>
      <c r="AB8" s="6">
        <v>0.1182</v>
      </c>
      <c r="AC8" s="6">
        <v>0.14949999999999999</v>
      </c>
      <c r="AD8" s="6">
        <v>0.1807</v>
      </c>
      <c r="AE8" s="6">
        <v>0.21210000000000001</v>
      </c>
      <c r="AF8" s="6">
        <v>0.21940000000000001</v>
      </c>
      <c r="AG8" s="6">
        <v>0.2266</v>
      </c>
      <c r="AH8" s="6">
        <v>0.2339</v>
      </c>
      <c r="AI8" s="6">
        <v>0.24690000000000001</v>
      </c>
      <c r="AJ8" s="6">
        <v>0.2515</v>
      </c>
      <c r="AK8" s="6">
        <v>0.25609999999999999</v>
      </c>
      <c r="AL8" s="6">
        <v>0.26069999999999999</v>
      </c>
      <c r="AM8" s="6">
        <v>0.26529999999999998</v>
      </c>
      <c r="AN8" s="6">
        <v>0.27</v>
      </c>
      <c r="AO8" s="6">
        <v>0.27460000000000001</v>
      </c>
      <c r="AP8" s="6">
        <v>0.28079999999999999</v>
      </c>
      <c r="AQ8" s="6">
        <v>0.28050000000000003</v>
      </c>
      <c r="AR8" s="6">
        <v>0.26450000000000001</v>
      </c>
      <c r="AS8" s="6">
        <v>0.26619999999999999</v>
      </c>
      <c r="AT8" s="6">
        <v>0.27889999999999998</v>
      </c>
      <c r="AU8" s="6">
        <v>0.2782</v>
      </c>
      <c r="AV8" s="6">
        <v>0.27610000000000001</v>
      </c>
    </row>
    <row r="9" spans="1:48" x14ac:dyDescent="0.25">
      <c r="A9" s="30" t="s">
        <v>369</v>
      </c>
      <c r="B9" s="56" t="s">
        <v>368</v>
      </c>
      <c r="C9" s="6">
        <v>2.5000000000000001E-3</v>
      </c>
      <c r="D9" s="6">
        <v>2.5000000000000001E-3</v>
      </c>
      <c r="E9" s="6">
        <v>2.5000000000000001E-3</v>
      </c>
      <c r="F9" s="6">
        <v>2.5000000000000001E-3</v>
      </c>
      <c r="G9" s="6">
        <v>6.7999999999999996E-3</v>
      </c>
      <c r="H9" s="6">
        <v>1.1299999999999999E-2</v>
      </c>
      <c r="I9" s="6">
        <v>2.0799999999999999E-2</v>
      </c>
      <c r="J9" s="6">
        <v>2.7300000000000001E-2</v>
      </c>
      <c r="K9" s="6">
        <v>2.92E-2</v>
      </c>
      <c r="L9" s="6">
        <v>3.7499999999999999E-2</v>
      </c>
      <c r="M9" s="6">
        <v>4.0099999999999997E-2</v>
      </c>
      <c r="N9" s="6">
        <v>3.2399999999999998E-2</v>
      </c>
      <c r="O9" s="6">
        <v>2.8500000000000001E-2</v>
      </c>
      <c r="P9" s="6">
        <v>3.2099999999999997E-2</v>
      </c>
      <c r="Q9" s="6">
        <v>2.87E-2</v>
      </c>
      <c r="R9" s="6">
        <v>3.2399999999999998E-2</v>
      </c>
      <c r="S9" s="6">
        <v>2.9399999999999999E-2</v>
      </c>
      <c r="T9" s="6">
        <v>2.5999999999999999E-2</v>
      </c>
      <c r="U9" s="6">
        <v>2.6200000000000001E-2</v>
      </c>
      <c r="V9" s="6">
        <v>2.46E-2</v>
      </c>
      <c r="W9" s="6">
        <v>1.6199999999999999E-2</v>
      </c>
      <c r="X9" s="6">
        <v>1.6899999999999998E-2</v>
      </c>
      <c r="Y9" s="6">
        <v>2.24E-2</v>
      </c>
      <c r="Z9" s="6">
        <v>5.3400000000000003E-2</v>
      </c>
      <c r="AA9" s="6">
        <v>8.4400000000000003E-2</v>
      </c>
      <c r="AB9" s="6">
        <v>0.11550000000000001</v>
      </c>
      <c r="AC9" s="6">
        <v>0.14649999999999999</v>
      </c>
      <c r="AD9" s="6">
        <v>0.17749999999999999</v>
      </c>
      <c r="AE9" s="6">
        <v>0.20860000000000001</v>
      </c>
      <c r="AF9" s="6">
        <v>0.2162</v>
      </c>
      <c r="AG9" s="6">
        <v>0.2238</v>
      </c>
      <c r="AH9" s="6">
        <v>0.23150000000000001</v>
      </c>
      <c r="AI9" s="6">
        <v>0.23710000000000001</v>
      </c>
      <c r="AJ9" s="6">
        <v>0.2409</v>
      </c>
      <c r="AK9" s="6">
        <v>0.24479999999999999</v>
      </c>
      <c r="AL9" s="6">
        <v>0.24859999999999999</v>
      </c>
      <c r="AM9" s="6">
        <v>0.2525</v>
      </c>
      <c r="AN9" s="6">
        <v>0.25629999999999997</v>
      </c>
      <c r="AO9" s="6">
        <v>0.2601</v>
      </c>
      <c r="AP9" s="6">
        <v>0.2742</v>
      </c>
      <c r="AQ9" s="6">
        <v>0.26979999999999998</v>
      </c>
      <c r="AR9" s="6">
        <v>0.26679999999999998</v>
      </c>
      <c r="AS9" s="6">
        <v>0.26550000000000001</v>
      </c>
      <c r="AT9" s="6">
        <v>0.26540000000000002</v>
      </c>
      <c r="AU9" s="6">
        <v>0.26750000000000002</v>
      </c>
      <c r="AV9" s="6">
        <v>0.2681</v>
      </c>
    </row>
    <row r="10" spans="1:48" x14ac:dyDescent="0.25">
      <c r="A10" s="30" t="s">
        <v>362</v>
      </c>
      <c r="B10" s="56" t="s">
        <v>367</v>
      </c>
      <c r="C10" s="6">
        <v>2.5000000000000001E-3</v>
      </c>
      <c r="D10" s="6">
        <v>2.5000000000000001E-3</v>
      </c>
      <c r="E10" s="6">
        <v>4.1000000000000003E-3</v>
      </c>
      <c r="F10" s="6">
        <v>2.5000000000000001E-3</v>
      </c>
      <c r="G10" s="6">
        <v>5.5999999999999999E-3</v>
      </c>
      <c r="H10" s="6">
        <v>1.26E-2</v>
      </c>
      <c r="I10" s="6">
        <v>1.43E-2</v>
      </c>
      <c r="J10" s="6">
        <v>2.01E-2</v>
      </c>
      <c r="K10" s="6">
        <v>1.9900000000000001E-2</v>
      </c>
      <c r="L10" s="6">
        <v>2.2800000000000001E-2</v>
      </c>
      <c r="M10" s="6">
        <v>2.3199999999999998E-2</v>
      </c>
      <c r="N10" s="6">
        <v>2.12E-2</v>
      </c>
      <c r="O10" s="6">
        <v>1.8599999999999998E-2</v>
      </c>
      <c r="P10" s="6">
        <v>2.3400000000000001E-2</v>
      </c>
      <c r="Q10" s="6">
        <v>1.66E-2</v>
      </c>
      <c r="R10" s="6">
        <v>2.0199999999999999E-2</v>
      </c>
      <c r="S10" s="6">
        <v>2.0899999999999998E-2</v>
      </c>
      <c r="T10" s="6">
        <v>1.8100000000000002E-2</v>
      </c>
      <c r="U10" s="6">
        <v>1.9699999999999999E-2</v>
      </c>
      <c r="V10" s="6">
        <v>2.0400000000000001E-2</v>
      </c>
      <c r="W10" s="6">
        <v>1.7000000000000001E-2</v>
      </c>
      <c r="X10" s="6">
        <v>1.72E-2</v>
      </c>
      <c r="Y10" s="6">
        <v>1.83E-2</v>
      </c>
      <c r="Z10" s="6">
        <v>3.85E-2</v>
      </c>
      <c r="AA10" s="6">
        <v>5.8700000000000002E-2</v>
      </c>
      <c r="AB10" s="6">
        <v>7.8899999999999998E-2</v>
      </c>
      <c r="AC10" s="6">
        <v>9.9099999999999994E-2</v>
      </c>
      <c r="AD10" s="6">
        <v>0.1193</v>
      </c>
      <c r="AE10" s="6">
        <v>0.13950000000000001</v>
      </c>
      <c r="AF10" s="6">
        <v>0.14499999999999999</v>
      </c>
      <c r="AG10" s="6">
        <v>0.15049999999999999</v>
      </c>
      <c r="AH10" s="6">
        <v>0.156</v>
      </c>
      <c r="AI10" s="6">
        <v>0.16039999999999999</v>
      </c>
      <c r="AJ10" s="6">
        <v>0.16389999999999999</v>
      </c>
      <c r="AK10" s="6">
        <v>0.1673</v>
      </c>
      <c r="AL10" s="6">
        <v>0.17080000000000001</v>
      </c>
      <c r="AM10" s="6">
        <v>0.17430000000000001</v>
      </c>
      <c r="AN10" s="6">
        <v>0.17780000000000001</v>
      </c>
      <c r="AO10" s="6">
        <v>0.18129999999999999</v>
      </c>
      <c r="AP10" s="6">
        <v>0.19139999999999999</v>
      </c>
      <c r="AQ10" s="6">
        <v>0.18579999999999999</v>
      </c>
      <c r="AR10" s="6">
        <v>0.186</v>
      </c>
      <c r="AS10" s="6">
        <v>0.18</v>
      </c>
      <c r="AT10" s="6">
        <v>0.18759999999999999</v>
      </c>
      <c r="AU10" s="6">
        <v>0.1883</v>
      </c>
      <c r="AV10" s="6">
        <v>0.18820000000000001</v>
      </c>
    </row>
    <row r="11" spans="1:48" x14ac:dyDescent="0.25">
      <c r="A11" s="30" t="s">
        <v>365</v>
      </c>
      <c r="B11" s="56" t="s">
        <v>366</v>
      </c>
      <c r="C11" s="6">
        <v>2.5000000000000001E-3</v>
      </c>
      <c r="D11" s="6">
        <v>2.5000000000000001E-3</v>
      </c>
      <c r="E11" s="6">
        <v>2.5000000000000001E-3</v>
      </c>
      <c r="F11" s="6">
        <v>2.5000000000000001E-3</v>
      </c>
      <c r="G11" s="6">
        <v>4.3E-3</v>
      </c>
      <c r="H11" s="6">
        <v>9.9000000000000008E-3</v>
      </c>
      <c r="I11" s="6">
        <v>1.6299999999999999E-2</v>
      </c>
      <c r="J11" s="6">
        <v>1.7600000000000001E-2</v>
      </c>
      <c r="K11" s="6">
        <v>2.2599999999999999E-2</v>
      </c>
      <c r="L11" s="6">
        <v>2.6700000000000002E-2</v>
      </c>
      <c r="M11" s="6">
        <v>2.6800000000000001E-2</v>
      </c>
      <c r="N11" s="6">
        <v>2.2499999999999999E-2</v>
      </c>
      <c r="O11" s="6">
        <v>1.72E-2</v>
      </c>
      <c r="P11" s="6">
        <v>2.2200000000000001E-2</v>
      </c>
      <c r="Q11" s="6">
        <v>1.8599999999999998E-2</v>
      </c>
      <c r="R11" s="6">
        <v>2.3400000000000001E-2</v>
      </c>
      <c r="S11" s="6">
        <v>1.72E-2</v>
      </c>
      <c r="T11" s="6">
        <v>1.61E-2</v>
      </c>
      <c r="U11" s="6">
        <v>1.5699999999999999E-2</v>
      </c>
      <c r="V11" s="6">
        <v>1.5299999999999999E-2</v>
      </c>
      <c r="W11" s="6">
        <v>1.1299999999999999E-2</v>
      </c>
      <c r="X11" s="6">
        <v>1.3299999999999999E-2</v>
      </c>
      <c r="Y11" s="6">
        <v>1.37E-2</v>
      </c>
      <c r="Z11" s="6">
        <v>4.0399999999999998E-2</v>
      </c>
      <c r="AA11" s="6">
        <v>6.7199999999999996E-2</v>
      </c>
      <c r="AB11" s="6">
        <v>9.4E-2</v>
      </c>
      <c r="AC11" s="6">
        <v>0.1207</v>
      </c>
      <c r="AD11" s="6">
        <v>0.14749999999999999</v>
      </c>
      <c r="AE11" s="6">
        <v>0.17430000000000001</v>
      </c>
      <c r="AF11" s="6">
        <v>0.18140000000000001</v>
      </c>
      <c r="AG11" s="6">
        <v>0.1885</v>
      </c>
      <c r="AH11" s="6">
        <v>0.1956</v>
      </c>
      <c r="AI11" s="6">
        <v>0.20749999999999999</v>
      </c>
      <c r="AJ11" s="6">
        <v>0.2104</v>
      </c>
      <c r="AK11" s="6">
        <v>0.21329999999999999</v>
      </c>
      <c r="AL11" s="6">
        <v>0.2162</v>
      </c>
      <c r="AM11" s="6">
        <v>0.21909999999999999</v>
      </c>
      <c r="AN11" s="6">
        <v>0.22209999999999999</v>
      </c>
      <c r="AO11" s="6">
        <v>0.22500000000000001</v>
      </c>
      <c r="AP11" s="6">
        <v>0.2387</v>
      </c>
      <c r="AQ11" s="6">
        <v>0.2344</v>
      </c>
      <c r="AR11" s="6">
        <v>0.2303</v>
      </c>
      <c r="AS11" s="6">
        <v>0.22670000000000001</v>
      </c>
      <c r="AT11" s="6">
        <v>0.2258</v>
      </c>
      <c r="AU11" s="6">
        <v>0.2296</v>
      </c>
      <c r="AV11" s="6">
        <v>0.23200000000000001</v>
      </c>
    </row>
    <row r="12" spans="1:48" x14ac:dyDescent="0.25">
      <c r="A12" s="30" t="s">
        <v>365</v>
      </c>
      <c r="B12" s="56" t="s">
        <v>364</v>
      </c>
      <c r="C12" s="6">
        <v>2.5000000000000001E-3</v>
      </c>
      <c r="D12" s="6">
        <v>2.5000000000000001E-3</v>
      </c>
      <c r="E12" s="6">
        <v>2.5000000000000001E-3</v>
      </c>
      <c r="F12" s="6">
        <v>2.5000000000000001E-3</v>
      </c>
      <c r="G12" s="6">
        <v>3.2000000000000002E-3</v>
      </c>
      <c r="H12" s="6">
        <v>9.1999999999999998E-3</v>
      </c>
      <c r="I12" s="6">
        <v>1.4500000000000001E-2</v>
      </c>
      <c r="J12" s="6">
        <v>1.9699999999999999E-2</v>
      </c>
      <c r="K12" s="6">
        <v>2.4E-2</v>
      </c>
      <c r="L12" s="6">
        <v>2.5899999999999999E-2</v>
      </c>
      <c r="M12" s="6">
        <v>2.9000000000000001E-2</v>
      </c>
      <c r="N12" s="6">
        <v>2.53E-2</v>
      </c>
      <c r="O12" s="6">
        <v>2.1899999999999999E-2</v>
      </c>
      <c r="P12" s="6">
        <v>2.3199999999999998E-2</v>
      </c>
      <c r="Q12" s="6">
        <v>2.1999999999999999E-2</v>
      </c>
      <c r="R12" s="6">
        <v>2.24E-2</v>
      </c>
      <c r="S12" s="6">
        <v>2.07E-2</v>
      </c>
      <c r="T12" s="6">
        <v>1.72E-2</v>
      </c>
      <c r="U12" s="6">
        <v>1.8100000000000002E-2</v>
      </c>
      <c r="V12" s="6">
        <v>2.01E-2</v>
      </c>
      <c r="W12" s="6">
        <v>1.6400000000000001E-2</v>
      </c>
      <c r="X12" s="6">
        <v>1.32E-2</v>
      </c>
      <c r="Y12" s="6">
        <v>1.7899999999999999E-2</v>
      </c>
      <c r="Z12" s="6">
        <v>3.95E-2</v>
      </c>
      <c r="AA12" s="6">
        <v>6.1100000000000002E-2</v>
      </c>
      <c r="AB12" s="6">
        <v>8.2699999999999996E-2</v>
      </c>
      <c r="AC12" s="6">
        <v>0.1043</v>
      </c>
      <c r="AD12" s="6">
        <v>0.1258</v>
      </c>
      <c r="AE12" s="6">
        <v>0.1474</v>
      </c>
      <c r="AF12" s="6">
        <v>0.15210000000000001</v>
      </c>
      <c r="AG12" s="6">
        <v>0.15690000000000001</v>
      </c>
      <c r="AH12" s="6">
        <v>0.16159999999999999</v>
      </c>
      <c r="AI12" s="6">
        <v>0.16869999999999999</v>
      </c>
      <c r="AJ12" s="6">
        <v>0.17249999999999999</v>
      </c>
      <c r="AK12" s="6">
        <v>0.17630000000000001</v>
      </c>
      <c r="AL12" s="6">
        <v>0.18010000000000001</v>
      </c>
      <c r="AM12" s="6">
        <v>0.18390000000000001</v>
      </c>
      <c r="AN12" s="6">
        <v>0.18770000000000001</v>
      </c>
      <c r="AO12" s="6">
        <v>0.19139999999999999</v>
      </c>
      <c r="AP12" s="6">
        <v>0.20519999999999999</v>
      </c>
      <c r="AQ12" s="6">
        <v>0.20150000000000001</v>
      </c>
      <c r="AR12" s="6">
        <v>0.2014</v>
      </c>
      <c r="AS12" s="6">
        <v>0.19350000000000001</v>
      </c>
      <c r="AT12" s="6">
        <v>0.20219999999999999</v>
      </c>
      <c r="AU12" s="6">
        <v>0.20330000000000001</v>
      </c>
      <c r="AV12" s="6">
        <v>0.2034</v>
      </c>
    </row>
    <row r="13" spans="1:48" x14ac:dyDescent="0.25">
      <c r="A13" s="30" t="s">
        <v>363</v>
      </c>
      <c r="B13" s="56" t="s">
        <v>178</v>
      </c>
      <c r="C13" s="6">
        <v>2.5000000000000001E-3</v>
      </c>
      <c r="D13" s="6">
        <v>2.5000000000000001E-3</v>
      </c>
      <c r="E13" s="6">
        <v>5.1111110687255858E-3</v>
      </c>
      <c r="F13" s="6">
        <v>4.1333332061767574E-3</v>
      </c>
      <c r="G13" s="6">
        <v>9.2111114501953126E-3</v>
      </c>
      <c r="H13" s="6">
        <v>1.6033332824707033E-2</v>
      </c>
      <c r="I13" s="6">
        <v>1.7644444274902343E-2</v>
      </c>
      <c r="J13" s="6">
        <v>2.4011111450195313E-2</v>
      </c>
      <c r="K13" s="6">
        <v>2.6800000000000001E-2</v>
      </c>
      <c r="L13" s="6">
        <v>2.9155554199218749E-2</v>
      </c>
      <c r="M13" s="6">
        <v>3.09E-2</v>
      </c>
      <c r="N13" s="6">
        <v>2.8255554199218751E-2</v>
      </c>
      <c r="O13" s="6">
        <v>2.4E-2</v>
      </c>
      <c r="P13" s="6">
        <v>2.5955554199218751E-2</v>
      </c>
      <c r="Q13" s="6">
        <v>2.6222222900390627E-2</v>
      </c>
      <c r="R13" s="6">
        <v>2.5633334350585936E-2</v>
      </c>
      <c r="S13" s="6">
        <v>2.3766667175292969E-2</v>
      </c>
      <c r="T13" s="6">
        <v>2.1488888549804689E-2</v>
      </c>
      <c r="U13" s="6">
        <v>2.2122222900390624E-2</v>
      </c>
      <c r="V13" s="6">
        <v>2.3222222900390624E-2</v>
      </c>
      <c r="W13" s="6">
        <v>1.8111111450195311E-2</v>
      </c>
      <c r="X13" s="6">
        <v>1.8333332824707033E-2</v>
      </c>
      <c r="Y13" s="6">
        <v>2.1844444274902345E-2</v>
      </c>
      <c r="Z13" s="6">
        <v>4.7766665649414064E-2</v>
      </c>
      <c r="AA13" s="6">
        <v>7.3722222900390627E-2</v>
      </c>
      <c r="AB13" s="6">
        <v>9.9655554199218746E-2</v>
      </c>
      <c r="AC13" s="6">
        <v>0.12563333740234375</v>
      </c>
      <c r="AD13" s="6">
        <v>0.15155555419921876</v>
      </c>
      <c r="AE13" s="6">
        <v>0.17754444580078124</v>
      </c>
      <c r="AF13" s="6">
        <v>0.18565555419921875</v>
      </c>
      <c r="AG13" s="6">
        <v>0.19374444580078126</v>
      </c>
      <c r="AH13" s="6">
        <v>0.20187778320312499</v>
      </c>
      <c r="AI13" s="6">
        <v>0.21053332519531251</v>
      </c>
      <c r="AJ13" s="6">
        <v>0.2147</v>
      </c>
      <c r="AK13" s="6">
        <v>0.21887778320312501</v>
      </c>
      <c r="AL13" s="6">
        <v>0.22305556640624999</v>
      </c>
      <c r="AM13" s="6">
        <v>0.22724443359374999</v>
      </c>
      <c r="AN13" s="6">
        <v>0.23141110839843751</v>
      </c>
      <c r="AO13" s="6">
        <v>0.235577783203125</v>
      </c>
      <c r="AP13" s="6">
        <v>0.2455</v>
      </c>
      <c r="AQ13" s="6">
        <v>0.24524443359375001</v>
      </c>
      <c r="AR13" s="6">
        <v>0.24102221679687499</v>
      </c>
      <c r="AS13" s="6">
        <v>0.23421110839843751</v>
      </c>
      <c r="AT13" s="6">
        <v>0.23455556640625</v>
      </c>
      <c r="AU13" s="6">
        <v>0.23768889160156251</v>
      </c>
      <c r="AV13" s="6">
        <v>0.23964443359375001</v>
      </c>
    </row>
    <row r="14" spans="1:48" x14ac:dyDescent="0.25">
      <c r="A14" s="30" t="s">
        <v>362</v>
      </c>
      <c r="B14" s="56" t="s">
        <v>178</v>
      </c>
      <c r="C14" s="6">
        <v>2.5000000000000001E-3</v>
      </c>
      <c r="D14" s="6">
        <v>2.5000000000000001E-3</v>
      </c>
      <c r="E14" s="6">
        <v>2.5000000000000001E-3</v>
      </c>
      <c r="F14" s="6">
        <v>2.5000000000000001E-3</v>
      </c>
      <c r="G14" s="6">
        <v>6.4000000000000003E-3</v>
      </c>
      <c r="H14" s="6">
        <v>1.52E-2</v>
      </c>
      <c r="I14" s="6">
        <v>1.2E-2</v>
      </c>
      <c r="J14" s="6">
        <v>2.0400000000000001E-2</v>
      </c>
      <c r="K14" s="6">
        <v>2.3099999999999999E-2</v>
      </c>
      <c r="L14" s="6">
        <v>2.3900000000000001E-2</v>
      </c>
      <c r="M14" s="6">
        <v>2.63E-2</v>
      </c>
      <c r="N14" s="6">
        <v>2.4299999999999999E-2</v>
      </c>
      <c r="O14" s="6">
        <v>2.12E-2</v>
      </c>
      <c r="P14" s="6">
        <v>2.4299999999999999E-2</v>
      </c>
      <c r="Q14" s="6">
        <v>2.1299999999999999E-2</v>
      </c>
      <c r="R14" s="6">
        <v>2.1600000000000001E-2</v>
      </c>
      <c r="S14" s="6">
        <v>1.95E-2</v>
      </c>
      <c r="T14" s="6">
        <v>1.9599999999999999E-2</v>
      </c>
      <c r="U14" s="6">
        <v>2.0799999999999999E-2</v>
      </c>
      <c r="V14" s="6">
        <v>2.0799999999999999E-2</v>
      </c>
      <c r="W14" s="6">
        <v>1.5800000000000002E-2</v>
      </c>
      <c r="X14" s="6">
        <v>1.47E-2</v>
      </c>
      <c r="Y14" s="6">
        <v>1.84E-2</v>
      </c>
      <c r="Z14" s="6">
        <v>0.04</v>
      </c>
      <c r="AA14" s="6">
        <v>6.1600000000000002E-2</v>
      </c>
      <c r="AB14" s="6">
        <v>8.3199999999999996E-2</v>
      </c>
      <c r="AC14" s="6">
        <v>0.10489999999999999</v>
      </c>
      <c r="AD14" s="6">
        <v>0.1265</v>
      </c>
      <c r="AE14" s="6">
        <v>0.14810000000000001</v>
      </c>
      <c r="AF14" s="6">
        <v>0.156</v>
      </c>
      <c r="AG14" s="6">
        <v>0.1638</v>
      </c>
      <c r="AH14" s="6">
        <v>0.17169999999999999</v>
      </c>
      <c r="AI14" s="6">
        <v>0.17710000000000001</v>
      </c>
      <c r="AJ14" s="6">
        <v>0.1804</v>
      </c>
      <c r="AK14" s="6">
        <v>0.18360000000000001</v>
      </c>
      <c r="AL14" s="6">
        <v>0.18690000000000001</v>
      </c>
      <c r="AM14" s="6">
        <v>0.19020000000000001</v>
      </c>
      <c r="AN14" s="6">
        <v>0.19350000000000001</v>
      </c>
      <c r="AO14" s="6">
        <v>0.19670000000000001</v>
      </c>
      <c r="AP14" s="6">
        <v>0.20699999999999999</v>
      </c>
      <c r="AQ14" s="6">
        <v>0.20660000000000001</v>
      </c>
      <c r="AR14" s="6">
        <v>0.20569999999999999</v>
      </c>
      <c r="AS14" s="6">
        <v>0.1961</v>
      </c>
      <c r="AT14" s="6">
        <v>0.2</v>
      </c>
      <c r="AU14" s="6">
        <v>0.20319999999999999</v>
      </c>
      <c r="AV14" s="6">
        <v>0.20549999999999999</v>
      </c>
    </row>
    <row r="16" spans="1:48" x14ac:dyDescent="0.25">
      <c r="C16" s="82" t="s">
        <v>94</v>
      </c>
      <c r="D16" s="82"/>
      <c r="E16" s="82"/>
      <c r="F16" s="82"/>
      <c r="G16" s="82"/>
    </row>
    <row r="17" spans="3:3" x14ac:dyDescent="0.25">
      <c r="C17" s="58" t="str">
        <f>HYPERLINK("[Table14_Redtallowmapping.xlsx]Main!A1", "Return to Main Worksheet")</f>
        <v>Return to Main Worksheet</v>
      </c>
    </row>
  </sheetData>
  <mergeCells count="1">
    <mergeCell ref="C16:G16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9" sqref="A19"/>
    </sheetView>
  </sheetViews>
  <sheetFormatPr defaultRowHeight="13.5" x14ac:dyDescent="0.25"/>
  <cols>
    <col min="1" max="1" width="20.125" customWidth="1"/>
    <col min="2" max="2" width="17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2.0799999999999999E-2</v>
      </c>
      <c r="D2" s="30">
        <v>9.6600000000000005E-2</v>
      </c>
      <c r="E2" s="33">
        <v>0.65259999999999996</v>
      </c>
      <c r="F2" s="30">
        <v>0.22989999999999999</v>
      </c>
    </row>
    <row r="3" spans="1:6" x14ac:dyDescent="0.25">
      <c r="A3" s="32" t="s">
        <v>58</v>
      </c>
      <c r="B3" s="57" t="s">
        <v>53</v>
      </c>
      <c r="C3" s="30">
        <v>2.0500000000000001E-2</v>
      </c>
      <c r="D3" s="32">
        <v>0.68030000000000002</v>
      </c>
      <c r="E3" s="30">
        <v>6.9000000000000006E-2</v>
      </c>
      <c r="F3" s="30">
        <v>0.23019999999999999</v>
      </c>
    </row>
    <row r="4" spans="1:6" x14ac:dyDescent="0.25">
      <c r="A4" s="30" t="s">
        <v>365</v>
      </c>
      <c r="B4" s="56" t="s">
        <v>310</v>
      </c>
      <c r="C4" s="30">
        <v>0.1704</v>
      </c>
      <c r="D4" s="30">
        <v>8.8200000000000001E-2</v>
      </c>
      <c r="E4" s="30">
        <v>5.2299999999999999E-2</v>
      </c>
      <c r="F4" s="30">
        <v>0.68899999999999995</v>
      </c>
    </row>
    <row r="5" spans="1:6" x14ac:dyDescent="0.25">
      <c r="A5" s="34" t="s">
        <v>363</v>
      </c>
      <c r="B5" s="56" t="s">
        <v>89</v>
      </c>
      <c r="C5" s="30">
        <v>0.1328</v>
      </c>
      <c r="D5" s="30">
        <v>7.9799999999999996E-2</v>
      </c>
      <c r="E5" s="30">
        <v>4.6699999999999998E-2</v>
      </c>
      <c r="F5" s="34">
        <v>0.74070000000000003</v>
      </c>
    </row>
    <row r="6" spans="1:6" x14ac:dyDescent="0.25">
      <c r="A6" s="30" t="s">
        <v>362</v>
      </c>
      <c r="B6" s="56" t="s">
        <v>89</v>
      </c>
      <c r="C6" s="30">
        <v>0.32819999999999999</v>
      </c>
      <c r="D6" s="30">
        <v>3.95E-2</v>
      </c>
      <c r="E6" s="30">
        <v>6.3799999999999996E-2</v>
      </c>
      <c r="F6" s="30">
        <v>0.56840000000000002</v>
      </c>
    </row>
    <row r="7" spans="1:6" x14ac:dyDescent="0.25">
      <c r="A7" s="30" t="s">
        <v>365</v>
      </c>
      <c r="B7" s="56" t="s">
        <v>368</v>
      </c>
      <c r="C7" s="30">
        <v>0.59509999999999996</v>
      </c>
      <c r="D7" s="30">
        <v>1.9E-2</v>
      </c>
      <c r="E7" s="30">
        <v>0.14760000000000001</v>
      </c>
      <c r="F7" s="30">
        <v>0.2382</v>
      </c>
    </row>
    <row r="8" spans="1:6" x14ac:dyDescent="0.25">
      <c r="A8" s="30" t="s">
        <v>363</v>
      </c>
      <c r="B8" s="56" t="s">
        <v>367</v>
      </c>
      <c r="C8" s="30">
        <v>0.74919999999999998</v>
      </c>
      <c r="D8" s="30">
        <v>5.2299999999999999E-2</v>
      </c>
      <c r="E8" s="30">
        <v>4.0899999999999999E-2</v>
      </c>
      <c r="F8" s="30">
        <v>0.15759999999999999</v>
      </c>
    </row>
    <row r="9" spans="1:6" x14ac:dyDescent="0.25">
      <c r="A9" s="30" t="s">
        <v>371</v>
      </c>
      <c r="B9" s="56" t="s">
        <v>368</v>
      </c>
      <c r="C9" s="30">
        <v>0.7056</v>
      </c>
      <c r="D9" s="30">
        <v>3.1899999999999998E-2</v>
      </c>
      <c r="E9" s="30">
        <v>0.1651</v>
      </c>
      <c r="F9" s="30">
        <v>9.7299999999999998E-2</v>
      </c>
    </row>
    <row r="10" spans="1:6" x14ac:dyDescent="0.25">
      <c r="A10" s="30" t="s">
        <v>370</v>
      </c>
      <c r="B10" s="56" t="s">
        <v>368</v>
      </c>
      <c r="C10" s="30">
        <v>0.60609999999999997</v>
      </c>
      <c r="D10" s="30">
        <v>6.0999999999999999E-2</v>
      </c>
      <c r="E10" s="30">
        <v>9.6600000000000005E-2</v>
      </c>
      <c r="F10" s="30">
        <v>0.23619999999999999</v>
      </c>
    </row>
    <row r="11" spans="1:6" x14ac:dyDescent="0.25">
      <c r="A11" s="30" t="s">
        <v>369</v>
      </c>
      <c r="B11" s="56" t="s">
        <v>368</v>
      </c>
      <c r="C11" s="30">
        <v>0.77549999999999997</v>
      </c>
      <c r="D11" s="30">
        <v>3.3500000000000002E-2</v>
      </c>
      <c r="E11" s="30">
        <v>0.1328</v>
      </c>
      <c r="F11" s="30">
        <v>5.8200000000000002E-2</v>
      </c>
    </row>
    <row r="12" spans="1:6" x14ac:dyDescent="0.25">
      <c r="A12" s="30" t="s">
        <v>362</v>
      </c>
      <c r="B12" s="56" t="s">
        <v>367</v>
      </c>
      <c r="C12" s="30">
        <v>0.89400000000000002</v>
      </c>
      <c r="D12" s="30">
        <v>6.7500000000000004E-2</v>
      </c>
      <c r="E12" s="30">
        <v>3.85E-2</v>
      </c>
      <c r="F12" s="30">
        <v>0</v>
      </c>
    </row>
    <row r="13" spans="1:6" x14ac:dyDescent="0.25">
      <c r="A13" s="30" t="s">
        <v>365</v>
      </c>
      <c r="B13" s="56" t="s">
        <v>366</v>
      </c>
      <c r="C13" s="30">
        <v>0.62909999999999999</v>
      </c>
      <c r="D13" s="30">
        <v>0</v>
      </c>
      <c r="E13" s="30">
        <v>7.1099999999999997E-2</v>
      </c>
      <c r="F13" s="30">
        <v>0.29980000000000001</v>
      </c>
    </row>
    <row r="14" spans="1:6" x14ac:dyDescent="0.25">
      <c r="A14" s="30" t="s">
        <v>365</v>
      </c>
      <c r="B14" s="56" t="s">
        <v>364</v>
      </c>
      <c r="C14" s="30">
        <v>0.66990000000000005</v>
      </c>
      <c r="D14" s="30">
        <v>7.6100000000000001E-2</v>
      </c>
      <c r="E14" s="30">
        <v>0</v>
      </c>
      <c r="F14" s="30">
        <v>0.25409999999999999</v>
      </c>
    </row>
    <row r="15" spans="1:6" x14ac:dyDescent="0.25">
      <c r="A15" s="30" t="s">
        <v>363</v>
      </c>
      <c r="B15" s="56" t="s">
        <v>178</v>
      </c>
      <c r="C15" s="30">
        <v>0.51429999999999998</v>
      </c>
      <c r="D15" s="30">
        <v>6.08E-2</v>
      </c>
      <c r="E15" s="30">
        <v>3.7900000000000003E-2</v>
      </c>
      <c r="F15" s="30">
        <v>0.38700000000000001</v>
      </c>
    </row>
    <row r="16" spans="1:6" x14ac:dyDescent="0.25">
      <c r="A16" s="30" t="s">
        <v>362</v>
      </c>
      <c r="B16" s="56" t="s">
        <v>178</v>
      </c>
      <c r="C16" s="30">
        <v>0.499</v>
      </c>
      <c r="D16" s="30">
        <v>6.9699999999999998E-2</v>
      </c>
      <c r="E16" s="30">
        <v>3.5000000000000001E-3</v>
      </c>
      <c r="F16" s="30">
        <v>0.42780000000000001</v>
      </c>
    </row>
    <row r="18" spans="1:1" x14ac:dyDescent="0.25">
      <c r="A1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20" sqref="A20"/>
    </sheetView>
  </sheetViews>
  <sheetFormatPr defaultRowHeight="13.5" x14ac:dyDescent="0.25"/>
  <cols>
    <col min="1" max="1" width="22.375" customWidth="1"/>
    <col min="2" max="2" width="16.625" customWidth="1"/>
  </cols>
  <sheetData>
    <row r="1" spans="1:5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42" t="s">
        <v>48</v>
      </c>
      <c r="B2" s="57" t="s">
        <v>53</v>
      </c>
      <c r="C2" s="30">
        <v>0.3266</v>
      </c>
      <c r="D2" s="30">
        <v>0.3125</v>
      </c>
      <c r="E2" s="30">
        <v>0.36099999999999999</v>
      </c>
    </row>
    <row r="3" spans="1:5" x14ac:dyDescent="0.25">
      <c r="A3" s="32" t="s">
        <v>58</v>
      </c>
      <c r="B3" s="57" t="s">
        <v>53</v>
      </c>
      <c r="C3" s="30">
        <v>0</v>
      </c>
      <c r="D3" s="32">
        <v>1</v>
      </c>
      <c r="E3" s="30">
        <v>0</v>
      </c>
    </row>
    <row r="4" spans="1:5" x14ac:dyDescent="0.25">
      <c r="A4" s="30" t="s">
        <v>365</v>
      </c>
      <c r="B4" s="56" t="s">
        <v>310</v>
      </c>
      <c r="C4" s="30">
        <v>0.86399999999999999</v>
      </c>
      <c r="D4" s="30">
        <v>0.12590000000000001</v>
      </c>
      <c r="E4" s="30">
        <v>1.01E-2</v>
      </c>
    </row>
    <row r="5" spans="1:5" x14ac:dyDescent="0.25">
      <c r="A5" s="42" t="s">
        <v>363</v>
      </c>
      <c r="B5" s="56" t="s">
        <v>89</v>
      </c>
      <c r="C5" s="30">
        <v>0.88049999999999995</v>
      </c>
      <c r="D5" s="30">
        <v>0.1115</v>
      </c>
      <c r="E5" s="30">
        <v>8.0000000000000002E-3</v>
      </c>
    </row>
    <row r="6" spans="1:5" x14ac:dyDescent="0.25">
      <c r="A6" s="30" t="s">
        <v>362</v>
      </c>
      <c r="B6" s="56" t="s">
        <v>89</v>
      </c>
      <c r="C6" s="30">
        <v>0.89659999999999995</v>
      </c>
      <c r="D6" s="30">
        <v>5.4199999999999998E-2</v>
      </c>
      <c r="E6" s="30">
        <v>4.9099999999999998E-2</v>
      </c>
    </row>
    <row r="7" spans="1:5" x14ac:dyDescent="0.25">
      <c r="A7" s="30" t="s">
        <v>365</v>
      </c>
      <c r="B7" s="56" t="s">
        <v>368</v>
      </c>
      <c r="C7" s="30">
        <v>0.83840000000000003</v>
      </c>
      <c r="D7" s="30">
        <v>4.9200000000000001E-2</v>
      </c>
      <c r="E7" s="30">
        <v>0.1124</v>
      </c>
    </row>
    <row r="8" spans="1:5" x14ac:dyDescent="0.25">
      <c r="A8" s="30" t="s">
        <v>363</v>
      </c>
      <c r="B8" s="56" t="s">
        <v>367</v>
      </c>
      <c r="C8" s="30">
        <v>0.873</v>
      </c>
      <c r="D8" s="30">
        <v>6.2300000000000001E-2</v>
      </c>
      <c r="E8" s="30">
        <v>6.4600000000000005E-2</v>
      </c>
    </row>
    <row r="9" spans="1:5" x14ac:dyDescent="0.25">
      <c r="A9" s="30" t="s">
        <v>371</v>
      </c>
      <c r="B9" s="56" t="s">
        <v>368</v>
      </c>
      <c r="C9" s="30">
        <v>0.81010000000000004</v>
      </c>
      <c r="D9" s="30">
        <v>7.2700000000000001E-2</v>
      </c>
      <c r="E9" s="30">
        <v>0.1172</v>
      </c>
    </row>
    <row r="10" spans="1:5" x14ac:dyDescent="0.25">
      <c r="A10" s="30" t="s">
        <v>370</v>
      </c>
      <c r="B10" s="56" t="s">
        <v>368</v>
      </c>
      <c r="C10" s="30">
        <v>0.83589999999999998</v>
      </c>
      <c r="D10" s="30">
        <v>9.7600000000000006E-2</v>
      </c>
      <c r="E10" s="30">
        <v>6.6500000000000004E-2</v>
      </c>
    </row>
    <row r="11" spans="1:5" x14ac:dyDescent="0.25">
      <c r="A11" s="30" t="s">
        <v>369</v>
      </c>
      <c r="B11" s="56" t="s">
        <v>368</v>
      </c>
      <c r="C11" s="30">
        <v>0.8387</v>
      </c>
      <c r="D11" s="30">
        <v>6.5699999999999995E-2</v>
      </c>
      <c r="E11" s="30">
        <v>9.5600000000000004E-2</v>
      </c>
    </row>
    <row r="12" spans="1:5" x14ac:dyDescent="0.25">
      <c r="A12" s="30" t="s">
        <v>362</v>
      </c>
      <c r="B12" s="56" t="s">
        <v>367</v>
      </c>
      <c r="C12" s="30">
        <v>0.85329999999999995</v>
      </c>
      <c r="D12" s="30">
        <v>8.4400000000000003E-2</v>
      </c>
      <c r="E12" s="30">
        <v>6.2300000000000001E-2</v>
      </c>
    </row>
    <row r="13" spans="1:5" x14ac:dyDescent="0.25">
      <c r="A13" s="30" t="s">
        <v>365</v>
      </c>
      <c r="B13" s="56" t="s">
        <v>366</v>
      </c>
      <c r="C13" s="30">
        <v>0.91690000000000005</v>
      </c>
      <c r="D13" s="30">
        <v>-4.1999999999999997E-3</v>
      </c>
      <c r="E13" s="30">
        <v>8.7300000000000003E-2</v>
      </c>
    </row>
    <row r="14" spans="1:5" x14ac:dyDescent="0.25">
      <c r="A14" s="30" t="s">
        <v>365</v>
      </c>
      <c r="B14" s="56" t="s">
        <v>364</v>
      </c>
      <c r="C14" s="30">
        <v>0.9173</v>
      </c>
      <c r="D14" s="30">
        <v>8.9499999999999996E-2</v>
      </c>
      <c r="E14" s="30">
        <v>-6.7999999999999996E-3</v>
      </c>
    </row>
    <row r="15" spans="1:5" x14ac:dyDescent="0.25">
      <c r="A15" s="30" t="s">
        <v>363</v>
      </c>
      <c r="B15" s="56" t="s">
        <v>178</v>
      </c>
      <c r="C15" s="30">
        <v>0.877</v>
      </c>
      <c r="D15" s="30">
        <v>7.4700000000000003E-2</v>
      </c>
      <c r="E15" s="30">
        <v>4.8399999999999999E-2</v>
      </c>
    </row>
    <row r="16" spans="1:5" x14ac:dyDescent="0.25">
      <c r="A16" s="30" t="s">
        <v>362</v>
      </c>
      <c r="B16" s="56" t="s">
        <v>178</v>
      </c>
      <c r="C16" s="30">
        <v>0.8962</v>
      </c>
      <c r="D16" s="30">
        <v>7.8700000000000006E-2</v>
      </c>
      <c r="E16" s="30">
        <v>2.5100000000000001E-2</v>
      </c>
    </row>
    <row r="17" spans="1:5" x14ac:dyDescent="0.25">
      <c r="A17" s="33" t="s">
        <v>7</v>
      </c>
      <c r="B17" s="57" t="s">
        <v>53</v>
      </c>
      <c r="C17" s="30">
        <v>0</v>
      </c>
      <c r="D17" s="30">
        <v>9.3700000000000006E-2</v>
      </c>
      <c r="E17" s="33">
        <v>0.90629999999999999</v>
      </c>
    </row>
    <row r="19" spans="1:5" x14ac:dyDescent="0.25">
      <c r="A1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workbookViewId="0">
      <selection activeCell="C17" sqref="C17"/>
    </sheetView>
  </sheetViews>
  <sheetFormatPr defaultRowHeight="13.5" x14ac:dyDescent="0.25"/>
  <cols>
    <col min="1" max="1" width="12.375" customWidth="1"/>
    <col min="2" max="2" width="12.875" customWidth="1"/>
  </cols>
  <sheetData>
    <row r="1" spans="1:48" x14ac:dyDescent="0.25">
      <c r="A1" s="57" t="s">
        <v>8</v>
      </c>
      <c r="B1" s="56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3" t="s">
        <v>302</v>
      </c>
      <c r="B2" s="44" t="s">
        <v>314</v>
      </c>
      <c r="C2" s="6">
        <v>2.2000000000000001E-3</v>
      </c>
      <c r="D2" s="6">
        <v>2.2000000000000001E-3</v>
      </c>
      <c r="E2" s="6">
        <v>4.1000000000000003E-3</v>
      </c>
      <c r="F2" s="6">
        <v>9.5999999999999992E-3</v>
      </c>
      <c r="G2" s="6">
        <v>1.0800000000000001E-2</v>
      </c>
      <c r="H2" s="6">
        <v>1.5800000000000002E-2</v>
      </c>
      <c r="I2" s="6">
        <v>2.6200000000000001E-2</v>
      </c>
      <c r="J2" s="6">
        <v>2.81E-2</v>
      </c>
      <c r="K2" s="6">
        <v>3.2800000000000003E-2</v>
      </c>
      <c r="L2" s="6">
        <v>3.5299999999999998E-2</v>
      </c>
      <c r="M2" s="6">
        <v>3.39E-2</v>
      </c>
      <c r="N2" s="6">
        <v>3.15E-2</v>
      </c>
      <c r="O2" s="6">
        <v>2.9000000000000001E-2</v>
      </c>
      <c r="P2" s="6">
        <v>2.9899999999999999E-2</v>
      </c>
      <c r="Q2" s="6">
        <v>3.2500000000000001E-2</v>
      </c>
      <c r="R2" s="6">
        <v>3.0300000000000001E-2</v>
      </c>
      <c r="S2" s="6">
        <v>3.1099999999999999E-2</v>
      </c>
      <c r="T2" s="6">
        <v>2.7199999999999998E-2</v>
      </c>
      <c r="U2" s="6">
        <v>2.7400000000000001E-2</v>
      </c>
      <c r="V2" s="6">
        <v>2.4199999999999999E-2</v>
      </c>
      <c r="W2" s="6">
        <v>2.07E-2</v>
      </c>
      <c r="X2" s="6">
        <v>2.3E-2</v>
      </c>
      <c r="Y2" s="6">
        <v>2.7400000000000001E-2</v>
      </c>
      <c r="Z2" s="6">
        <v>5.2600000000000001E-2</v>
      </c>
      <c r="AA2" s="6">
        <v>7.8899999999999998E-2</v>
      </c>
      <c r="AB2" s="6">
        <v>0.1051</v>
      </c>
      <c r="AC2" s="6">
        <v>0.1313</v>
      </c>
      <c r="AD2" s="6">
        <v>0.1585</v>
      </c>
      <c r="AE2" s="6">
        <v>0.18709999999999999</v>
      </c>
      <c r="AF2" s="6">
        <v>0.19439999999999999</v>
      </c>
      <c r="AG2" s="6">
        <v>0.20050000000000001</v>
      </c>
      <c r="AH2" s="6">
        <v>0.20669999999999999</v>
      </c>
      <c r="AI2" s="6">
        <v>0.21049999999999999</v>
      </c>
      <c r="AJ2" s="6">
        <v>0.21410000000000001</v>
      </c>
      <c r="AK2" s="6">
        <v>0.21690000000000001</v>
      </c>
      <c r="AL2" s="6">
        <v>0.22120000000000001</v>
      </c>
      <c r="AM2" s="6">
        <v>0.22539999999999999</v>
      </c>
      <c r="AN2" s="6">
        <v>0.23</v>
      </c>
      <c r="AO2" s="6">
        <v>0.23369999999999999</v>
      </c>
      <c r="AP2" s="6">
        <v>0.24490000000000001</v>
      </c>
      <c r="AQ2" s="6">
        <v>0.2324</v>
      </c>
      <c r="AR2" s="6">
        <v>0.22739999999999999</v>
      </c>
      <c r="AS2" s="6">
        <v>0.2011</v>
      </c>
      <c r="AT2" s="6">
        <v>0.19289999999999999</v>
      </c>
      <c r="AU2" s="6">
        <v>0.19040000000000001</v>
      </c>
      <c r="AV2" s="6">
        <v>0.1943</v>
      </c>
    </row>
    <row r="3" spans="1:48" x14ac:dyDescent="0.25">
      <c r="A3" s="53" t="s">
        <v>300</v>
      </c>
      <c r="B3" s="44" t="s">
        <v>314</v>
      </c>
      <c r="C3" s="6">
        <v>2.2000000000000001E-3</v>
      </c>
      <c r="D3" s="6">
        <v>3.2000000000000002E-3</v>
      </c>
      <c r="E3" s="6">
        <v>3.0000000000000001E-3</v>
      </c>
      <c r="F3" s="6">
        <v>8.8999999999999999E-3</v>
      </c>
      <c r="G3" s="6">
        <v>1.14E-2</v>
      </c>
      <c r="H3" s="6">
        <v>1.4999999999999999E-2</v>
      </c>
      <c r="I3" s="6">
        <v>2.0400000000000001E-2</v>
      </c>
      <c r="J3" s="6">
        <v>2.7799999999999998E-2</v>
      </c>
      <c r="K3" s="6">
        <v>2.9399999999999999E-2</v>
      </c>
      <c r="L3" s="6">
        <v>3.04E-2</v>
      </c>
      <c r="M3" s="6">
        <v>2.92E-2</v>
      </c>
      <c r="N3" s="6">
        <v>2.5899999999999999E-2</v>
      </c>
      <c r="O3" s="6">
        <v>2.5000000000000001E-2</v>
      </c>
      <c r="P3" s="6">
        <v>2.6700000000000002E-2</v>
      </c>
      <c r="Q3" s="6">
        <v>2.4899999999999999E-2</v>
      </c>
      <c r="R3" s="6">
        <v>2.47E-2</v>
      </c>
      <c r="S3" s="6">
        <v>2.3199999999999998E-2</v>
      </c>
      <c r="T3" s="6">
        <v>2.5399999999999999E-2</v>
      </c>
      <c r="U3" s="6">
        <v>1.77E-2</v>
      </c>
      <c r="V3" s="6">
        <v>2.12E-2</v>
      </c>
      <c r="W3" s="6">
        <v>1.9599999999999999E-2</v>
      </c>
      <c r="X3" s="6">
        <v>2.1999999999999999E-2</v>
      </c>
      <c r="Y3" s="6">
        <v>2.47E-2</v>
      </c>
      <c r="Z3" s="6">
        <v>4.65E-2</v>
      </c>
      <c r="AA3" s="6">
        <v>6.9199999999999998E-2</v>
      </c>
      <c r="AB3" s="6">
        <v>9.1700000000000004E-2</v>
      </c>
      <c r="AC3" s="6">
        <v>0.1144</v>
      </c>
      <c r="AD3" s="6">
        <v>0.13780000000000001</v>
      </c>
      <c r="AE3" s="6">
        <v>0.16250000000000001</v>
      </c>
      <c r="AF3" s="6">
        <v>0.16880000000000001</v>
      </c>
      <c r="AG3" s="6">
        <v>0.17399999999999999</v>
      </c>
      <c r="AH3" s="6">
        <v>0.17929999999999999</v>
      </c>
      <c r="AI3" s="6">
        <v>0.18079999999999999</v>
      </c>
      <c r="AJ3" s="6">
        <v>0.18429999999999999</v>
      </c>
      <c r="AK3" s="6">
        <v>0.18720000000000001</v>
      </c>
      <c r="AL3" s="6">
        <v>0.19120000000000001</v>
      </c>
      <c r="AM3" s="6">
        <v>0.19539999999999999</v>
      </c>
      <c r="AN3" s="6">
        <v>0.19989999999999999</v>
      </c>
      <c r="AO3" s="6">
        <v>0.2034</v>
      </c>
      <c r="AP3" s="6">
        <v>0.20519999999999999</v>
      </c>
      <c r="AQ3" s="6">
        <v>0.19889999999999999</v>
      </c>
      <c r="AR3" s="6">
        <v>0.1883</v>
      </c>
      <c r="AS3" s="6">
        <v>0.17630000000000001</v>
      </c>
      <c r="AT3" s="6">
        <v>0.16139999999999999</v>
      </c>
      <c r="AU3" s="6">
        <v>0.15959999999999999</v>
      </c>
      <c r="AV3" s="6">
        <v>0.16320000000000001</v>
      </c>
    </row>
    <row r="4" spans="1:48" x14ac:dyDescent="0.25">
      <c r="A4" s="53" t="s">
        <v>302</v>
      </c>
      <c r="B4" s="44" t="s">
        <v>380</v>
      </c>
      <c r="C4" s="6">
        <v>2.3999999999999998E-3</v>
      </c>
      <c r="D4" s="6">
        <v>8.2000000000000007E-3</v>
      </c>
      <c r="E4" s="6">
        <v>8.0000000000000002E-3</v>
      </c>
      <c r="F4" s="6">
        <v>1.49E-2</v>
      </c>
      <c r="G4" s="6">
        <v>1.9599999999999999E-2</v>
      </c>
      <c r="H4" s="6">
        <v>2.4299999999999999E-2</v>
      </c>
      <c r="I4" s="6">
        <v>2.7300000000000001E-2</v>
      </c>
      <c r="J4" s="6">
        <v>3.3300000000000003E-2</v>
      </c>
      <c r="K4" s="6">
        <v>3.3300000000000003E-2</v>
      </c>
      <c r="L4" s="6">
        <v>3.6999999999999998E-2</v>
      </c>
      <c r="M4" s="6">
        <v>3.2800000000000003E-2</v>
      </c>
      <c r="N4" s="6">
        <v>3.5299999999999998E-2</v>
      </c>
      <c r="O4" s="6">
        <v>3.4000000000000002E-2</v>
      </c>
      <c r="P4" s="6">
        <v>3.5099999999999999E-2</v>
      </c>
      <c r="Q4" s="6">
        <v>3.2399999999999998E-2</v>
      </c>
      <c r="R4" s="6">
        <v>3.3700000000000001E-2</v>
      </c>
      <c r="S4" s="6">
        <v>3.2399999999999998E-2</v>
      </c>
      <c r="T4" s="6">
        <v>3.2399999999999998E-2</v>
      </c>
      <c r="U4" s="6">
        <v>3.4599999999999999E-2</v>
      </c>
      <c r="V4" s="6">
        <v>3.15E-2</v>
      </c>
      <c r="W4" s="6">
        <v>3.1399999999999997E-2</v>
      </c>
      <c r="X4" s="6">
        <v>2.9700000000000001E-2</v>
      </c>
      <c r="Y4" s="6">
        <v>3.4599999999999999E-2</v>
      </c>
      <c r="Z4" s="6">
        <v>5.2699999999999997E-2</v>
      </c>
      <c r="AA4" s="6">
        <v>7.0999999999999994E-2</v>
      </c>
      <c r="AB4" s="6">
        <v>8.8900000000000007E-2</v>
      </c>
      <c r="AC4" s="6">
        <v>0.1066</v>
      </c>
      <c r="AD4" s="6">
        <v>0.125</v>
      </c>
      <c r="AE4" s="6">
        <v>0.1444</v>
      </c>
      <c r="AF4" s="6">
        <v>0.14960000000000001</v>
      </c>
      <c r="AG4" s="6">
        <v>0.1537</v>
      </c>
      <c r="AH4" s="6">
        <v>0.15790000000000001</v>
      </c>
      <c r="AI4" s="6">
        <v>0.15959999999999999</v>
      </c>
      <c r="AJ4" s="6">
        <v>0.16189999999999999</v>
      </c>
      <c r="AK4" s="6">
        <v>0.16350000000000001</v>
      </c>
      <c r="AL4" s="6">
        <v>0.1663</v>
      </c>
      <c r="AM4" s="6">
        <v>0.16900000000000001</v>
      </c>
      <c r="AN4" s="6">
        <v>0.1721</v>
      </c>
      <c r="AO4" s="6">
        <v>0.17449999999999999</v>
      </c>
      <c r="AP4" s="6">
        <v>0.18179999999999999</v>
      </c>
      <c r="AQ4" s="6">
        <v>0.17649999999999999</v>
      </c>
      <c r="AR4" s="6">
        <v>0.16170000000000001</v>
      </c>
      <c r="AS4" s="6">
        <v>0.1552</v>
      </c>
      <c r="AT4" s="6">
        <v>0.14760000000000001</v>
      </c>
      <c r="AU4" s="6">
        <v>0.1464</v>
      </c>
      <c r="AV4" s="6">
        <v>0.1507</v>
      </c>
    </row>
    <row r="5" spans="1:48" x14ac:dyDescent="0.25">
      <c r="A5" s="53" t="s">
        <v>300</v>
      </c>
      <c r="B5" s="44" t="s">
        <v>380</v>
      </c>
      <c r="C5" s="6">
        <v>2.3E-3</v>
      </c>
      <c r="D5" s="6">
        <v>2.7000000000000001E-3</v>
      </c>
      <c r="E5" s="6">
        <v>4.3E-3</v>
      </c>
      <c r="F5" s="6">
        <v>6.8999999999999999E-3</v>
      </c>
      <c r="G5" s="6">
        <v>1.4200000000000001E-2</v>
      </c>
      <c r="H5" s="6">
        <v>1.8100000000000002E-2</v>
      </c>
      <c r="I5" s="6">
        <v>2.4799999999999999E-2</v>
      </c>
      <c r="J5" s="6">
        <v>2.9000000000000001E-2</v>
      </c>
      <c r="K5" s="6">
        <v>3.2500000000000001E-2</v>
      </c>
      <c r="L5" s="6">
        <v>3.4299999999999997E-2</v>
      </c>
      <c r="M5" s="6">
        <v>3.1199999999999999E-2</v>
      </c>
      <c r="N5" s="6">
        <v>2.81E-2</v>
      </c>
      <c r="O5" s="6">
        <v>3.0499999999999999E-2</v>
      </c>
      <c r="P5" s="6">
        <v>2.7900000000000001E-2</v>
      </c>
      <c r="Q5" s="6">
        <v>3.2099999999999997E-2</v>
      </c>
      <c r="R5" s="6">
        <v>3.09E-2</v>
      </c>
      <c r="S5" s="6">
        <v>2.8199999999999999E-2</v>
      </c>
      <c r="T5" s="6">
        <v>2.7199999999999998E-2</v>
      </c>
      <c r="U5" s="6">
        <v>2.8799999999999999E-2</v>
      </c>
      <c r="V5" s="6">
        <v>2.64E-2</v>
      </c>
      <c r="W5" s="6">
        <v>2.3599999999999999E-2</v>
      </c>
      <c r="X5" s="6">
        <v>2.53E-2</v>
      </c>
      <c r="Y5" s="6">
        <v>3.0599999999999999E-2</v>
      </c>
      <c r="Z5" s="6">
        <v>4.8000000000000001E-2</v>
      </c>
      <c r="AA5" s="6">
        <v>6.5799999999999997E-2</v>
      </c>
      <c r="AB5" s="6">
        <v>8.3199999999999996E-2</v>
      </c>
      <c r="AC5" s="6">
        <v>0.10050000000000001</v>
      </c>
      <c r="AD5" s="6">
        <v>0.1183</v>
      </c>
      <c r="AE5" s="6">
        <v>0.13719999999999999</v>
      </c>
      <c r="AF5" s="6">
        <v>0.1424</v>
      </c>
      <c r="AG5" s="6">
        <v>0.14680000000000001</v>
      </c>
      <c r="AH5" s="6">
        <v>0.1512</v>
      </c>
      <c r="AI5" s="6">
        <v>0.15509999999999999</v>
      </c>
      <c r="AJ5" s="6">
        <v>0.15709999999999999</v>
      </c>
      <c r="AK5" s="6">
        <v>0.1583</v>
      </c>
      <c r="AL5" s="6">
        <v>0.16070000000000001</v>
      </c>
      <c r="AM5" s="6">
        <v>0.16300000000000001</v>
      </c>
      <c r="AN5" s="6">
        <v>0.16569999999999999</v>
      </c>
      <c r="AO5" s="6">
        <v>0.16769999999999999</v>
      </c>
      <c r="AP5" s="6">
        <v>0.17030000000000001</v>
      </c>
      <c r="AQ5" s="6">
        <v>0.1608</v>
      </c>
      <c r="AR5" s="6">
        <v>0.15609999999999999</v>
      </c>
      <c r="AS5" s="6">
        <v>0.14710000000000001</v>
      </c>
      <c r="AT5" s="6">
        <v>0.1363</v>
      </c>
      <c r="AU5" s="6">
        <v>0.13489999999999999</v>
      </c>
      <c r="AV5" s="6">
        <v>0.1384</v>
      </c>
    </row>
    <row r="6" spans="1:48" x14ac:dyDescent="0.25">
      <c r="A6" s="53" t="s">
        <v>379</v>
      </c>
      <c r="B6" s="44" t="s">
        <v>378</v>
      </c>
      <c r="C6" s="6">
        <v>2.3E-3</v>
      </c>
      <c r="D6" s="6">
        <v>2.3999999999999998E-3</v>
      </c>
      <c r="E6" s="6">
        <v>5.1000000000000004E-3</v>
      </c>
      <c r="F6" s="6">
        <v>1.03E-2</v>
      </c>
      <c r="G6" s="6">
        <v>1.4E-2</v>
      </c>
      <c r="H6" s="6">
        <v>1.8499999999999999E-2</v>
      </c>
      <c r="I6" s="6">
        <v>2.0400000000000001E-2</v>
      </c>
      <c r="J6" s="6">
        <v>2.7699999999999999E-2</v>
      </c>
      <c r="K6" s="6">
        <v>2.9600000000000001E-2</v>
      </c>
      <c r="L6" s="6">
        <v>2.9600000000000001E-2</v>
      </c>
      <c r="M6" s="6">
        <v>2.9899999999999999E-2</v>
      </c>
      <c r="N6" s="6">
        <v>2.7900000000000001E-2</v>
      </c>
      <c r="O6" s="6">
        <v>2.8899999999999999E-2</v>
      </c>
      <c r="P6" s="6">
        <v>2.87E-2</v>
      </c>
      <c r="Q6" s="6">
        <v>2.7099999999999999E-2</v>
      </c>
      <c r="R6" s="6">
        <v>2.6499999999999999E-2</v>
      </c>
      <c r="S6" s="6">
        <v>2.53E-2</v>
      </c>
      <c r="T6" s="6">
        <v>2.35E-2</v>
      </c>
      <c r="U6" s="6">
        <v>2.3E-2</v>
      </c>
      <c r="V6" s="6">
        <v>2.1399999999999999E-2</v>
      </c>
      <c r="W6" s="6">
        <v>1.8700000000000001E-2</v>
      </c>
      <c r="X6" s="6">
        <v>2.1499999999999998E-2</v>
      </c>
      <c r="Y6" s="6">
        <v>2.23E-2</v>
      </c>
      <c r="Z6" s="6">
        <v>3.9600000000000003E-2</v>
      </c>
      <c r="AA6" s="6">
        <v>5.7099999999999998E-2</v>
      </c>
      <c r="AB6" s="6">
        <v>7.4200000000000002E-2</v>
      </c>
      <c r="AC6" s="6">
        <v>9.1399999999999995E-2</v>
      </c>
      <c r="AD6" s="6">
        <v>0.109</v>
      </c>
      <c r="AE6" s="6">
        <v>0.12759999999999999</v>
      </c>
      <c r="AF6" s="6">
        <v>0.13239999999999999</v>
      </c>
      <c r="AG6" s="6">
        <v>0.13639999999999999</v>
      </c>
      <c r="AH6" s="6">
        <v>0.14030000000000001</v>
      </c>
      <c r="AI6" s="6">
        <v>0.14369999999999999</v>
      </c>
      <c r="AJ6" s="6">
        <v>0.1462</v>
      </c>
      <c r="AK6" s="6">
        <v>0.14810000000000001</v>
      </c>
      <c r="AL6" s="6">
        <v>0.151</v>
      </c>
      <c r="AM6" s="6">
        <v>0.15390000000000001</v>
      </c>
      <c r="AN6" s="6">
        <v>0.15709999999999999</v>
      </c>
      <c r="AO6" s="6">
        <v>0.15959999999999999</v>
      </c>
      <c r="AP6" s="6">
        <v>0.16139999999999999</v>
      </c>
      <c r="AQ6" s="6">
        <v>0.153</v>
      </c>
      <c r="AR6" s="6">
        <v>0.14299999999999999</v>
      </c>
      <c r="AS6" s="6">
        <v>0.12690000000000001</v>
      </c>
      <c r="AT6" s="6">
        <v>0.1191</v>
      </c>
      <c r="AU6" s="6">
        <v>0.11890000000000001</v>
      </c>
      <c r="AV6" s="6">
        <v>0.1227</v>
      </c>
    </row>
    <row r="7" spans="1:48" x14ac:dyDescent="0.25">
      <c r="A7" s="53" t="s">
        <v>304</v>
      </c>
      <c r="B7" s="44" t="s">
        <v>377</v>
      </c>
      <c r="C7" s="6">
        <v>2.2000000000000001E-3</v>
      </c>
      <c r="D7" s="6">
        <v>4.4999999999999997E-3</v>
      </c>
      <c r="E7" s="6">
        <v>6.6E-3</v>
      </c>
      <c r="F7" s="6">
        <v>1.0500000000000001E-2</v>
      </c>
      <c r="G7" s="6">
        <v>1.6500000000000001E-2</v>
      </c>
      <c r="H7" s="6">
        <v>1.9E-2</v>
      </c>
      <c r="I7" s="6">
        <v>2.7699999999999999E-2</v>
      </c>
      <c r="J7" s="6">
        <v>2.8899999999999999E-2</v>
      </c>
      <c r="K7" s="6">
        <v>3.6999999999999998E-2</v>
      </c>
      <c r="L7" s="6">
        <v>3.6799999999999999E-2</v>
      </c>
      <c r="M7" s="6">
        <v>3.7400000000000003E-2</v>
      </c>
      <c r="N7" s="6">
        <v>3.44E-2</v>
      </c>
      <c r="O7" s="6">
        <v>3.3300000000000003E-2</v>
      </c>
      <c r="P7" s="6">
        <v>3.1899999999999998E-2</v>
      </c>
      <c r="Q7" s="6">
        <v>3.2599999999999997E-2</v>
      </c>
      <c r="R7" s="6">
        <v>3.1800000000000002E-2</v>
      </c>
      <c r="S7" s="6">
        <v>3.2599999999999997E-2</v>
      </c>
      <c r="T7" s="6">
        <v>2.6100000000000002E-2</v>
      </c>
      <c r="U7" s="6">
        <v>2.9600000000000001E-2</v>
      </c>
      <c r="V7" s="6">
        <v>2.64E-2</v>
      </c>
      <c r="W7" s="6">
        <v>2.5000000000000001E-2</v>
      </c>
      <c r="X7" s="6">
        <v>2.3099999999999999E-2</v>
      </c>
      <c r="Y7" s="6">
        <v>2.7300000000000001E-2</v>
      </c>
      <c r="Z7" s="6">
        <v>5.4699999999999999E-2</v>
      </c>
      <c r="AA7" s="6">
        <v>8.3400000000000002E-2</v>
      </c>
      <c r="AB7" s="6">
        <v>0.112</v>
      </c>
      <c r="AC7" s="6">
        <v>0.1406</v>
      </c>
      <c r="AD7" s="6">
        <v>0.17019999999999999</v>
      </c>
      <c r="AE7" s="6">
        <v>0.20130000000000001</v>
      </c>
      <c r="AF7" s="6">
        <v>0.2094</v>
      </c>
      <c r="AG7" s="6">
        <v>0.2162</v>
      </c>
      <c r="AH7" s="6">
        <v>0.223</v>
      </c>
      <c r="AI7" s="6">
        <v>0.224</v>
      </c>
      <c r="AJ7" s="6">
        <v>0.22800000000000001</v>
      </c>
      <c r="AK7" s="6">
        <v>0.2311</v>
      </c>
      <c r="AL7" s="6">
        <v>0.23569999999999999</v>
      </c>
      <c r="AM7" s="6">
        <v>0.2404</v>
      </c>
      <c r="AN7" s="6">
        <v>0.2455</v>
      </c>
      <c r="AO7" s="6">
        <v>0.24970000000000001</v>
      </c>
      <c r="AP7" s="6">
        <v>0.25480000000000003</v>
      </c>
      <c r="AQ7" s="6">
        <v>0.24410000000000001</v>
      </c>
      <c r="AR7" s="6">
        <v>0.22539999999999999</v>
      </c>
      <c r="AS7" s="6">
        <v>0.21820000000000001</v>
      </c>
      <c r="AT7" s="6">
        <v>0.21010000000000001</v>
      </c>
      <c r="AU7" s="6">
        <v>0.20749999999999999</v>
      </c>
      <c r="AV7" s="6">
        <v>0.21199999999999999</v>
      </c>
    </row>
    <row r="8" spans="1:48" x14ac:dyDescent="0.25">
      <c r="A8" s="53" t="s">
        <v>302</v>
      </c>
      <c r="B8" s="44" t="s">
        <v>376</v>
      </c>
      <c r="C8" s="6">
        <v>2.3999999999999998E-3</v>
      </c>
      <c r="D8" s="6">
        <v>5.4999999999999997E-3</v>
      </c>
      <c r="E8" s="6">
        <v>1.03E-2</v>
      </c>
      <c r="F8" s="6">
        <v>1.23E-2</v>
      </c>
      <c r="G8" s="6">
        <v>1.9900000000000001E-2</v>
      </c>
      <c r="H8" s="6">
        <v>0.02</v>
      </c>
      <c r="I8" s="6">
        <v>2.98E-2</v>
      </c>
      <c r="J8" s="6">
        <v>3.6499999999999998E-2</v>
      </c>
      <c r="K8" s="6">
        <v>3.4299999999999997E-2</v>
      </c>
      <c r="L8" s="6">
        <v>3.8199999999999998E-2</v>
      </c>
      <c r="M8" s="6">
        <v>3.4500000000000003E-2</v>
      </c>
      <c r="N8" s="6">
        <v>3.0800000000000001E-2</v>
      </c>
      <c r="O8" s="6">
        <v>3.3700000000000001E-2</v>
      </c>
      <c r="P8" s="6">
        <v>3.8600000000000002E-2</v>
      </c>
      <c r="Q8" s="6">
        <v>3.7900000000000003E-2</v>
      </c>
      <c r="R8" s="6">
        <v>3.0700000000000002E-2</v>
      </c>
      <c r="S8" s="6">
        <v>3.09E-2</v>
      </c>
      <c r="T8" s="6">
        <v>3.2300000000000002E-2</v>
      </c>
      <c r="U8" s="6">
        <v>3.2099999999999997E-2</v>
      </c>
      <c r="V8" s="6">
        <v>2.86E-2</v>
      </c>
      <c r="W8" s="6">
        <v>2.63E-2</v>
      </c>
      <c r="X8" s="6">
        <v>2.46E-2</v>
      </c>
      <c r="Y8" s="6">
        <v>3.0599999999999999E-2</v>
      </c>
      <c r="Z8" s="6">
        <v>5.45E-2</v>
      </c>
      <c r="AA8" s="6">
        <v>7.8899999999999998E-2</v>
      </c>
      <c r="AB8" s="6">
        <v>0.10290000000000001</v>
      </c>
      <c r="AC8" s="6">
        <v>0.12690000000000001</v>
      </c>
      <c r="AD8" s="6">
        <v>0.1517</v>
      </c>
      <c r="AE8" s="6">
        <v>0.1777</v>
      </c>
      <c r="AF8" s="6">
        <v>0.18360000000000001</v>
      </c>
      <c r="AG8" s="6">
        <v>0.1885</v>
      </c>
      <c r="AH8" s="6">
        <v>0.19339999999999999</v>
      </c>
      <c r="AI8" s="6">
        <v>0.19980000000000001</v>
      </c>
      <c r="AJ8" s="6">
        <v>0.2024</v>
      </c>
      <c r="AK8" s="6">
        <v>0.2044</v>
      </c>
      <c r="AL8" s="6">
        <v>0.20760000000000001</v>
      </c>
      <c r="AM8" s="6">
        <v>0.2109</v>
      </c>
      <c r="AN8" s="6">
        <v>0.21460000000000001</v>
      </c>
      <c r="AO8" s="6">
        <v>0.21729999999999999</v>
      </c>
      <c r="AP8" s="6">
        <v>0.22420000000000001</v>
      </c>
      <c r="AQ8" s="6">
        <v>0.21079999999999999</v>
      </c>
      <c r="AR8" s="6">
        <v>0.1978</v>
      </c>
      <c r="AS8" s="6">
        <v>0.19470000000000001</v>
      </c>
      <c r="AT8" s="6">
        <v>0.16170000000000001</v>
      </c>
      <c r="AU8" s="6">
        <v>0.16120000000000001</v>
      </c>
      <c r="AV8" s="6">
        <v>0.16600000000000001</v>
      </c>
    </row>
    <row r="9" spans="1:48" x14ac:dyDescent="0.25">
      <c r="A9" s="53" t="s">
        <v>300</v>
      </c>
      <c r="B9" s="44" t="s">
        <v>375</v>
      </c>
      <c r="C9" s="6">
        <v>2.3E-3</v>
      </c>
      <c r="D9" s="6">
        <v>4.1000000000000003E-3</v>
      </c>
      <c r="E9" s="6">
        <v>8.6999999999999994E-3</v>
      </c>
      <c r="F9" s="6">
        <v>1.23E-2</v>
      </c>
      <c r="G9" s="6">
        <v>1.6199999999999999E-2</v>
      </c>
      <c r="H9" s="6">
        <v>0.02</v>
      </c>
      <c r="I9" s="6">
        <v>2.3099999999999999E-2</v>
      </c>
      <c r="J9" s="6">
        <v>3.1600000000000003E-2</v>
      </c>
      <c r="K9" s="6">
        <v>3.2899999999999999E-2</v>
      </c>
      <c r="L9" s="6">
        <v>3.2599999999999997E-2</v>
      </c>
      <c r="M9" s="6">
        <v>3.2300000000000002E-2</v>
      </c>
      <c r="N9" s="6">
        <v>2.9600000000000001E-2</v>
      </c>
      <c r="O9" s="6">
        <v>2.75E-2</v>
      </c>
      <c r="P9" s="6">
        <v>3.2300000000000002E-2</v>
      </c>
      <c r="Q9" s="6">
        <v>2.93E-2</v>
      </c>
      <c r="R9" s="6">
        <v>2.8899999999999999E-2</v>
      </c>
      <c r="S9" s="6">
        <v>2.7799999999999998E-2</v>
      </c>
      <c r="T9" s="6">
        <v>2.7799999999999998E-2</v>
      </c>
      <c r="U9" s="6">
        <v>2.7799999999999998E-2</v>
      </c>
      <c r="V9" s="6">
        <v>2.69E-2</v>
      </c>
      <c r="W9" s="6">
        <v>2.53E-2</v>
      </c>
      <c r="X9" s="6">
        <v>2.6200000000000001E-2</v>
      </c>
      <c r="Y9" s="6">
        <v>2.69E-2</v>
      </c>
      <c r="Z9" s="6">
        <v>4.8099999999999997E-2</v>
      </c>
      <c r="AA9" s="6">
        <v>7.0099999999999996E-2</v>
      </c>
      <c r="AB9" s="6">
        <v>9.1700000000000004E-2</v>
      </c>
      <c r="AC9" s="6">
        <v>0.1133</v>
      </c>
      <c r="AD9" s="6">
        <v>0.1358</v>
      </c>
      <c r="AE9" s="6">
        <v>0.1593</v>
      </c>
      <c r="AF9" s="6">
        <v>0.16750000000000001</v>
      </c>
      <c r="AG9" s="6">
        <v>0.17460000000000001</v>
      </c>
      <c r="AH9" s="6">
        <v>0.18160000000000001</v>
      </c>
      <c r="AI9" s="6">
        <v>0.18390000000000001</v>
      </c>
      <c r="AJ9" s="6">
        <v>0.18659999999999999</v>
      </c>
      <c r="AK9" s="6">
        <v>0.18859999999999999</v>
      </c>
      <c r="AL9" s="6">
        <v>0.1918</v>
      </c>
      <c r="AM9" s="6">
        <v>0.1948</v>
      </c>
      <c r="AN9" s="6">
        <v>0.19839999999999999</v>
      </c>
      <c r="AO9" s="6">
        <v>0.2011</v>
      </c>
      <c r="AP9" s="6">
        <v>0.20319999999999999</v>
      </c>
      <c r="AQ9" s="6">
        <v>0.19470000000000001</v>
      </c>
      <c r="AR9" s="6">
        <v>0.19239999999999999</v>
      </c>
      <c r="AS9" s="6">
        <v>0.17649999999999999</v>
      </c>
      <c r="AT9" s="6">
        <v>0.15129999999999999</v>
      </c>
      <c r="AU9" s="6">
        <v>0.14979999999999999</v>
      </c>
      <c r="AV9" s="6">
        <v>0.15359999999999999</v>
      </c>
    </row>
    <row r="10" spans="1:48" x14ac:dyDescent="0.25">
      <c r="A10" s="53" t="s">
        <v>302</v>
      </c>
      <c r="B10" s="44" t="s">
        <v>374</v>
      </c>
      <c r="C10" s="6">
        <v>2.2000000000000001E-3</v>
      </c>
      <c r="D10" s="6">
        <v>2.2000000000000001E-3</v>
      </c>
      <c r="E10" s="6">
        <v>2.3E-3</v>
      </c>
      <c r="F10" s="6">
        <v>3.2000000000000002E-3</v>
      </c>
      <c r="G10" s="6">
        <v>1.23E-2</v>
      </c>
      <c r="H10" s="6">
        <v>1.6500000000000001E-2</v>
      </c>
      <c r="I10" s="6">
        <v>1.61E-2</v>
      </c>
      <c r="J10" s="6">
        <v>2.29E-2</v>
      </c>
      <c r="K10" s="6">
        <v>2.58E-2</v>
      </c>
      <c r="L10" s="6">
        <v>2.8500000000000001E-2</v>
      </c>
      <c r="M10" s="6">
        <v>2.5100000000000001E-2</v>
      </c>
      <c r="N10" s="6">
        <v>2.2200000000000001E-2</v>
      </c>
      <c r="O10" s="6">
        <v>2.53E-2</v>
      </c>
      <c r="P10" s="6">
        <v>2.1700000000000001E-2</v>
      </c>
      <c r="Q10" s="6">
        <v>2.5000000000000001E-2</v>
      </c>
      <c r="R10" s="6">
        <v>2.3199999999999998E-2</v>
      </c>
      <c r="S10" s="6">
        <v>2.0199999999999999E-2</v>
      </c>
      <c r="T10" s="6">
        <v>1.77E-2</v>
      </c>
      <c r="U10" s="6">
        <v>1.5900000000000001E-2</v>
      </c>
      <c r="V10" s="6">
        <v>1.41E-2</v>
      </c>
      <c r="W10" s="6">
        <v>1.49E-2</v>
      </c>
      <c r="X10" s="6">
        <v>1.5800000000000002E-2</v>
      </c>
      <c r="Y10" s="6">
        <v>1.72E-2</v>
      </c>
      <c r="Z10" s="6">
        <v>3.6499999999999998E-2</v>
      </c>
      <c r="AA10" s="6">
        <v>5.6899999999999999E-2</v>
      </c>
      <c r="AB10" s="6">
        <v>7.7399999999999997E-2</v>
      </c>
      <c r="AC10" s="6">
        <v>9.7900000000000001E-2</v>
      </c>
      <c r="AD10" s="6">
        <v>0.1193</v>
      </c>
      <c r="AE10" s="6">
        <v>0.14169999999999999</v>
      </c>
      <c r="AF10" s="6">
        <v>0.14680000000000001</v>
      </c>
      <c r="AG10" s="6">
        <v>0.15079999999999999</v>
      </c>
      <c r="AH10" s="6">
        <v>0.15509999999999999</v>
      </c>
      <c r="AI10" s="6">
        <v>0.15859999999999999</v>
      </c>
      <c r="AJ10" s="6">
        <v>0.16070000000000001</v>
      </c>
      <c r="AK10" s="6">
        <v>0.16220000000000001</v>
      </c>
      <c r="AL10" s="6">
        <v>0.1648</v>
      </c>
      <c r="AM10" s="6">
        <v>0.16739999999999999</v>
      </c>
      <c r="AN10" s="6">
        <v>0.1704</v>
      </c>
      <c r="AO10" s="6">
        <v>0.1726</v>
      </c>
      <c r="AP10" s="6">
        <v>0.1729</v>
      </c>
      <c r="AQ10" s="6">
        <v>0.17169999999999999</v>
      </c>
      <c r="AR10" s="6">
        <v>0.16139999999999999</v>
      </c>
      <c r="AS10" s="6">
        <v>0.1487</v>
      </c>
      <c r="AT10" s="6">
        <v>0.13289999999999999</v>
      </c>
      <c r="AU10" s="6">
        <v>0.13200000000000001</v>
      </c>
      <c r="AV10" s="6">
        <v>0.13539999999999999</v>
      </c>
    </row>
    <row r="11" spans="1:48" x14ac:dyDescent="0.25">
      <c r="A11" s="53" t="s">
        <v>300</v>
      </c>
      <c r="B11" s="44" t="s">
        <v>374</v>
      </c>
      <c r="C11" s="6">
        <v>2.2000000000000001E-3</v>
      </c>
      <c r="D11" s="6">
        <v>4.3E-3</v>
      </c>
      <c r="E11" s="6">
        <v>7.1000000000000004E-3</v>
      </c>
      <c r="F11" s="6">
        <v>1.14E-2</v>
      </c>
      <c r="G11" s="6">
        <v>1.29E-2</v>
      </c>
      <c r="H11" s="6">
        <v>1.72E-2</v>
      </c>
      <c r="I11" s="6">
        <v>2.4400000000000002E-2</v>
      </c>
      <c r="J11" s="6">
        <v>3.09E-2</v>
      </c>
      <c r="K11" s="6">
        <v>3.5000000000000003E-2</v>
      </c>
      <c r="L11" s="6">
        <v>3.7699999999999997E-2</v>
      </c>
      <c r="M11" s="6">
        <v>3.6600000000000001E-2</v>
      </c>
      <c r="N11" s="6">
        <v>3.1399999999999997E-2</v>
      </c>
      <c r="O11" s="6">
        <v>3.0800000000000001E-2</v>
      </c>
      <c r="P11" s="6">
        <v>3.3300000000000003E-2</v>
      </c>
      <c r="Q11" s="6">
        <v>3.2800000000000003E-2</v>
      </c>
      <c r="R11" s="6">
        <v>3.0800000000000001E-2</v>
      </c>
      <c r="S11" s="6">
        <v>2.8500000000000001E-2</v>
      </c>
      <c r="T11" s="6">
        <v>2.8799999999999999E-2</v>
      </c>
      <c r="U11" s="6">
        <v>2.5000000000000001E-2</v>
      </c>
      <c r="V11" s="6">
        <v>2.6499999999999999E-2</v>
      </c>
      <c r="W11" s="6">
        <v>2.35E-2</v>
      </c>
      <c r="X11" s="6">
        <v>2.1899999999999999E-2</v>
      </c>
      <c r="Y11" s="6">
        <v>2.8299999999999999E-2</v>
      </c>
      <c r="Z11" s="6">
        <v>4.9799999999999997E-2</v>
      </c>
      <c r="AA11" s="6">
        <v>7.2400000000000006E-2</v>
      </c>
      <c r="AB11" s="6">
        <v>9.4799999999999995E-2</v>
      </c>
      <c r="AC11" s="6">
        <v>0.1174</v>
      </c>
      <c r="AD11" s="6">
        <v>0.14080000000000001</v>
      </c>
      <c r="AE11" s="6">
        <v>0.16539999999999999</v>
      </c>
      <c r="AF11" s="6">
        <v>0.1704</v>
      </c>
      <c r="AG11" s="6">
        <v>0.17419999999999999</v>
      </c>
      <c r="AH11" s="6">
        <v>0.1782</v>
      </c>
      <c r="AI11" s="6">
        <v>0.1837</v>
      </c>
      <c r="AJ11" s="6">
        <v>0.18679999999999999</v>
      </c>
      <c r="AK11" s="6">
        <v>0.189</v>
      </c>
      <c r="AL11" s="6">
        <v>0.19259999999999999</v>
      </c>
      <c r="AM11" s="6">
        <v>0.1961</v>
      </c>
      <c r="AN11" s="6">
        <v>0.2</v>
      </c>
      <c r="AO11" s="6">
        <v>0.20300000000000001</v>
      </c>
      <c r="AP11" s="6">
        <v>0.19939999999999999</v>
      </c>
      <c r="AQ11" s="6">
        <v>0.19700000000000001</v>
      </c>
      <c r="AR11" s="6">
        <v>0.18909999999999999</v>
      </c>
      <c r="AS11" s="6">
        <v>0.1704</v>
      </c>
      <c r="AT11" s="6">
        <v>0.16009999999999999</v>
      </c>
      <c r="AU11" s="6">
        <v>0.15959999999999999</v>
      </c>
      <c r="AV11" s="6">
        <v>0.16470000000000001</v>
      </c>
    </row>
    <row r="12" spans="1:48" x14ac:dyDescent="0.25">
      <c r="A12" s="53" t="s">
        <v>302</v>
      </c>
      <c r="B12" s="44" t="s">
        <v>373</v>
      </c>
      <c r="C12" s="6">
        <v>2.2000000000000001E-3</v>
      </c>
      <c r="D12" s="6">
        <v>6.4999999999999997E-3</v>
      </c>
      <c r="E12" s="6">
        <v>4.4000000000000003E-3</v>
      </c>
      <c r="F12" s="6">
        <v>6.7000000000000002E-3</v>
      </c>
      <c r="G12" s="6">
        <v>1.2699999999999999E-2</v>
      </c>
      <c r="H12" s="6">
        <v>1.89E-2</v>
      </c>
      <c r="I12" s="6">
        <v>2.12E-2</v>
      </c>
      <c r="J12" s="6">
        <v>2.53E-2</v>
      </c>
      <c r="K12" s="6">
        <v>2.9700000000000001E-2</v>
      </c>
      <c r="L12" s="6">
        <v>3.1E-2</v>
      </c>
      <c r="M12" s="6">
        <v>2.9399999999999999E-2</v>
      </c>
      <c r="N12" s="6">
        <v>2.6499999999999999E-2</v>
      </c>
      <c r="O12" s="6">
        <v>2.7799999999999998E-2</v>
      </c>
      <c r="P12" s="6">
        <v>2.58E-2</v>
      </c>
      <c r="Q12" s="6">
        <v>2.63E-2</v>
      </c>
      <c r="R12" s="6">
        <v>2.6100000000000002E-2</v>
      </c>
      <c r="S12" s="6">
        <v>2.5000000000000001E-2</v>
      </c>
      <c r="T12" s="6">
        <v>2.2599999999999999E-2</v>
      </c>
      <c r="U12" s="6">
        <v>2.2499999999999999E-2</v>
      </c>
      <c r="V12" s="6">
        <v>2.3699999999999999E-2</v>
      </c>
      <c r="W12" s="6">
        <v>1.6899999999999998E-2</v>
      </c>
      <c r="X12" s="6">
        <v>1.7000000000000001E-2</v>
      </c>
      <c r="Y12" s="6">
        <v>2.1499999999999998E-2</v>
      </c>
      <c r="Z12" s="6">
        <v>4.5999999999999999E-2</v>
      </c>
      <c r="AA12" s="6">
        <v>7.1400000000000005E-2</v>
      </c>
      <c r="AB12" s="6">
        <v>9.6799999999999997E-2</v>
      </c>
      <c r="AC12" s="6">
        <v>0.1222</v>
      </c>
      <c r="AD12" s="6">
        <v>0.14849999999999999</v>
      </c>
      <c r="AE12" s="6">
        <v>0.1762</v>
      </c>
      <c r="AF12" s="6">
        <v>0.18329999999999999</v>
      </c>
      <c r="AG12" s="6">
        <v>0.1893</v>
      </c>
      <c r="AH12" s="6">
        <v>0.19550000000000001</v>
      </c>
      <c r="AI12" s="6">
        <v>0.19589999999999999</v>
      </c>
      <c r="AJ12" s="6">
        <v>0.19989999999999999</v>
      </c>
      <c r="AK12" s="6">
        <v>0.20300000000000001</v>
      </c>
      <c r="AL12" s="6">
        <v>0.20730000000000001</v>
      </c>
      <c r="AM12" s="6">
        <v>0.21179999999999999</v>
      </c>
      <c r="AN12" s="6">
        <v>0.21659999999999999</v>
      </c>
      <c r="AO12" s="6">
        <v>0.2205</v>
      </c>
      <c r="AP12" s="6">
        <v>0.22009999999999999</v>
      </c>
      <c r="AQ12" s="6">
        <v>0.21840000000000001</v>
      </c>
      <c r="AR12" s="6">
        <v>0.2074</v>
      </c>
      <c r="AS12" s="6">
        <v>0.19139999999999999</v>
      </c>
      <c r="AT12" s="6">
        <v>0.17349999999999999</v>
      </c>
      <c r="AU12" s="6">
        <v>0.17230000000000001</v>
      </c>
      <c r="AV12" s="6">
        <v>0.17699999999999999</v>
      </c>
    </row>
    <row r="13" spans="1:48" x14ac:dyDescent="0.25">
      <c r="A13" s="53" t="s">
        <v>300</v>
      </c>
      <c r="B13" s="44" t="s">
        <v>373</v>
      </c>
      <c r="C13" s="6">
        <v>2.0999999999999999E-3</v>
      </c>
      <c r="D13" s="6">
        <v>2.0999999999999999E-3</v>
      </c>
      <c r="E13" s="6">
        <v>3.8999999999999998E-3</v>
      </c>
      <c r="F13" s="6">
        <v>5.7000000000000002E-3</v>
      </c>
      <c r="G13" s="6">
        <v>1.4E-2</v>
      </c>
      <c r="H13" s="6">
        <v>1.46E-2</v>
      </c>
      <c r="I13" s="6">
        <v>2.0500000000000001E-2</v>
      </c>
      <c r="J13" s="6">
        <v>2.6800000000000001E-2</v>
      </c>
      <c r="K13" s="6">
        <v>2.8000000000000001E-2</v>
      </c>
      <c r="L13" s="6">
        <v>3.04E-2</v>
      </c>
      <c r="M13" s="6">
        <v>3.0599999999999999E-2</v>
      </c>
      <c r="N13" s="6">
        <v>2.7900000000000001E-2</v>
      </c>
      <c r="O13" s="6">
        <v>2.6200000000000001E-2</v>
      </c>
      <c r="P13" s="6">
        <v>2.8299999999999999E-2</v>
      </c>
      <c r="Q13" s="6">
        <v>2.4799999999999999E-2</v>
      </c>
      <c r="R13" s="6">
        <v>2.6599999999999999E-2</v>
      </c>
      <c r="S13" s="6">
        <v>2.35E-2</v>
      </c>
      <c r="T13" s="6">
        <v>2.1999999999999999E-2</v>
      </c>
      <c r="U13" s="6">
        <v>2.18E-2</v>
      </c>
      <c r="V13" s="6">
        <v>2.06E-2</v>
      </c>
      <c r="W13" s="6">
        <v>2.1399999999999999E-2</v>
      </c>
      <c r="X13" s="6">
        <v>1.9599999999999999E-2</v>
      </c>
      <c r="Y13" s="6">
        <v>2.3E-2</v>
      </c>
      <c r="Z13" s="6">
        <v>4.5900000000000003E-2</v>
      </c>
      <c r="AA13" s="6">
        <v>6.9800000000000001E-2</v>
      </c>
      <c r="AB13" s="6">
        <v>9.3799999999999994E-2</v>
      </c>
      <c r="AC13" s="6">
        <v>0.1178</v>
      </c>
      <c r="AD13" s="6">
        <v>0.14269999999999999</v>
      </c>
      <c r="AE13" s="6">
        <v>0.16889999999999999</v>
      </c>
      <c r="AF13" s="6">
        <v>0.1767</v>
      </c>
      <c r="AG13" s="6">
        <v>0.1832</v>
      </c>
      <c r="AH13" s="6">
        <v>0.18990000000000001</v>
      </c>
      <c r="AI13" s="6">
        <v>0.1928</v>
      </c>
      <c r="AJ13" s="6">
        <v>0.19800000000000001</v>
      </c>
      <c r="AK13" s="6">
        <v>0.20230000000000001</v>
      </c>
      <c r="AL13" s="6">
        <v>0.2079</v>
      </c>
      <c r="AM13" s="6">
        <v>0.21340000000000001</v>
      </c>
      <c r="AN13" s="6">
        <v>0.21940000000000001</v>
      </c>
      <c r="AO13" s="6">
        <v>0.22450000000000001</v>
      </c>
      <c r="AP13" s="6">
        <v>0.22120000000000001</v>
      </c>
      <c r="AQ13" s="6">
        <v>0.21129999999999999</v>
      </c>
      <c r="AR13" s="6">
        <v>0.20380000000000001</v>
      </c>
      <c r="AS13" s="6">
        <v>0.1933</v>
      </c>
      <c r="AT13" s="6">
        <v>0.18759999999999999</v>
      </c>
      <c r="AU13" s="6">
        <v>0.1847</v>
      </c>
      <c r="AV13" s="6">
        <v>0.18790000000000001</v>
      </c>
    </row>
    <row r="15" spans="1:48" x14ac:dyDescent="0.25">
      <c r="C15" s="83" t="s">
        <v>127</v>
      </c>
      <c r="D15" s="83"/>
      <c r="E15" s="83"/>
      <c r="F15" s="83"/>
      <c r="G15" s="83"/>
    </row>
    <row r="16" spans="1:48" x14ac:dyDescent="0.25">
      <c r="C16" s="58" t="str">
        <f>HYPERLINK("[Table14_Redtallowmapping.xlsx]Main!A1", "Return to Main Worksheet")</f>
        <v>Return to Main Worksheet</v>
      </c>
    </row>
  </sheetData>
  <mergeCells count="1">
    <mergeCell ref="C15:G15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8" sqref="A18"/>
    </sheetView>
  </sheetViews>
  <sheetFormatPr defaultRowHeight="13.5" x14ac:dyDescent="0.25"/>
  <cols>
    <col min="1" max="1" width="19.5" customWidth="1"/>
    <col min="2" max="2" width="16.375" customWidth="1"/>
  </cols>
  <sheetData>
    <row r="1" spans="1:5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57" t="s">
        <v>53</v>
      </c>
      <c r="C2" s="6">
        <v>0</v>
      </c>
      <c r="D2" s="6">
        <v>0.1812</v>
      </c>
      <c r="E2" s="64">
        <v>0.81879999999999997</v>
      </c>
    </row>
    <row r="3" spans="1:5" x14ac:dyDescent="0.25">
      <c r="A3" s="32" t="s">
        <v>58</v>
      </c>
      <c r="B3" s="57" t="s">
        <v>53</v>
      </c>
      <c r="C3" s="6">
        <v>0</v>
      </c>
      <c r="D3" s="63">
        <v>1</v>
      </c>
      <c r="E3" s="6">
        <v>0</v>
      </c>
    </row>
    <row r="4" spans="1:5" x14ac:dyDescent="0.25">
      <c r="A4" s="53" t="s">
        <v>302</v>
      </c>
      <c r="B4" s="44" t="s">
        <v>314</v>
      </c>
      <c r="C4" s="6">
        <v>0.62129999999999996</v>
      </c>
      <c r="D4" s="6">
        <v>4.0800000000000003E-2</v>
      </c>
      <c r="E4" s="6">
        <v>0.33779999999999999</v>
      </c>
    </row>
    <row r="5" spans="1:5" x14ac:dyDescent="0.25">
      <c r="A5" s="53" t="s">
        <v>300</v>
      </c>
      <c r="B5" s="44" t="s">
        <v>314</v>
      </c>
      <c r="C5" s="6">
        <v>0.66200000000000003</v>
      </c>
      <c r="D5" s="6">
        <v>4.0899999999999999E-2</v>
      </c>
      <c r="E5" s="6">
        <v>0.29699999999999999</v>
      </c>
    </row>
    <row r="6" spans="1:5" x14ac:dyDescent="0.25">
      <c r="A6" s="53" t="s">
        <v>302</v>
      </c>
      <c r="B6" s="44" t="s">
        <v>380</v>
      </c>
      <c r="C6" s="6">
        <v>0.53869999999999996</v>
      </c>
      <c r="D6" s="6">
        <v>0.2823</v>
      </c>
      <c r="E6" s="6">
        <v>0.1789</v>
      </c>
    </row>
    <row r="7" spans="1:5" x14ac:dyDescent="0.25">
      <c r="A7" s="53" t="s">
        <v>300</v>
      </c>
      <c r="B7" s="44" t="s">
        <v>380</v>
      </c>
      <c r="C7" s="6">
        <v>0.64170000000000005</v>
      </c>
      <c r="D7" s="6">
        <v>0.21709999999999999</v>
      </c>
      <c r="E7" s="6">
        <v>0.1411</v>
      </c>
    </row>
    <row r="8" spans="1:5" x14ac:dyDescent="0.25">
      <c r="A8" s="53" t="s">
        <v>379</v>
      </c>
      <c r="B8" s="44" t="s">
        <v>378</v>
      </c>
      <c r="C8" s="6">
        <v>0.81879999999999997</v>
      </c>
      <c r="D8" s="6">
        <v>0.1812</v>
      </c>
      <c r="E8" s="6">
        <v>0</v>
      </c>
    </row>
    <row r="9" spans="1:5" x14ac:dyDescent="0.25">
      <c r="A9" s="53" t="s">
        <v>304</v>
      </c>
      <c r="B9" s="44" t="s">
        <v>377</v>
      </c>
      <c r="C9" s="6">
        <v>0.51319999999999999</v>
      </c>
      <c r="D9" s="6">
        <v>3.2300000000000002E-2</v>
      </c>
      <c r="E9" s="6">
        <v>0.45450000000000002</v>
      </c>
    </row>
    <row r="10" spans="1:5" x14ac:dyDescent="0.25">
      <c r="A10" s="53" t="s">
        <v>302</v>
      </c>
      <c r="B10" s="44" t="s">
        <v>376</v>
      </c>
      <c r="C10" s="6">
        <v>0.80249999999999999</v>
      </c>
      <c r="D10" s="6">
        <v>0.14699999999999999</v>
      </c>
      <c r="E10" s="6">
        <v>5.0500000000000003E-2</v>
      </c>
    </row>
    <row r="11" spans="1:5" x14ac:dyDescent="0.25">
      <c r="A11" s="53" t="s">
        <v>300</v>
      </c>
      <c r="B11" s="44" t="s">
        <v>375</v>
      </c>
      <c r="C11" s="6">
        <v>0.78969999999999996</v>
      </c>
      <c r="D11" s="6">
        <v>0.1273</v>
      </c>
      <c r="E11" s="6">
        <v>8.3000000000000004E-2</v>
      </c>
    </row>
    <row r="12" spans="1:5" x14ac:dyDescent="0.25">
      <c r="A12" s="53" t="s">
        <v>302</v>
      </c>
      <c r="B12" s="44" t="s">
        <v>374</v>
      </c>
      <c r="C12" s="6">
        <v>0.72560000000000002</v>
      </c>
      <c r="D12" s="6">
        <v>1.4999999999999999E-2</v>
      </c>
      <c r="E12" s="6">
        <v>0.25940000000000002</v>
      </c>
    </row>
    <row r="13" spans="1:5" x14ac:dyDescent="0.25">
      <c r="A13" s="53" t="s">
        <v>300</v>
      </c>
      <c r="B13" s="44" t="s">
        <v>374</v>
      </c>
      <c r="C13" s="6">
        <v>0.65449999999999997</v>
      </c>
      <c r="D13" s="6">
        <v>0.12479999999999999</v>
      </c>
      <c r="E13" s="6">
        <v>0.22070000000000001</v>
      </c>
    </row>
    <row r="14" spans="1:5" x14ac:dyDescent="0.25">
      <c r="A14" s="53" t="s">
        <v>302</v>
      </c>
      <c r="B14" s="44" t="s">
        <v>373</v>
      </c>
      <c r="C14" s="6">
        <v>0.64829999999999999</v>
      </c>
      <c r="D14" s="6">
        <v>0</v>
      </c>
      <c r="E14" s="6">
        <v>0.35170000000000001</v>
      </c>
    </row>
    <row r="15" spans="1:5" x14ac:dyDescent="0.25">
      <c r="A15" s="53" t="s">
        <v>300</v>
      </c>
      <c r="B15" s="44" t="s">
        <v>373</v>
      </c>
      <c r="C15" s="6">
        <v>0.53839999999999999</v>
      </c>
      <c r="D15" s="6">
        <v>5.8999999999999999E-3</v>
      </c>
      <c r="E15" s="6">
        <v>0.4556</v>
      </c>
    </row>
    <row r="17" spans="1:1" x14ac:dyDescent="0.25">
      <c r="A17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9" sqref="A19"/>
    </sheetView>
  </sheetViews>
  <sheetFormatPr defaultRowHeight="13.5" x14ac:dyDescent="0.25"/>
  <cols>
    <col min="1" max="1" width="18.875" customWidth="1"/>
    <col min="2" max="2" width="16.5" customWidth="1"/>
  </cols>
  <sheetData>
    <row r="1" spans="1:5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42" t="s">
        <v>48</v>
      </c>
      <c r="B2" s="57" t="s">
        <v>53</v>
      </c>
      <c r="C2" s="6">
        <v>0.41239999999999999</v>
      </c>
      <c r="D2" s="6">
        <v>0.15820000000000001</v>
      </c>
      <c r="E2" s="6">
        <v>0.42949999999999999</v>
      </c>
    </row>
    <row r="3" spans="1:5" x14ac:dyDescent="0.25">
      <c r="A3" s="32" t="s">
        <v>58</v>
      </c>
      <c r="B3" s="57" t="s">
        <v>53</v>
      </c>
      <c r="C3" s="6">
        <v>0</v>
      </c>
      <c r="D3" s="63">
        <v>0.89890000000000003</v>
      </c>
      <c r="E3" s="6">
        <v>0.1011</v>
      </c>
    </row>
    <row r="4" spans="1:5" x14ac:dyDescent="0.25">
      <c r="A4" s="53" t="s">
        <v>302</v>
      </c>
      <c r="B4" s="44" t="s">
        <v>314</v>
      </c>
      <c r="C4" s="6">
        <v>0.83530000000000004</v>
      </c>
      <c r="D4" s="6">
        <v>4.0500000000000001E-2</v>
      </c>
      <c r="E4" s="6">
        <v>0.1242</v>
      </c>
    </row>
    <row r="5" spans="1:5" x14ac:dyDescent="0.25">
      <c r="A5" s="53" t="s">
        <v>300</v>
      </c>
      <c r="B5" s="44" t="s">
        <v>314</v>
      </c>
      <c r="C5" s="6">
        <v>0.83540000000000003</v>
      </c>
      <c r="D5" s="6">
        <v>3.39E-2</v>
      </c>
      <c r="E5" s="6">
        <v>0.13070000000000001</v>
      </c>
    </row>
    <row r="6" spans="1:5" x14ac:dyDescent="0.25">
      <c r="A6" s="53" t="s">
        <v>302</v>
      </c>
      <c r="B6" s="44" t="s">
        <v>380</v>
      </c>
      <c r="C6" s="6">
        <v>0.63290000000000002</v>
      </c>
      <c r="D6" s="6">
        <v>0.24690000000000001</v>
      </c>
      <c r="E6" s="6">
        <v>0.1201</v>
      </c>
    </row>
    <row r="7" spans="1:5" x14ac:dyDescent="0.25">
      <c r="A7" s="53" t="s">
        <v>300</v>
      </c>
      <c r="B7" s="44" t="s">
        <v>380</v>
      </c>
      <c r="C7" s="6">
        <v>0.71309999999999996</v>
      </c>
      <c r="D7" s="6">
        <v>0.18590000000000001</v>
      </c>
      <c r="E7" s="6">
        <v>0.1009</v>
      </c>
    </row>
    <row r="8" spans="1:5" x14ac:dyDescent="0.25">
      <c r="A8" s="53" t="s">
        <v>379</v>
      </c>
      <c r="B8" s="44" t="s">
        <v>378</v>
      </c>
      <c r="C8" s="6">
        <v>0.84109999999999996</v>
      </c>
      <c r="D8" s="6">
        <v>0.15890000000000001</v>
      </c>
      <c r="E8" s="6">
        <v>0</v>
      </c>
    </row>
    <row r="9" spans="1:5" x14ac:dyDescent="0.25">
      <c r="A9" s="53" t="s">
        <v>304</v>
      </c>
      <c r="B9" s="44" t="s">
        <v>377</v>
      </c>
      <c r="C9" s="6">
        <v>0.78639999999999999</v>
      </c>
      <c r="D9" s="6">
        <v>3.3700000000000001E-2</v>
      </c>
      <c r="E9" s="6">
        <v>0.17979999999999999</v>
      </c>
    </row>
    <row r="10" spans="1:5" x14ac:dyDescent="0.25">
      <c r="A10" s="53" t="s">
        <v>302</v>
      </c>
      <c r="B10" s="44" t="s">
        <v>376</v>
      </c>
      <c r="C10" s="6">
        <v>0.81630000000000003</v>
      </c>
      <c r="D10" s="6">
        <v>0.1174</v>
      </c>
      <c r="E10" s="6">
        <v>6.6299999999999998E-2</v>
      </c>
    </row>
    <row r="11" spans="1:5" x14ac:dyDescent="0.25">
      <c r="A11" s="53" t="s">
        <v>300</v>
      </c>
      <c r="B11" s="44" t="s">
        <v>375</v>
      </c>
      <c r="C11" s="6">
        <v>0.84640000000000004</v>
      </c>
      <c r="D11" s="6">
        <v>0.1081</v>
      </c>
      <c r="E11" s="6">
        <v>4.5400000000000003E-2</v>
      </c>
    </row>
    <row r="12" spans="1:5" x14ac:dyDescent="0.25">
      <c r="A12" s="53" t="s">
        <v>302</v>
      </c>
      <c r="B12" s="44" t="s">
        <v>374</v>
      </c>
      <c r="C12" s="6">
        <v>0.88690000000000002</v>
      </c>
      <c r="D12" s="6">
        <v>1.2E-2</v>
      </c>
      <c r="E12" s="6">
        <v>0.1011</v>
      </c>
    </row>
    <row r="13" spans="1:5" x14ac:dyDescent="0.25">
      <c r="A13" s="53" t="s">
        <v>300</v>
      </c>
      <c r="B13" s="44" t="s">
        <v>374</v>
      </c>
      <c r="C13" s="6">
        <v>0.78669999999999995</v>
      </c>
      <c r="D13" s="6">
        <v>0.10879999999999999</v>
      </c>
      <c r="E13" s="6">
        <v>0.1045</v>
      </c>
    </row>
    <row r="14" spans="1:5" x14ac:dyDescent="0.25">
      <c r="A14" s="53" t="s">
        <v>302</v>
      </c>
      <c r="B14" s="44" t="s">
        <v>373</v>
      </c>
      <c r="C14" s="6">
        <v>0.85880000000000001</v>
      </c>
      <c r="D14" s="6">
        <v>0</v>
      </c>
      <c r="E14" s="6">
        <v>0.14119999999999999</v>
      </c>
    </row>
    <row r="15" spans="1:5" x14ac:dyDescent="0.25">
      <c r="A15" s="53" t="s">
        <v>300</v>
      </c>
      <c r="B15" s="44" t="s">
        <v>373</v>
      </c>
      <c r="C15" s="6">
        <v>0.85360000000000003</v>
      </c>
      <c r="D15" s="6">
        <v>2.29E-2</v>
      </c>
      <c r="E15" s="6">
        <v>0.1235</v>
      </c>
    </row>
    <row r="16" spans="1:5" x14ac:dyDescent="0.25">
      <c r="A16" s="34" t="s">
        <v>7</v>
      </c>
      <c r="B16" s="57" t="s">
        <v>53</v>
      </c>
      <c r="C16" s="6">
        <v>0</v>
      </c>
      <c r="D16" s="6">
        <v>1.2E-2</v>
      </c>
      <c r="E16" s="59">
        <v>0.98799999999999999</v>
      </c>
    </row>
    <row r="18" spans="1:1" x14ac:dyDescent="0.25">
      <c r="A1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C9" sqref="C9"/>
    </sheetView>
  </sheetViews>
  <sheetFormatPr defaultRowHeight="13.5" x14ac:dyDescent="0.25"/>
  <cols>
    <col min="1" max="1" width="16.75" customWidth="1"/>
    <col min="2" max="2" width="8.375" customWidth="1"/>
  </cols>
  <sheetData>
    <row r="1" spans="1:48" x14ac:dyDescent="0.25">
      <c r="A1" s="57" t="s">
        <v>8</v>
      </c>
      <c r="B1" s="56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3" t="s">
        <v>302</v>
      </c>
      <c r="B2" s="52" t="s">
        <v>358</v>
      </c>
      <c r="C2" s="6">
        <v>3.7000000000000002E-3</v>
      </c>
      <c r="D2" s="6">
        <v>1.54E-2</v>
      </c>
      <c r="E2" s="6">
        <v>1.61E-2</v>
      </c>
      <c r="F2" s="6">
        <v>1.8200000000000001E-2</v>
      </c>
      <c r="G2" s="6">
        <v>2.18E-2</v>
      </c>
      <c r="H2" s="6">
        <v>2.9100000000000001E-2</v>
      </c>
      <c r="I2" s="6">
        <v>3.1800000000000002E-2</v>
      </c>
      <c r="J2" s="6">
        <v>3.73E-2</v>
      </c>
      <c r="K2" s="6">
        <v>3.9199999999999999E-2</v>
      </c>
      <c r="L2" s="6">
        <v>3.9199999999999999E-2</v>
      </c>
      <c r="M2" s="6">
        <v>3.8800000000000001E-2</v>
      </c>
      <c r="N2" s="6">
        <v>3.5000000000000003E-2</v>
      </c>
      <c r="O2" s="6">
        <v>3.6799999999999999E-2</v>
      </c>
      <c r="P2" s="6">
        <v>3.1800000000000002E-2</v>
      </c>
      <c r="Q2" s="6">
        <v>3.2099999999999997E-2</v>
      </c>
      <c r="R2" s="6">
        <v>3.15E-2</v>
      </c>
      <c r="S2" s="6">
        <v>2.9499999999999998E-2</v>
      </c>
      <c r="T2" s="6">
        <v>2.64E-2</v>
      </c>
      <c r="U2" s="6">
        <v>2.9000000000000001E-2</v>
      </c>
      <c r="V2" s="6">
        <v>2.64E-2</v>
      </c>
      <c r="W2" s="6">
        <v>2.3099999999999999E-2</v>
      </c>
      <c r="X2" s="6">
        <v>2.35E-2</v>
      </c>
      <c r="Y2" s="6">
        <v>2.93E-2</v>
      </c>
      <c r="Z2" s="6">
        <v>5.33E-2</v>
      </c>
      <c r="AA2" s="6">
        <v>7.8399999999999997E-2</v>
      </c>
      <c r="AB2" s="6">
        <v>0.10349999999999999</v>
      </c>
      <c r="AC2" s="6">
        <v>0.1285</v>
      </c>
      <c r="AD2" s="6">
        <v>0.15440000000000001</v>
      </c>
      <c r="AE2" s="6">
        <v>0.18110000000000001</v>
      </c>
      <c r="AF2" s="6">
        <v>0.1888</v>
      </c>
      <c r="AG2" s="6">
        <v>0.1963</v>
      </c>
      <c r="AH2" s="6">
        <v>0.2041</v>
      </c>
      <c r="AI2" s="6">
        <v>0.20780000000000001</v>
      </c>
      <c r="AJ2" s="6">
        <v>0.21299999999999999</v>
      </c>
      <c r="AK2" s="6">
        <v>0.21759999999999999</v>
      </c>
      <c r="AL2" s="6">
        <v>0.223</v>
      </c>
      <c r="AM2" s="6">
        <v>0.22819999999999999</v>
      </c>
      <c r="AN2" s="6">
        <v>0.2324</v>
      </c>
      <c r="AO2" s="6">
        <v>0.23480000000000001</v>
      </c>
      <c r="AP2" s="6">
        <v>0.2361</v>
      </c>
      <c r="AQ2" s="6">
        <v>0.23669999999999999</v>
      </c>
      <c r="AR2" s="6">
        <v>0.23499999999999999</v>
      </c>
      <c r="AS2" s="6">
        <v>0.23799999999999999</v>
      </c>
      <c r="AT2" s="6">
        <v>0.223</v>
      </c>
      <c r="AU2" s="6">
        <v>0.2258</v>
      </c>
      <c r="AV2" s="6">
        <v>0.2293</v>
      </c>
    </row>
    <row r="3" spans="1:48" x14ac:dyDescent="0.25">
      <c r="A3" s="53" t="s">
        <v>300</v>
      </c>
      <c r="B3" s="52" t="s">
        <v>358</v>
      </c>
      <c r="C3" s="6">
        <v>8.8999999999999999E-3</v>
      </c>
      <c r="D3" s="6">
        <v>1.6500000000000001E-2</v>
      </c>
      <c r="E3" s="6">
        <v>1.78E-2</v>
      </c>
      <c r="F3" s="6">
        <v>2.0299999999999999E-2</v>
      </c>
      <c r="G3" s="6">
        <v>2.2800000000000001E-2</v>
      </c>
      <c r="H3" s="6">
        <v>2.87E-2</v>
      </c>
      <c r="I3" s="6">
        <v>3.4099999999999998E-2</v>
      </c>
      <c r="J3" s="6">
        <v>3.9699999999999999E-2</v>
      </c>
      <c r="K3" s="6">
        <v>3.8399999999999997E-2</v>
      </c>
      <c r="L3" s="6">
        <v>4.2299999999999997E-2</v>
      </c>
      <c r="M3" s="6">
        <v>3.9399999999999998E-2</v>
      </c>
      <c r="N3" s="6">
        <v>3.4500000000000003E-2</v>
      </c>
      <c r="O3" s="6">
        <v>3.7100000000000001E-2</v>
      </c>
      <c r="P3" s="6">
        <v>3.5700000000000003E-2</v>
      </c>
      <c r="Q3" s="6">
        <v>3.5200000000000002E-2</v>
      </c>
      <c r="R3" s="6">
        <v>3.2099999999999997E-2</v>
      </c>
      <c r="S3" s="6">
        <v>3.0200000000000001E-2</v>
      </c>
      <c r="T3" s="6">
        <v>3.1099999999999999E-2</v>
      </c>
      <c r="U3" s="6">
        <v>3.1E-2</v>
      </c>
      <c r="V3" s="6">
        <v>2.7400000000000001E-2</v>
      </c>
      <c r="W3" s="6">
        <v>2.5600000000000001E-2</v>
      </c>
      <c r="X3" s="6">
        <v>2.4899999999999999E-2</v>
      </c>
      <c r="Y3" s="6">
        <v>2.9499999999999998E-2</v>
      </c>
      <c r="Z3" s="6">
        <v>5.5100000000000003E-2</v>
      </c>
      <c r="AA3" s="6">
        <v>8.1799999999999998E-2</v>
      </c>
      <c r="AB3" s="6">
        <v>0.1085</v>
      </c>
      <c r="AC3" s="6">
        <v>0.13519999999999999</v>
      </c>
      <c r="AD3" s="6">
        <v>0.16259999999999999</v>
      </c>
      <c r="AE3" s="6">
        <v>0.191</v>
      </c>
      <c r="AF3" s="6">
        <v>0.19900000000000001</v>
      </c>
      <c r="AG3" s="6">
        <v>0.20649999999999999</v>
      </c>
      <c r="AH3" s="6">
        <v>0.21429999999999999</v>
      </c>
      <c r="AI3" s="6">
        <v>0.22420000000000001</v>
      </c>
      <c r="AJ3" s="6">
        <v>0.2291</v>
      </c>
      <c r="AK3" s="6">
        <v>0.2336</v>
      </c>
      <c r="AL3" s="6">
        <v>0.2387</v>
      </c>
      <c r="AM3" s="6">
        <v>0.24390000000000001</v>
      </c>
      <c r="AN3" s="6">
        <v>0.2477</v>
      </c>
      <c r="AO3" s="6">
        <v>0.24990000000000001</v>
      </c>
      <c r="AP3" s="6">
        <v>0.24660000000000001</v>
      </c>
      <c r="AQ3" s="6">
        <v>0.2445</v>
      </c>
      <c r="AR3" s="6">
        <v>0.2412</v>
      </c>
      <c r="AS3" s="6">
        <v>0.25019999999999998</v>
      </c>
      <c r="AT3" s="6">
        <v>0.24629999999999999</v>
      </c>
      <c r="AU3" s="6">
        <v>0.2472</v>
      </c>
      <c r="AV3" s="6">
        <v>0.2492</v>
      </c>
    </row>
    <row r="4" spans="1:48" x14ac:dyDescent="0.25">
      <c r="A4" s="53" t="s">
        <v>304</v>
      </c>
      <c r="B4" s="52" t="s">
        <v>357</v>
      </c>
      <c r="C4" s="6">
        <v>8.8000000000000005E-3</v>
      </c>
      <c r="D4" s="6">
        <v>1.7000000000000001E-2</v>
      </c>
      <c r="E4" s="6">
        <v>1.83E-2</v>
      </c>
      <c r="F4" s="6">
        <v>2.1499999999999998E-2</v>
      </c>
      <c r="G4" s="6">
        <v>2.2700000000000001E-2</v>
      </c>
      <c r="H4" s="6">
        <v>3.0499999999999999E-2</v>
      </c>
      <c r="I4" s="6">
        <v>3.5200000000000002E-2</v>
      </c>
      <c r="J4" s="6">
        <v>0.04</v>
      </c>
      <c r="K4" s="6">
        <v>4.3099999999999999E-2</v>
      </c>
      <c r="L4" s="6">
        <v>4.24E-2</v>
      </c>
      <c r="M4" s="6">
        <v>4.1799999999999997E-2</v>
      </c>
      <c r="N4" s="6">
        <v>3.7400000000000003E-2</v>
      </c>
      <c r="O4" s="6">
        <v>3.9199999999999999E-2</v>
      </c>
      <c r="P4" s="6">
        <v>3.4299999999999997E-2</v>
      </c>
      <c r="Q4" s="6">
        <v>3.6600000000000001E-2</v>
      </c>
      <c r="R4" s="6">
        <v>3.6299999999999999E-2</v>
      </c>
      <c r="S4" s="6">
        <v>3.3500000000000002E-2</v>
      </c>
      <c r="T4" s="6">
        <v>3.3399999999999999E-2</v>
      </c>
      <c r="U4" s="6">
        <v>3.1399999999999997E-2</v>
      </c>
      <c r="V4" s="6">
        <v>2.7699999999999999E-2</v>
      </c>
      <c r="W4" s="6">
        <v>2.5600000000000001E-2</v>
      </c>
      <c r="X4" s="6">
        <v>2.58E-2</v>
      </c>
      <c r="Y4" s="6">
        <v>3.0499999999999999E-2</v>
      </c>
      <c r="Z4" s="6">
        <v>5.5899999999999998E-2</v>
      </c>
      <c r="AA4" s="6">
        <v>8.2000000000000003E-2</v>
      </c>
      <c r="AB4" s="6">
        <v>0.10780000000000001</v>
      </c>
      <c r="AC4" s="6">
        <v>0.13339999999999999</v>
      </c>
      <c r="AD4" s="6">
        <v>0.15970000000000001</v>
      </c>
      <c r="AE4" s="6">
        <v>0.18679999999999999</v>
      </c>
      <c r="AF4" s="6">
        <v>0.19470000000000001</v>
      </c>
      <c r="AG4" s="6">
        <v>0.20200000000000001</v>
      </c>
      <c r="AH4" s="6">
        <v>0.2097</v>
      </c>
      <c r="AI4" s="6">
        <v>0.21240000000000001</v>
      </c>
      <c r="AJ4" s="6">
        <v>0.21840000000000001</v>
      </c>
      <c r="AK4" s="6">
        <v>0.22409999999999999</v>
      </c>
      <c r="AL4" s="6">
        <v>0.23039999999999999</v>
      </c>
      <c r="AM4" s="6">
        <v>0.23669999999999999</v>
      </c>
      <c r="AN4" s="6">
        <v>0.24179999999999999</v>
      </c>
      <c r="AO4" s="6">
        <v>0.24510000000000001</v>
      </c>
      <c r="AP4" s="6">
        <v>0.2485</v>
      </c>
      <c r="AQ4" s="6">
        <v>0.24779999999999999</v>
      </c>
      <c r="AR4" s="6">
        <v>0.2465</v>
      </c>
      <c r="AS4" s="6">
        <v>0.2366</v>
      </c>
      <c r="AT4" s="6">
        <v>0.22309999999999999</v>
      </c>
      <c r="AU4" s="6">
        <v>0.22570000000000001</v>
      </c>
      <c r="AV4" s="6">
        <v>0.2291</v>
      </c>
    </row>
    <row r="5" spans="1:48" x14ac:dyDescent="0.25">
      <c r="A5" s="53" t="s">
        <v>304</v>
      </c>
      <c r="B5" s="52" t="s">
        <v>382</v>
      </c>
      <c r="C5" s="6">
        <v>7.4999999999999997E-3</v>
      </c>
      <c r="D5" s="6">
        <v>1.67E-2</v>
      </c>
      <c r="E5" s="6">
        <v>1.8800000000000001E-2</v>
      </c>
      <c r="F5" s="6">
        <v>2.1899999999999999E-2</v>
      </c>
      <c r="G5" s="6">
        <v>2.3099999999999999E-2</v>
      </c>
      <c r="H5" s="6">
        <v>2.76E-2</v>
      </c>
      <c r="I5" s="6">
        <v>3.2099999999999997E-2</v>
      </c>
      <c r="J5" s="6">
        <v>3.3000000000000002E-2</v>
      </c>
      <c r="K5" s="6">
        <v>3.6700000000000003E-2</v>
      </c>
      <c r="L5" s="6">
        <v>3.6999999999999998E-2</v>
      </c>
      <c r="M5" s="6">
        <v>3.6299999999999999E-2</v>
      </c>
      <c r="N5" s="6">
        <v>3.2899999999999999E-2</v>
      </c>
      <c r="O5" s="6">
        <v>3.1399999999999997E-2</v>
      </c>
      <c r="P5" s="6">
        <v>3.0300000000000001E-2</v>
      </c>
      <c r="Q5" s="6">
        <v>3.2500000000000001E-2</v>
      </c>
      <c r="R5" s="6">
        <v>3.1699999999999999E-2</v>
      </c>
      <c r="S5" s="6">
        <v>2.9100000000000001E-2</v>
      </c>
      <c r="T5" s="6">
        <v>2.92E-2</v>
      </c>
      <c r="U5" s="6">
        <v>2.87E-2</v>
      </c>
      <c r="V5" s="6">
        <v>2.5100000000000001E-2</v>
      </c>
      <c r="W5" s="6">
        <v>2.24E-2</v>
      </c>
      <c r="X5" s="6">
        <v>2.4799999999999999E-2</v>
      </c>
      <c r="Y5" s="6">
        <v>2.9499999999999998E-2</v>
      </c>
      <c r="Z5" s="6">
        <v>4.7399999999999998E-2</v>
      </c>
      <c r="AA5" s="6">
        <v>6.6199999999999995E-2</v>
      </c>
      <c r="AB5" s="6">
        <v>8.48E-2</v>
      </c>
      <c r="AC5" s="6">
        <v>0.10349999999999999</v>
      </c>
      <c r="AD5" s="6">
        <v>0.1226</v>
      </c>
      <c r="AE5" s="6">
        <v>0.14249999999999999</v>
      </c>
      <c r="AF5" s="6">
        <v>0.14779999999999999</v>
      </c>
      <c r="AG5" s="6">
        <v>0.15279999999999999</v>
      </c>
      <c r="AH5" s="6">
        <v>0.15809999999999999</v>
      </c>
      <c r="AI5" s="6">
        <v>0.16569999999999999</v>
      </c>
      <c r="AJ5" s="6">
        <v>0.16930000000000001</v>
      </c>
      <c r="AK5" s="6">
        <v>0.1724</v>
      </c>
      <c r="AL5" s="6">
        <v>0.17610000000000001</v>
      </c>
      <c r="AM5" s="6">
        <v>0.17979999999999999</v>
      </c>
      <c r="AN5" s="6">
        <v>0.18260000000000001</v>
      </c>
      <c r="AO5" s="6">
        <v>0.184</v>
      </c>
      <c r="AP5" s="6">
        <v>0.1847</v>
      </c>
      <c r="AQ5" s="6">
        <v>0.18809999999999999</v>
      </c>
      <c r="AR5" s="6">
        <v>0.1895</v>
      </c>
      <c r="AS5" s="6">
        <v>0.18540000000000001</v>
      </c>
      <c r="AT5" s="6">
        <v>0.18379999999999999</v>
      </c>
      <c r="AU5" s="6">
        <v>0.18490000000000001</v>
      </c>
      <c r="AV5" s="6">
        <v>0.18690000000000001</v>
      </c>
    </row>
    <row r="7" spans="1:48" x14ac:dyDescent="0.25">
      <c r="C7" s="83" t="s">
        <v>127</v>
      </c>
      <c r="D7" s="83"/>
      <c r="E7" s="83"/>
      <c r="F7" s="83"/>
      <c r="G7" s="83"/>
    </row>
    <row r="8" spans="1:48" x14ac:dyDescent="0.25">
      <c r="C8" s="84" t="s">
        <v>381</v>
      </c>
      <c r="D8" s="84"/>
      <c r="E8" s="84"/>
      <c r="F8" s="84"/>
    </row>
    <row r="9" spans="1:48" x14ac:dyDescent="0.25">
      <c r="C9" s="58" t="str">
        <f>HYPERLINK("[Table14_Redtallowmapping.xlsx]Main!A1", "Return to Main Worksheet")</f>
        <v>Return to Main Worksheet</v>
      </c>
    </row>
  </sheetData>
  <mergeCells count="2">
    <mergeCell ref="C7:G7"/>
    <mergeCell ref="C8:F8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3.5" x14ac:dyDescent="0.25"/>
  <cols>
    <col min="1" max="1" width="19.125" customWidth="1"/>
    <col min="2" max="2" width="16.375" customWidth="1"/>
  </cols>
  <sheetData>
    <row r="1" spans="1:5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57" t="s">
        <v>53</v>
      </c>
      <c r="C2" s="30">
        <v>0</v>
      </c>
      <c r="D2" s="30">
        <v>3.3999999999999998E-3</v>
      </c>
      <c r="E2" s="33">
        <v>0.99660000000000004</v>
      </c>
    </row>
    <row r="3" spans="1:5" x14ac:dyDescent="0.25">
      <c r="A3" s="32" t="s">
        <v>58</v>
      </c>
      <c r="B3" s="57" t="s">
        <v>53</v>
      </c>
      <c r="C3" s="30">
        <v>0</v>
      </c>
      <c r="D3" s="32">
        <v>0.97540000000000004</v>
      </c>
      <c r="E3" s="30">
        <v>2.46E-2</v>
      </c>
    </row>
    <row r="4" spans="1:5" x14ac:dyDescent="0.25">
      <c r="A4" s="53" t="s">
        <v>302</v>
      </c>
      <c r="B4" s="52" t="s">
        <v>358</v>
      </c>
      <c r="C4" s="30">
        <v>0.93369999999999997</v>
      </c>
      <c r="D4" s="30">
        <v>0</v>
      </c>
      <c r="E4" s="30">
        <v>6.6299999999999998E-2</v>
      </c>
    </row>
    <row r="5" spans="1:5" x14ac:dyDescent="0.25">
      <c r="A5" s="53" t="s">
        <v>300</v>
      </c>
      <c r="B5" s="52" t="s">
        <v>358</v>
      </c>
      <c r="C5" s="30">
        <v>0.97199999999999998</v>
      </c>
      <c r="D5" s="30">
        <v>3.3999999999999998E-3</v>
      </c>
      <c r="E5" s="30">
        <v>2.46E-2</v>
      </c>
    </row>
    <row r="6" spans="1:5" x14ac:dyDescent="0.25">
      <c r="A6" s="53" t="s">
        <v>304</v>
      </c>
      <c r="B6" s="52" t="s">
        <v>357</v>
      </c>
      <c r="C6" s="30">
        <v>0.86129999999999995</v>
      </c>
      <c r="D6" s="30">
        <v>2.2800000000000001E-2</v>
      </c>
      <c r="E6" s="30">
        <v>0.1159</v>
      </c>
    </row>
    <row r="7" spans="1:5" x14ac:dyDescent="0.25">
      <c r="A7" s="53" t="s">
        <v>304</v>
      </c>
      <c r="B7" s="52" t="s">
        <v>382</v>
      </c>
      <c r="C7" s="30">
        <v>0.8659</v>
      </c>
      <c r="D7" s="30">
        <v>0.1341</v>
      </c>
      <c r="E7" s="30">
        <v>0</v>
      </c>
    </row>
    <row r="9" spans="1:5" x14ac:dyDescent="0.25">
      <c r="A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0" sqref="A10"/>
    </sheetView>
  </sheetViews>
  <sheetFormatPr defaultRowHeight="13.5" x14ac:dyDescent="0.25"/>
  <cols>
    <col min="1" max="1" width="19.125" customWidth="1"/>
    <col min="2" max="2" width="16.375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4.4000000000000003E-3</v>
      </c>
      <c r="E2" s="30">
        <v>6.6900000000000001E-2</v>
      </c>
      <c r="F2" s="33">
        <v>0.92859999999999998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0.93310000000000004</v>
      </c>
      <c r="E3" s="30">
        <v>6.6900000000000001E-2</v>
      </c>
      <c r="F3" s="30">
        <v>0</v>
      </c>
    </row>
    <row r="4" spans="1:6" x14ac:dyDescent="0.25">
      <c r="A4" s="53" t="s">
        <v>302</v>
      </c>
      <c r="B4" s="52" t="s">
        <v>358</v>
      </c>
      <c r="C4" s="30">
        <v>0.88749999999999996</v>
      </c>
      <c r="D4" s="30">
        <v>0</v>
      </c>
      <c r="E4" s="30">
        <v>3.6400000000000002E-2</v>
      </c>
      <c r="F4" s="30">
        <v>7.5999999999999998E-2</v>
      </c>
    </row>
    <row r="5" spans="1:6" x14ac:dyDescent="0.25">
      <c r="A5" s="53" t="s">
        <v>300</v>
      </c>
      <c r="B5" s="52" t="s">
        <v>358</v>
      </c>
      <c r="C5" s="30">
        <v>0.92859999999999998</v>
      </c>
      <c r="D5" s="30">
        <v>4.4000000000000003E-3</v>
      </c>
      <c r="E5" s="30">
        <v>6.6900000000000001E-2</v>
      </c>
      <c r="F5" s="30">
        <v>0</v>
      </c>
    </row>
    <row r="6" spans="1:6" x14ac:dyDescent="0.25">
      <c r="A6" s="53" t="s">
        <v>304</v>
      </c>
      <c r="B6" s="52" t="s">
        <v>357</v>
      </c>
      <c r="C6" s="30">
        <v>0.81369999999999998</v>
      </c>
      <c r="D6" s="30">
        <v>2.0500000000000001E-2</v>
      </c>
      <c r="E6" s="30">
        <v>0</v>
      </c>
      <c r="F6" s="30">
        <v>0.1658</v>
      </c>
    </row>
    <row r="7" spans="1:6" x14ac:dyDescent="0.25">
      <c r="A7" s="53" t="s">
        <v>304</v>
      </c>
      <c r="B7" s="52" t="s">
        <v>382</v>
      </c>
      <c r="C7" s="30">
        <v>0.82040000000000002</v>
      </c>
      <c r="D7" s="30">
        <v>0.12740000000000001</v>
      </c>
      <c r="E7" s="30">
        <v>3.7000000000000002E-3</v>
      </c>
      <c r="F7" s="30">
        <v>4.8599999999999997E-2</v>
      </c>
    </row>
    <row r="8" spans="1:6" x14ac:dyDescent="0.25">
      <c r="A8" s="34" t="s">
        <v>7</v>
      </c>
      <c r="B8" s="57" t="s">
        <v>53</v>
      </c>
      <c r="C8" s="30">
        <v>0</v>
      </c>
      <c r="D8" s="30">
        <v>4.4000000000000003E-3</v>
      </c>
      <c r="E8" s="34">
        <v>0.99560000000000004</v>
      </c>
      <c r="F8" s="30">
        <v>0</v>
      </c>
    </row>
    <row r="10" spans="1:6" x14ac:dyDescent="0.25">
      <c r="A1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R44" sqref="R44"/>
    </sheetView>
  </sheetViews>
  <sheetFormatPr defaultRowHeight="13.5" x14ac:dyDescent="0.25"/>
  <cols>
    <col min="1" max="1" width="28.875" customWidth="1"/>
    <col min="2" max="2" width="16.875" customWidth="1"/>
  </cols>
  <sheetData>
    <row r="1" spans="1:5" x14ac:dyDescent="0.25">
      <c r="A1" s="37" t="s">
        <v>8</v>
      </c>
      <c r="B1" s="37" t="s">
        <v>9</v>
      </c>
      <c r="C1" s="30" t="s">
        <v>50</v>
      </c>
      <c r="D1" s="30" t="s">
        <v>51</v>
      </c>
      <c r="E1" s="30" t="s">
        <v>52</v>
      </c>
    </row>
    <row r="2" spans="1:5" x14ac:dyDescent="0.25">
      <c r="A2" s="33" t="s">
        <v>48</v>
      </c>
      <c r="B2" s="37" t="s">
        <v>53</v>
      </c>
      <c r="C2" s="30">
        <v>0</v>
      </c>
      <c r="D2" s="30">
        <v>0.1111</v>
      </c>
      <c r="E2" s="33">
        <v>0.88890000000000002</v>
      </c>
    </row>
    <row r="3" spans="1:5" x14ac:dyDescent="0.25">
      <c r="A3" s="32" t="s">
        <v>58</v>
      </c>
      <c r="B3" s="37" t="s">
        <v>53</v>
      </c>
      <c r="C3" s="30">
        <v>0</v>
      </c>
      <c r="D3" s="32">
        <v>0.9929</v>
      </c>
      <c r="E3" s="42">
        <v>7.1000000000000004E-3</v>
      </c>
    </row>
    <row r="4" spans="1:5" x14ac:dyDescent="0.25">
      <c r="A4" s="30" t="s">
        <v>17</v>
      </c>
      <c r="B4" s="37" t="s">
        <v>61</v>
      </c>
      <c r="C4" s="30">
        <v>0.78449999999999998</v>
      </c>
      <c r="D4" s="30">
        <v>0.14580000000000001</v>
      </c>
      <c r="E4" s="30">
        <v>6.9599999999999995E-2</v>
      </c>
    </row>
    <row r="5" spans="1:5" x14ac:dyDescent="0.25">
      <c r="A5" s="30" t="s">
        <v>17</v>
      </c>
      <c r="B5" s="37" t="s">
        <v>31</v>
      </c>
      <c r="C5" s="30">
        <v>0.72940000000000005</v>
      </c>
      <c r="D5" s="30">
        <v>0.2346</v>
      </c>
      <c r="E5" s="30">
        <v>3.5900000000000001E-2</v>
      </c>
    </row>
    <row r="6" spans="1:5" x14ac:dyDescent="0.25">
      <c r="A6" s="30" t="s">
        <v>10</v>
      </c>
      <c r="B6" s="37" t="s">
        <v>62</v>
      </c>
      <c r="C6" s="30">
        <v>0.8236</v>
      </c>
      <c r="D6" s="30">
        <v>7.3200000000000001E-2</v>
      </c>
      <c r="E6" s="30">
        <v>0.1031</v>
      </c>
    </row>
    <row r="7" spans="1:5" x14ac:dyDescent="0.25">
      <c r="A7" s="30" t="s">
        <v>63</v>
      </c>
      <c r="B7" s="37" t="s">
        <v>64</v>
      </c>
      <c r="C7" s="30">
        <v>0.67620000000000002</v>
      </c>
      <c r="D7" s="30">
        <v>0.2472</v>
      </c>
      <c r="E7" s="30">
        <v>7.6600000000000001E-2</v>
      </c>
    </row>
    <row r="8" spans="1:5" x14ac:dyDescent="0.25">
      <c r="A8" s="30" t="s">
        <v>65</v>
      </c>
      <c r="B8" s="37" t="s">
        <v>66</v>
      </c>
      <c r="C8" s="30">
        <v>0.81079999999999997</v>
      </c>
      <c r="D8" s="30">
        <v>0.12189999999999999</v>
      </c>
      <c r="E8" s="30">
        <v>6.7400000000000002E-2</v>
      </c>
    </row>
    <row r="9" spans="1:5" x14ac:dyDescent="0.25">
      <c r="A9" s="30" t="s">
        <v>67</v>
      </c>
      <c r="B9" s="37" t="s">
        <v>68</v>
      </c>
      <c r="C9" s="30">
        <v>0.74539999999999995</v>
      </c>
      <c r="D9" s="30">
        <v>0.19520000000000001</v>
      </c>
      <c r="E9" s="30">
        <v>5.9400000000000001E-2</v>
      </c>
    </row>
    <row r="10" spans="1:5" x14ac:dyDescent="0.25">
      <c r="A10" s="30" t="s">
        <v>69</v>
      </c>
      <c r="B10" s="37" t="s">
        <v>70</v>
      </c>
      <c r="C10" s="30">
        <v>0.69289999999999996</v>
      </c>
      <c r="D10" s="30">
        <v>0.1477</v>
      </c>
      <c r="E10" s="30">
        <v>0.1595</v>
      </c>
    </row>
    <row r="11" spans="1:5" x14ac:dyDescent="0.25">
      <c r="A11" s="30" t="s">
        <v>4</v>
      </c>
      <c r="B11" s="37" t="s">
        <v>71</v>
      </c>
      <c r="C11" s="30">
        <v>0.63270000000000004</v>
      </c>
      <c r="D11" s="30">
        <v>0.14360000000000001</v>
      </c>
      <c r="E11" s="30">
        <v>0.22370000000000001</v>
      </c>
    </row>
    <row r="12" spans="1:5" x14ac:dyDescent="0.25">
      <c r="A12" s="30" t="s">
        <v>72</v>
      </c>
      <c r="B12" s="37" t="s">
        <v>73</v>
      </c>
      <c r="C12" s="30">
        <v>0.82089999999999996</v>
      </c>
      <c r="D12" s="30">
        <v>5.1400000000000001E-2</v>
      </c>
      <c r="E12" s="30">
        <v>0.12770000000000001</v>
      </c>
    </row>
    <row r="13" spans="1:5" x14ac:dyDescent="0.25">
      <c r="A13" s="30" t="s">
        <v>74</v>
      </c>
      <c r="B13" s="37" t="s">
        <v>75</v>
      </c>
      <c r="C13" s="30">
        <v>0.55779999999999996</v>
      </c>
      <c r="D13" s="30">
        <v>0.23</v>
      </c>
      <c r="E13" s="30">
        <v>0.2122</v>
      </c>
    </row>
    <row r="14" spans="1:5" x14ac:dyDescent="0.25">
      <c r="A14" s="30" t="s">
        <v>17</v>
      </c>
      <c r="B14" s="37" t="s">
        <v>76</v>
      </c>
      <c r="C14" s="30">
        <v>0.4476</v>
      </c>
      <c r="D14" s="30">
        <v>0.35620000000000002</v>
      </c>
      <c r="E14" s="30">
        <v>0.19620000000000001</v>
      </c>
    </row>
    <row r="15" spans="1:5" x14ac:dyDescent="0.25">
      <c r="A15" s="30" t="s">
        <v>4</v>
      </c>
      <c r="B15" s="37" t="s">
        <v>77</v>
      </c>
      <c r="C15" s="30">
        <v>0.7802</v>
      </c>
      <c r="D15" s="30">
        <v>4.4900000000000002E-2</v>
      </c>
      <c r="E15" s="30">
        <v>0.1749</v>
      </c>
    </row>
    <row r="16" spans="1:5" x14ac:dyDescent="0.25">
      <c r="A16" s="30" t="s">
        <v>4</v>
      </c>
      <c r="B16" s="37" t="s">
        <v>78</v>
      </c>
      <c r="C16" s="30">
        <v>0.79769999999999996</v>
      </c>
      <c r="D16" s="30">
        <v>0</v>
      </c>
      <c r="E16" s="30">
        <v>0.20230000000000001</v>
      </c>
    </row>
    <row r="17" spans="1:5" x14ac:dyDescent="0.25">
      <c r="A17" s="30" t="s">
        <v>72</v>
      </c>
      <c r="B17" s="37" t="s">
        <v>79</v>
      </c>
      <c r="C17" s="30">
        <v>0.69130000000000003</v>
      </c>
      <c r="D17" s="30">
        <v>4.2200000000000001E-2</v>
      </c>
      <c r="E17" s="30">
        <v>0.2666</v>
      </c>
    </row>
    <row r="18" spans="1:5" x14ac:dyDescent="0.25">
      <c r="A18" s="30" t="s">
        <v>80</v>
      </c>
      <c r="B18" s="37" t="s">
        <v>81</v>
      </c>
      <c r="C18" s="30">
        <v>0.83979999999999999</v>
      </c>
      <c r="D18" s="30">
        <v>7.4300000000000005E-2</v>
      </c>
      <c r="E18" s="30">
        <v>8.5800000000000001E-2</v>
      </c>
    </row>
    <row r="19" spans="1:5" x14ac:dyDescent="0.25">
      <c r="A19" s="30" t="s">
        <v>17</v>
      </c>
      <c r="B19" s="37" t="s">
        <v>82</v>
      </c>
      <c r="C19" s="30">
        <v>0.81179999999999997</v>
      </c>
      <c r="D19" s="30">
        <v>0.12540000000000001</v>
      </c>
      <c r="E19" s="30">
        <v>6.2899999999999998E-2</v>
      </c>
    </row>
    <row r="20" spans="1:5" x14ac:dyDescent="0.25">
      <c r="A20" s="30" t="s">
        <v>69</v>
      </c>
      <c r="B20" s="37" t="s">
        <v>83</v>
      </c>
      <c r="C20" s="30">
        <v>0.79400000000000004</v>
      </c>
      <c r="D20" s="30">
        <v>7.1499999999999994E-2</v>
      </c>
      <c r="E20" s="30">
        <v>0.13450000000000001</v>
      </c>
    </row>
    <row r="21" spans="1:5" x14ac:dyDescent="0.25">
      <c r="A21" s="30" t="s">
        <v>69</v>
      </c>
      <c r="B21" s="37" t="s">
        <v>12</v>
      </c>
      <c r="C21" s="30">
        <v>0.76</v>
      </c>
      <c r="D21" s="30">
        <v>0.17319999999999999</v>
      </c>
      <c r="E21" s="30">
        <v>6.6799999999999998E-2</v>
      </c>
    </row>
    <row r="22" spans="1:5" x14ac:dyDescent="0.25">
      <c r="A22" s="30" t="s">
        <v>17</v>
      </c>
      <c r="B22" s="37" t="s">
        <v>84</v>
      </c>
      <c r="C22" s="30">
        <v>0.62980000000000003</v>
      </c>
      <c r="D22" s="30">
        <v>0.1953</v>
      </c>
      <c r="E22" s="30">
        <v>0.1749</v>
      </c>
    </row>
    <row r="23" spans="1:5" x14ac:dyDescent="0.25">
      <c r="A23" s="30" t="s">
        <v>85</v>
      </c>
      <c r="B23" s="37" t="s">
        <v>86</v>
      </c>
      <c r="C23" s="30">
        <v>0.55289999999999995</v>
      </c>
      <c r="D23" s="30">
        <v>0.27479999999999999</v>
      </c>
      <c r="E23" s="30">
        <v>0.17219999999999999</v>
      </c>
    </row>
    <row r="24" spans="1:5" x14ac:dyDescent="0.25">
      <c r="A24" s="30" t="s">
        <v>17</v>
      </c>
      <c r="B24" s="37" t="s">
        <v>87</v>
      </c>
      <c r="C24" s="30">
        <v>0.74939999999999996</v>
      </c>
      <c r="D24" s="30">
        <v>5.6599999999999998E-2</v>
      </c>
      <c r="E24" s="30">
        <v>0.19400000000000001</v>
      </c>
    </row>
    <row r="25" spans="1:5" x14ac:dyDescent="0.25">
      <c r="A25" s="29" t="s">
        <v>72</v>
      </c>
      <c r="B25" s="37" t="s">
        <v>88</v>
      </c>
      <c r="C25" s="29">
        <v>0.88180000000000003</v>
      </c>
      <c r="D25" s="30">
        <v>0.1111</v>
      </c>
      <c r="E25" s="30">
        <v>7.1000000000000004E-3</v>
      </c>
    </row>
    <row r="26" spans="1:5" x14ac:dyDescent="0.25">
      <c r="A26" s="30" t="s">
        <v>72</v>
      </c>
      <c r="B26" s="37" t="s">
        <v>89</v>
      </c>
      <c r="C26" s="30">
        <v>0.85509999999999997</v>
      </c>
      <c r="D26" s="30">
        <v>0.1449</v>
      </c>
      <c r="E26" s="30">
        <v>0</v>
      </c>
    </row>
    <row r="27" spans="1:5" x14ac:dyDescent="0.25">
      <c r="A27" s="30" t="s">
        <v>72</v>
      </c>
      <c r="B27" s="37" t="s">
        <v>90</v>
      </c>
      <c r="C27" s="30">
        <v>0.87380000000000002</v>
      </c>
      <c r="D27" s="30">
        <v>0.09</v>
      </c>
      <c r="E27" s="30">
        <v>3.6200000000000003E-2</v>
      </c>
    </row>
    <row r="28" spans="1:5" x14ac:dyDescent="0.25">
      <c r="A28" s="30" t="s">
        <v>85</v>
      </c>
      <c r="B28" s="37" t="s">
        <v>91</v>
      </c>
      <c r="C28" s="30">
        <v>0.59299999999999997</v>
      </c>
      <c r="D28" s="30">
        <v>0.15679999999999999</v>
      </c>
      <c r="E28" s="30">
        <v>0.25009999999999999</v>
      </c>
    </row>
    <row r="30" spans="1:5" x14ac:dyDescent="0.25">
      <c r="A3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2" sqref="A32"/>
    </sheetView>
  </sheetViews>
  <sheetFormatPr defaultRowHeight="13.5" x14ac:dyDescent="0.25"/>
  <cols>
    <col min="1" max="1" width="30.25" customWidth="1"/>
    <col min="2" max="2" width="17.375" customWidth="1"/>
  </cols>
  <sheetData>
    <row r="1" spans="1:6" x14ac:dyDescent="0.25">
      <c r="A1" s="37" t="s">
        <v>8</v>
      </c>
      <c r="B1" s="3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37" t="s">
        <v>53</v>
      </c>
      <c r="C2" s="30">
        <v>0</v>
      </c>
      <c r="D2" s="30">
        <v>0.1028</v>
      </c>
      <c r="E2" s="30">
        <v>4.3200000000000002E-2</v>
      </c>
      <c r="F2" s="33">
        <v>0.85399999999999998</v>
      </c>
    </row>
    <row r="3" spans="1:6" x14ac:dyDescent="0.25">
      <c r="A3" s="32" t="s">
        <v>58</v>
      </c>
      <c r="B3" s="37" t="s">
        <v>53</v>
      </c>
      <c r="C3" s="30">
        <v>0</v>
      </c>
      <c r="D3" s="32">
        <v>0.91769999999999996</v>
      </c>
      <c r="E3" s="30">
        <v>4.3200000000000002E-2</v>
      </c>
      <c r="F3" s="42">
        <v>3.9199999999999999E-2</v>
      </c>
    </row>
    <row r="4" spans="1:6" x14ac:dyDescent="0.25">
      <c r="A4" s="30" t="s">
        <v>17</v>
      </c>
      <c r="B4" s="37" t="s">
        <v>61</v>
      </c>
      <c r="C4" s="30">
        <v>0.72589999999999999</v>
      </c>
      <c r="D4" s="30">
        <v>0.13469999999999999</v>
      </c>
      <c r="E4" s="30">
        <v>2.0400000000000001E-2</v>
      </c>
      <c r="F4" s="30">
        <v>0.11890000000000001</v>
      </c>
    </row>
    <row r="5" spans="1:6" x14ac:dyDescent="0.25">
      <c r="A5" s="30" t="s">
        <v>17</v>
      </c>
      <c r="B5" s="37" t="s">
        <v>31</v>
      </c>
      <c r="C5" s="30">
        <v>0.67220000000000002</v>
      </c>
      <c r="D5" s="30">
        <v>0.21829999999999999</v>
      </c>
      <c r="E5" s="30">
        <v>0.1095</v>
      </c>
      <c r="F5" s="30">
        <v>0</v>
      </c>
    </row>
    <row r="6" spans="1:6" x14ac:dyDescent="0.25">
      <c r="A6" s="30" t="s">
        <v>10</v>
      </c>
      <c r="B6" s="37" t="s">
        <v>62</v>
      </c>
      <c r="C6" s="30">
        <v>0.76070000000000004</v>
      </c>
      <c r="D6" s="30">
        <v>6.88E-2</v>
      </c>
      <c r="E6" s="30">
        <v>7.9200000000000007E-2</v>
      </c>
      <c r="F6" s="30">
        <v>9.1300000000000006E-2</v>
      </c>
    </row>
    <row r="7" spans="1:6" x14ac:dyDescent="0.25">
      <c r="A7" s="30" t="s">
        <v>63</v>
      </c>
      <c r="B7" s="37" t="s">
        <v>64</v>
      </c>
      <c r="C7" s="30">
        <v>0.62490000000000001</v>
      </c>
      <c r="D7" s="30">
        <v>0.2286</v>
      </c>
      <c r="E7" s="30">
        <v>4.2900000000000001E-2</v>
      </c>
      <c r="F7" s="30">
        <v>0.10349999999999999</v>
      </c>
    </row>
    <row r="8" spans="1:6" x14ac:dyDescent="0.25">
      <c r="A8" s="30" t="s">
        <v>65</v>
      </c>
      <c r="B8" s="37" t="s">
        <v>66</v>
      </c>
      <c r="C8" s="30">
        <v>0.74850000000000005</v>
      </c>
      <c r="D8" s="30">
        <v>0.1138</v>
      </c>
      <c r="E8" s="30">
        <v>8.5800000000000001E-2</v>
      </c>
      <c r="F8" s="30">
        <v>5.1999999999999998E-2</v>
      </c>
    </row>
    <row r="9" spans="1:6" x14ac:dyDescent="0.25">
      <c r="A9" s="30" t="s">
        <v>67</v>
      </c>
      <c r="B9" s="37" t="s">
        <v>68</v>
      </c>
      <c r="C9" s="30">
        <v>0.68879999999999997</v>
      </c>
      <c r="D9" s="30">
        <v>0.1822</v>
      </c>
      <c r="E9" s="30">
        <v>9.2399999999999996E-2</v>
      </c>
      <c r="F9" s="30">
        <v>3.6600000000000001E-2</v>
      </c>
    </row>
    <row r="10" spans="1:6" x14ac:dyDescent="0.25">
      <c r="A10" s="30" t="s">
        <v>69</v>
      </c>
      <c r="B10" s="37" t="s">
        <v>70</v>
      </c>
      <c r="C10" s="30">
        <v>0.64</v>
      </c>
      <c r="D10" s="30">
        <v>0.13589999999999999</v>
      </c>
      <c r="E10" s="30">
        <v>2.6599999999999999E-2</v>
      </c>
      <c r="F10" s="30">
        <v>0.19750000000000001</v>
      </c>
    </row>
    <row r="11" spans="1:6" x14ac:dyDescent="0.25">
      <c r="A11" s="30" t="s">
        <v>4</v>
      </c>
      <c r="B11" s="37" t="s">
        <v>71</v>
      </c>
      <c r="C11" s="30">
        <v>0.58409999999999995</v>
      </c>
      <c r="D11" s="30">
        <v>0.1328</v>
      </c>
      <c r="E11" s="30">
        <v>4.9500000000000002E-2</v>
      </c>
      <c r="F11" s="30">
        <v>0.23350000000000001</v>
      </c>
    </row>
    <row r="12" spans="1:6" x14ac:dyDescent="0.25">
      <c r="A12" s="30" t="s">
        <v>72</v>
      </c>
      <c r="B12" s="37" t="s">
        <v>73</v>
      </c>
      <c r="C12" s="30">
        <v>0.75719999999999998</v>
      </c>
      <c r="D12" s="30">
        <v>4.8800000000000003E-2</v>
      </c>
      <c r="E12" s="30">
        <v>0.1016</v>
      </c>
      <c r="F12" s="30">
        <v>9.2299999999999993E-2</v>
      </c>
    </row>
    <row r="13" spans="1:6" x14ac:dyDescent="0.25">
      <c r="A13" s="30" t="s">
        <v>74</v>
      </c>
      <c r="B13" s="37" t="s">
        <v>75</v>
      </c>
      <c r="C13" s="30">
        <v>0.51470000000000005</v>
      </c>
      <c r="D13" s="30">
        <v>0.2127</v>
      </c>
      <c r="E13" s="30">
        <v>5.1700000000000003E-2</v>
      </c>
      <c r="F13" s="30">
        <v>0.22090000000000001</v>
      </c>
    </row>
    <row r="14" spans="1:6" x14ac:dyDescent="0.25">
      <c r="A14" s="30" t="s">
        <v>17</v>
      </c>
      <c r="B14" s="37" t="s">
        <v>76</v>
      </c>
      <c r="C14" s="30">
        <v>0.41420000000000001</v>
      </c>
      <c r="D14" s="30">
        <v>0.32840000000000003</v>
      </c>
      <c r="E14" s="30">
        <v>1.15E-2</v>
      </c>
      <c r="F14" s="30">
        <v>0.24579999999999999</v>
      </c>
    </row>
    <row r="15" spans="1:6" x14ac:dyDescent="0.25">
      <c r="A15" s="30" t="s">
        <v>4</v>
      </c>
      <c r="B15" s="37" t="s">
        <v>77</v>
      </c>
      <c r="C15" s="30">
        <v>0.72089999999999999</v>
      </c>
      <c r="D15" s="30">
        <v>4.1300000000000003E-2</v>
      </c>
      <c r="E15" s="30">
        <v>3.1600000000000003E-2</v>
      </c>
      <c r="F15" s="30">
        <v>0.20619999999999999</v>
      </c>
    </row>
    <row r="16" spans="1:6" x14ac:dyDescent="0.25">
      <c r="A16" s="30" t="s">
        <v>4</v>
      </c>
      <c r="B16" s="37" t="s">
        <v>78</v>
      </c>
      <c r="C16" s="30">
        <v>0.7359</v>
      </c>
      <c r="D16" s="30">
        <v>0</v>
      </c>
      <c r="E16" s="30">
        <v>5.7700000000000001E-2</v>
      </c>
      <c r="F16" s="30">
        <v>0.2064</v>
      </c>
    </row>
    <row r="17" spans="1:6" x14ac:dyDescent="0.25">
      <c r="A17" s="30" t="s">
        <v>72</v>
      </c>
      <c r="B17" s="37" t="s">
        <v>79</v>
      </c>
      <c r="C17" s="30">
        <v>0.63900000000000001</v>
      </c>
      <c r="D17" s="30">
        <v>3.9100000000000003E-2</v>
      </c>
      <c r="E17" s="30">
        <v>3.9300000000000002E-2</v>
      </c>
      <c r="F17" s="30">
        <v>0.28249999999999997</v>
      </c>
    </row>
    <row r="18" spans="1:6" x14ac:dyDescent="0.25">
      <c r="A18" s="30" t="s">
        <v>80</v>
      </c>
      <c r="B18" s="37" t="s">
        <v>81</v>
      </c>
      <c r="C18" s="30">
        <v>0.77580000000000005</v>
      </c>
      <c r="D18" s="30">
        <v>7.0199999999999999E-2</v>
      </c>
      <c r="E18" s="30">
        <v>8.9099999999999999E-2</v>
      </c>
      <c r="F18" s="30">
        <v>6.4899999999999999E-2</v>
      </c>
    </row>
    <row r="19" spans="1:6" x14ac:dyDescent="0.25">
      <c r="A19" s="30" t="s">
        <v>17</v>
      </c>
      <c r="B19" s="37" t="s">
        <v>82</v>
      </c>
      <c r="C19" s="30">
        <v>0.74929999999999997</v>
      </c>
      <c r="D19" s="30">
        <v>0.1164</v>
      </c>
      <c r="E19" s="30">
        <v>6.8599999999999994E-2</v>
      </c>
      <c r="F19" s="30">
        <v>6.5699999999999995E-2</v>
      </c>
    </row>
    <row r="20" spans="1:6" x14ac:dyDescent="0.25">
      <c r="A20" s="30" t="s">
        <v>69</v>
      </c>
      <c r="B20" s="37" t="s">
        <v>83</v>
      </c>
      <c r="C20" s="30">
        <v>0.73460000000000003</v>
      </c>
      <c r="D20" s="30">
        <v>6.54E-2</v>
      </c>
      <c r="E20" s="30">
        <v>0</v>
      </c>
      <c r="F20" s="30">
        <v>0.2001</v>
      </c>
    </row>
    <row r="21" spans="1:6" x14ac:dyDescent="0.25">
      <c r="A21" s="30" t="s">
        <v>69</v>
      </c>
      <c r="B21" s="37" t="s">
        <v>12</v>
      </c>
      <c r="C21" s="30">
        <v>0.70120000000000005</v>
      </c>
      <c r="D21" s="30">
        <v>0.1618</v>
      </c>
      <c r="E21" s="30">
        <v>0.1081</v>
      </c>
      <c r="F21" s="30">
        <v>2.9000000000000001E-2</v>
      </c>
    </row>
    <row r="22" spans="1:6" x14ac:dyDescent="0.25">
      <c r="A22" s="30" t="s">
        <v>17</v>
      </c>
      <c r="B22" s="37" t="s">
        <v>84</v>
      </c>
      <c r="C22" s="30">
        <v>0.58250000000000002</v>
      </c>
      <c r="D22" s="30">
        <v>0.18090000000000001</v>
      </c>
      <c r="E22" s="30">
        <v>4.3400000000000001E-2</v>
      </c>
      <c r="F22" s="30">
        <v>0.19320000000000001</v>
      </c>
    </row>
    <row r="23" spans="1:6" x14ac:dyDescent="0.25">
      <c r="A23" s="30" t="s">
        <v>85</v>
      </c>
      <c r="B23" s="37" t="s">
        <v>86</v>
      </c>
      <c r="C23" s="30">
        <v>0.51170000000000004</v>
      </c>
      <c r="D23" s="30">
        <v>0.2545</v>
      </c>
      <c r="E23" s="30">
        <v>4.2200000000000001E-2</v>
      </c>
      <c r="F23" s="30">
        <v>0.19159999999999999</v>
      </c>
    </row>
    <row r="24" spans="1:6" x14ac:dyDescent="0.25">
      <c r="A24" s="30" t="s">
        <v>17</v>
      </c>
      <c r="B24" s="37" t="s">
        <v>87</v>
      </c>
      <c r="C24" s="30">
        <v>0.69259999999999999</v>
      </c>
      <c r="D24" s="30">
        <v>5.16E-2</v>
      </c>
      <c r="E24" s="30">
        <v>1.0699999999999999E-2</v>
      </c>
      <c r="F24" s="30">
        <v>0.24510000000000001</v>
      </c>
    </row>
    <row r="25" spans="1:6" x14ac:dyDescent="0.25">
      <c r="A25" s="42" t="s">
        <v>72</v>
      </c>
      <c r="B25" s="37" t="s">
        <v>88</v>
      </c>
      <c r="C25" s="30">
        <v>0.81479999999999997</v>
      </c>
      <c r="D25" s="30">
        <v>0.1028</v>
      </c>
      <c r="E25" s="30">
        <v>4.3200000000000002E-2</v>
      </c>
      <c r="F25" s="30">
        <v>3.9199999999999999E-2</v>
      </c>
    </row>
    <row r="26" spans="1:6" x14ac:dyDescent="0.25">
      <c r="A26" s="30" t="s">
        <v>72</v>
      </c>
      <c r="B26" s="37" t="s">
        <v>89</v>
      </c>
      <c r="C26" s="30">
        <v>0.78990000000000005</v>
      </c>
      <c r="D26" s="30">
        <v>0.1341</v>
      </c>
      <c r="E26" s="30">
        <v>4.7699999999999999E-2</v>
      </c>
      <c r="F26" s="30">
        <v>2.8299999999999999E-2</v>
      </c>
    </row>
    <row r="27" spans="1:6" x14ac:dyDescent="0.25">
      <c r="A27" s="30" t="s">
        <v>72</v>
      </c>
      <c r="B27" s="37" t="s">
        <v>90</v>
      </c>
      <c r="C27" s="30">
        <v>0.80630000000000002</v>
      </c>
      <c r="D27" s="30">
        <v>8.3099999999999993E-2</v>
      </c>
      <c r="E27" s="30">
        <v>5.3199999999999997E-2</v>
      </c>
      <c r="F27" s="30">
        <v>5.74E-2</v>
      </c>
    </row>
    <row r="28" spans="1:6" x14ac:dyDescent="0.25">
      <c r="A28" s="30" t="s">
        <v>85</v>
      </c>
      <c r="B28" s="37" t="s">
        <v>91</v>
      </c>
      <c r="C28" s="30">
        <v>0.54800000000000004</v>
      </c>
      <c r="D28" s="30">
        <v>0.1449</v>
      </c>
      <c r="E28" s="30">
        <v>3.8100000000000002E-2</v>
      </c>
      <c r="F28" s="30">
        <v>0.26900000000000002</v>
      </c>
    </row>
    <row r="29" spans="1:6" x14ac:dyDescent="0.25">
      <c r="A29" s="34" t="s">
        <v>7</v>
      </c>
      <c r="B29" s="37" t="s">
        <v>53</v>
      </c>
      <c r="C29" s="30">
        <v>0</v>
      </c>
      <c r="D29" s="30">
        <v>0.1028</v>
      </c>
      <c r="E29" s="34">
        <v>0.85799999999999998</v>
      </c>
      <c r="F29" s="30">
        <v>3.9199999999999999E-2</v>
      </c>
    </row>
    <row r="31" spans="1:6" x14ac:dyDescent="0.25">
      <c r="A3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1" sqref="A31"/>
    </sheetView>
  </sheetViews>
  <sheetFormatPr defaultRowHeight="13.5" x14ac:dyDescent="0.25"/>
  <cols>
    <col min="1" max="1" width="28.75" customWidth="1"/>
    <col min="2" max="2" width="16.75" customWidth="1"/>
  </cols>
  <sheetData>
    <row r="1" spans="1:6" x14ac:dyDescent="0.25">
      <c r="A1" s="37" t="s">
        <v>8</v>
      </c>
      <c r="B1" s="3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37" t="s">
        <v>53</v>
      </c>
      <c r="C2" s="30">
        <v>0</v>
      </c>
      <c r="D2" s="30">
        <v>0</v>
      </c>
      <c r="E2" s="33">
        <v>0.85660000000000003</v>
      </c>
      <c r="F2" s="30">
        <v>0.1434</v>
      </c>
    </row>
    <row r="3" spans="1:6" x14ac:dyDescent="0.25">
      <c r="A3" s="32" t="s">
        <v>58</v>
      </c>
      <c r="B3" s="37" t="s">
        <v>53</v>
      </c>
      <c r="C3" s="30">
        <v>0</v>
      </c>
      <c r="D3" s="32">
        <v>0.68859999999999999</v>
      </c>
      <c r="E3" s="30">
        <v>0.16800000000000001</v>
      </c>
      <c r="F3" s="30">
        <v>0.1434</v>
      </c>
    </row>
    <row r="4" spans="1:6" x14ac:dyDescent="0.25">
      <c r="A4" s="30" t="s">
        <v>17</v>
      </c>
      <c r="B4" s="37" t="s">
        <v>61</v>
      </c>
      <c r="C4" s="30">
        <v>0.36759999999999998</v>
      </c>
      <c r="D4" s="30">
        <v>0.1762</v>
      </c>
      <c r="E4" s="30">
        <v>0</v>
      </c>
      <c r="F4" s="30">
        <v>0.45619999999999999</v>
      </c>
    </row>
    <row r="5" spans="1:6" x14ac:dyDescent="0.25">
      <c r="A5" s="30" t="s">
        <v>17</v>
      </c>
      <c r="B5" s="37" t="s">
        <v>31</v>
      </c>
      <c r="C5" s="30">
        <v>0.43740000000000001</v>
      </c>
      <c r="D5" s="30">
        <v>0.16370000000000001</v>
      </c>
      <c r="E5" s="30">
        <v>-5.4999999999999997E-3</v>
      </c>
      <c r="F5" s="30">
        <v>0.40439999999999998</v>
      </c>
    </row>
    <row r="6" spans="1:6" x14ac:dyDescent="0.25">
      <c r="A6" s="30" t="s">
        <v>10</v>
      </c>
      <c r="B6" s="37" t="s">
        <v>62</v>
      </c>
      <c r="C6" s="30">
        <v>0.3523</v>
      </c>
      <c r="D6" s="30">
        <v>0.14030000000000001</v>
      </c>
      <c r="E6" s="30">
        <v>1.5800000000000002E-2</v>
      </c>
      <c r="F6" s="30">
        <v>0.49159999999999998</v>
      </c>
    </row>
    <row r="7" spans="1:6" x14ac:dyDescent="0.25">
      <c r="A7" s="30" t="s">
        <v>69</v>
      </c>
      <c r="B7" s="37" t="s">
        <v>70</v>
      </c>
      <c r="C7" s="30">
        <v>0.36880000000000002</v>
      </c>
      <c r="D7" s="30">
        <v>0.193</v>
      </c>
      <c r="E7" s="30">
        <v>9.0700000000000003E-2</v>
      </c>
      <c r="F7" s="30">
        <v>0.34749999999999998</v>
      </c>
    </row>
    <row r="8" spans="1:6" x14ac:dyDescent="0.25">
      <c r="A8" s="30" t="s">
        <v>4</v>
      </c>
      <c r="B8" s="37" t="s">
        <v>71</v>
      </c>
      <c r="C8" s="30">
        <v>0.27579999999999999</v>
      </c>
      <c r="D8" s="30">
        <v>0.13339999999999999</v>
      </c>
      <c r="E8" s="30">
        <v>0.1061</v>
      </c>
      <c r="F8" s="30">
        <v>0.48480000000000001</v>
      </c>
    </row>
    <row r="9" spans="1:6" x14ac:dyDescent="0.25">
      <c r="A9" s="43" t="s">
        <v>72</v>
      </c>
      <c r="B9" s="44" t="s">
        <v>73</v>
      </c>
      <c r="C9" s="30">
        <v>0.17519999999999999</v>
      </c>
      <c r="D9" s="30">
        <v>0.1128</v>
      </c>
      <c r="E9" s="30">
        <v>7.9399999999999998E-2</v>
      </c>
      <c r="F9" s="43">
        <v>0.63260000000000005</v>
      </c>
    </row>
    <row r="10" spans="1:6" x14ac:dyDescent="0.25">
      <c r="A10" s="30" t="s">
        <v>74</v>
      </c>
      <c r="B10" s="44" t="s">
        <v>75</v>
      </c>
      <c r="C10" s="30">
        <v>0.44529999999999997</v>
      </c>
      <c r="D10" s="30">
        <v>0.11559999999999999</v>
      </c>
      <c r="E10" s="30">
        <v>0.1532</v>
      </c>
      <c r="F10" s="30">
        <v>0.28589999999999999</v>
      </c>
    </row>
    <row r="11" spans="1:6" x14ac:dyDescent="0.25">
      <c r="A11" s="30" t="s">
        <v>63</v>
      </c>
      <c r="B11" s="44" t="s">
        <v>64</v>
      </c>
      <c r="C11" s="30">
        <v>0.31159999999999999</v>
      </c>
      <c r="D11" s="30">
        <v>8.1299999999999997E-2</v>
      </c>
      <c r="E11" s="30">
        <v>0.1676</v>
      </c>
      <c r="F11" s="30">
        <v>0.4395</v>
      </c>
    </row>
    <row r="12" spans="1:6" x14ac:dyDescent="0.25">
      <c r="A12" s="30" t="s">
        <v>65</v>
      </c>
      <c r="B12" s="44" t="s">
        <v>66</v>
      </c>
      <c r="C12" s="30">
        <v>0</v>
      </c>
      <c r="D12" s="30">
        <v>0</v>
      </c>
      <c r="E12" s="30">
        <v>0.16800000000000001</v>
      </c>
      <c r="F12" s="30">
        <v>0.83199999999999996</v>
      </c>
    </row>
    <row r="13" spans="1:6" x14ac:dyDescent="0.25">
      <c r="A13" s="30" t="s">
        <v>67</v>
      </c>
      <c r="B13" s="44" t="s">
        <v>68</v>
      </c>
      <c r="C13" s="30">
        <v>0.38719999999999999</v>
      </c>
      <c r="D13" s="30">
        <v>5.7000000000000002E-2</v>
      </c>
      <c r="E13" s="30">
        <v>0.10299999999999999</v>
      </c>
      <c r="F13" s="30">
        <v>0.45279999999999998</v>
      </c>
    </row>
    <row r="14" spans="1:6" x14ac:dyDescent="0.25">
      <c r="A14" s="30" t="s">
        <v>17</v>
      </c>
      <c r="B14" s="44" t="s">
        <v>76</v>
      </c>
      <c r="C14" s="30">
        <v>-0.17449999999999999</v>
      </c>
      <c r="D14" s="30">
        <v>0.37819999999999998</v>
      </c>
      <c r="E14" s="30">
        <v>0.23449999999999999</v>
      </c>
      <c r="F14" s="30">
        <v>0.56179999999999997</v>
      </c>
    </row>
    <row r="15" spans="1:6" x14ac:dyDescent="0.25">
      <c r="A15" s="30" t="s">
        <v>4</v>
      </c>
      <c r="B15" s="37" t="s">
        <v>77</v>
      </c>
      <c r="C15" s="30">
        <v>0.4783</v>
      </c>
      <c r="D15" s="30">
        <v>1.26E-2</v>
      </c>
      <c r="E15" s="30">
        <v>0.21290000000000001</v>
      </c>
      <c r="F15" s="30">
        <v>0.29620000000000002</v>
      </c>
    </row>
    <row r="16" spans="1:6" x14ac:dyDescent="0.25">
      <c r="A16" s="30" t="s">
        <v>4</v>
      </c>
      <c r="B16" s="37" t="s">
        <v>78</v>
      </c>
      <c r="C16" s="30">
        <v>0.18970000000000001</v>
      </c>
      <c r="D16" s="30">
        <v>3.5999999999999999E-3</v>
      </c>
      <c r="E16" s="30">
        <v>0.2001</v>
      </c>
      <c r="F16" s="30">
        <v>0.60670000000000002</v>
      </c>
    </row>
    <row r="17" spans="1:6" x14ac:dyDescent="0.25">
      <c r="A17" s="30" t="s">
        <v>72</v>
      </c>
      <c r="B17" s="37" t="s">
        <v>79</v>
      </c>
      <c r="C17" s="30">
        <v>0.67769999999999997</v>
      </c>
      <c r="D17" s="30">
        <v>0.1333</v>
      </c>
      <c r="E17" s="30">
        <v>0.18890000000000001</v>
      </c>
      <c r="F17" s="30">
        <v>0</v>
      </c>
    </row>
    <row r="18" spans="1:6" x14ac:dyDescent="0.25">
      <c r="A18" s="30" t="s">
        <v>80</v>
      </c>
      <c r="B18" s="37" t="s">
        <v>81</v>
      </c>
      <c r="C18" s="30">
        <v>0.46850000000000003</v>
      </c>
      <c r="D18" s="30">
        <v>9.11E-2</v>
      </c>
      <c r="E18" s="30">
        <v>0.14299999999999999</v>
      </c>
      <c r="F18" s="30">
        <v>0.2974</v>
      </c>
    </row>
    <row r="19" spans="1:6" x14ac:dyDescent="0.25">
      <c r="A19" s="30" t="s">
        <v>17</v>
      </c>
      <c r="B19" s="37" t="s">
        <v>82</v>
      </c>
      <c r="C19" s="30">
        <v>0.62480000000000002</v>
      </c>
      <c r="D19" s="30">
        <v>0.1595</v>
      </c>
      <c r="E19" s="30">
        <v>4.6600000000000003E-2</v>
      </c>
      <c r="F19" s="30">
        <v>0.1691</v>
      </c>
    </row>
    <row r="20" spans="1:6" x14ac:dyDescent="0.25">
      <c r="A20" s="30" t="s">
        <v>69</v>
      </c>
      <c r="B20" s="37" t="s">
        <v>83</v>
      </c>
      <c r="C20" s="30">
        <v>0.38500000000000001</v>
      </c>
      <c r="D20" s="30">
        <v>0.1074</v>
      </c>
      <c r="E20" s="30">
        <v>0.12429999999999999</v>
      </c>
      <c r="F20" s="30">
        <v>0.38329999999999997</v>
      </c>
    </row>
    <row r="21" spans="1:6" x14ac:dyDescent="0.25">
      <c r="A21" s="30" t="s">
        <v>69</v>
      </c>
      <c r="B21" s="37" t="s">
        <v>12</v>
      </c>
      <c r="C21" s="30">
        <v>0.26750000000000002</v>
      </c>
      <c r="D21" s="30">
        <v>7.4899999999999994E-2</v>
      </c>
      <c r="E21" s="30">
        <v>0.1231</v>
      </c>
      <c r="F21" s="30">
        <v>0.53459999999999996</v>
      </c>
    </row>
    <row r="22" spans="1:6" x14ac:dyDescent="0.25">
      <c r="A22" s="30" t="s">
        <v>17</v>
      </c>
      <c r="B22" s="37" t="s">
        <v>84</v>
      </c>
      <c r="C22" s="30">
        <v>0.62290000000000001</v>
      </c>
      <c r="D22" s="30">
        <v>6.6000000000000003E-2</v>
      </c>
      <c r="E22" s="30">
        <v>0.14180000000000001</v>
      </c>
      <c r="F22" s="30">
        <v>0.16919999999999999</v>
      </c>
    </row>
    <row r="23" spans="1:6" x14ac:dyDescent="0.25">
      <c r="A23" s="30" t="s">
        <v>85</v>
      </c>
      <c r="B23" s="37" t="s">
        <v>86</v>
      </c>
      <c r="C23" s="30">
        <v>0.1605</v>
      </c>
      <c r="D23" s="30">
        <v>0.1069</v>
      </c>
      <c r="E23" s="30">
        <v>0.17150000000000001</v>
      </c>
      <c r="F23" s="30">
        <v>0.56120000000000003</v>
      </c>
    </row>
    <row r="24" spans="1:6" x14ac:dyDescent="0.25">
      <c r="A24" s="30" t="s">
        <v>72</v>
      </c>
      <c r="B24" s="37" t="s">
        <v>89</v>
      </c>
      <c r="C24" s="30">
        <v>0.21279999999999999</v>
      </c>
      <c r="D24" s="30">
        <v>0.17960000000000001</v>
      </c>
      <c r="E24" s="30">
        <v>1.6E-2</v>
      </c>
      <c r="F24" s="30">
        <v>0.59160000000000001</v>
      </c>
    </row>
    <row r="25" spans="1:6" x14ac:dyDescent="0.25">
      <c r="A25" s="30" t="s">
        <v>72</v>
      </c>
      <c r="B25" s="37" t="s">
        <v>90</v>
      </c>
      <c r="C25" s="30">
        <v>0.3599</v>
      </c>
      <c r="D25" s="30">
        <v>0.14779999999999999</v>
      </c>
      <c r="E25" s="30">
        <v>-3.4099999999999998E-2</v>
      </c>
      <c r="F25" s="30">
        <v>0.52639999999999998</v>
      </c>
    </row>
    <row r="26" spans="1:6" x14ac:dyDescent="0.25">
      <c r="A26" s="30" t="s">
        <v>85</v>
      </c>
      <c r="B26" s="37" t="s">
        <v>91</v>
      </c>
      <c r="C26" s="30">
        <v>0.38340000000000002</v>
      </c>
      <c r="D26" s="30">
        <v>3.1800000000000002E-2</v>
      </c>
      <c r="E26" s="30">
        <v>0.1721</v>
      </c>
      <c r="F26" s="30">
        <v>0.41260000000000002</v>
      </c>
    </row>
    <row r="27" spans="1:6" x14ac:dyDescent="0.25">
      <c r="A27" s="30" t="s">
        <v>69</v>
      </c>
      <c r="B27" s="37" t="s">
        <v>92</v>
      </c>
      <c r="C27" s="30">
        <v>0.31580000000000003</v>
      </c>
      <c r="D27" s="30">
        <v>0.1789</v>
      </c>
      <c r="E27" s="30">
        <v>4.07E-2</v>
      </c>
      <c r="F27" s="30">
        <v>0.4647</v>
      </c>
    </row>
    <row r="28" spans="1:6" x14ac:dyDescent="0.25">
      <c r="A28" s="29" t="s">
        <v>69</v>
      </c>
      <c r="B28" s="44" t="s">
        <v>93</v>
      </c>
      <c r="C28" s="29">
        <v>0.68859999999999999</v>
      </c>
      <c r="D28" s="30">
        <v>0</v>
      </c>
      <c r="E28" s="30">
        <v>0.16800000000000001</v>
      </c>
      <c r="F28" s="30">
        <v>0.1434</v>
      </c>
    </row>
    <row r="30" spans="1:6" x14ac:dyDescent="0.25">
      <c r="A3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2" sqref="A32"/>
    </sheetView>
  </sheetViews>
  <sheetFormatPr defaultRowHeight="13.5" x14ac:dyDescent="0.25"/>
  <cols>
    <col min="1" max="1" width="29.25" customWidth="1"/>
    <col min="2" max="2" width="17.125" customWidth="1"/>
  </cols>
  <sheetData>
    <row r="1" spans="1:6" x14ac:dyDescent="0.25">
      <c r="A1" s="37" t="s">
        <v>8</v>
      </c>
      <c r="B1" s="3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37" t="s">
        <v>53</v>
      </c>
      <c r="C2" s="30">
        <v>0</v>
      </c>
      <c r="D2" s="30">
        <v>1.17E-2</v>
      </c>
      <c r="E2" s="30">
        <v>8.1000000000000003E-2</v>
      </c>
      <c r="F2" s="33">
        <v>0.90720000000000001</v>
      </c>
    </row>
    <row r="3" spans="1:6" x14ac:dyDescent="0.25">
      <c r="A3" s="32" t="s">
        <v>58</v>
      </c>
      <c r="B3" s="37" t="s">
        <v>53</v>
      </c>
      <c r="C3" s="30">
        <v>0</v>
      </c>
      <c r="D3" s="32">
        <v>0.77510000000000001</v>
      </c>
      <c r="E3" s="30">
        <v>8.1000000000000003E-2</v>
      </c>
      <c r="F3" s="30">
        <v>0.14380000000000001</v>
      </c>
    </row>
    <row r="4" spans="1:6" x14ac:dyDescent="0.25">
      <c r="A4" s="30" t="s">
        <v>17</v>
      </c>
      <c r="B4" s="37" t="s">
        <v>61</v>
      </c>
      <c r="C4" s="30">
        <v>0.67130000000000001</v>
      </c>
      <c r="D4" s="30">
        <v>0.2016</v>
      </c>
      <c r="E4" s="30">
        <v>4.1000000000000002E-2</v>
      </c>
      <c r="F4" s="30">
        <v>8.5999999999999993E-2</v>
      </c>
    </row>
    <row r="5" spans="1:6" x14ac:dyDescent="0.25">
      <c r="A5" s="30" t="s">
        <v>17</v>
      </c>
      <c r="B5" s="37" t="s">
        <v>31</v>
      </c>
      <c r="C5" s="30">
        <v>0.70420000000000005</v>
      </c>
      <c r="D5" s="30">
        <v>0.1888</v>
      </c>
      <c r="E5" s="30">
        <v>6.1100000000000002E-2</v>
      </c>
      <c r="F5" s="30">
        <v>4.58E-2</v>
      </c>
    </row>
    <row r="6" spans="1:6" x14ac:dyDescent="0.25">
      <c r="A6" s="30" t="s">
        <v>10</v>
      </c>
      <c r="B6" s="37" t="s">
        <v>62</v>
      </c>
      <c r="C6" s="30">
        <v>0.68559999999999999</v>
      </c>
      <c r="D6" s="30">
        <v>0.16089999999999999</v>
      </c>
      <c r="E6" s="30">
        <v>1.2699999999999999E-2</v>
      </c>
      <c r="F6" s="30">
        <v>0.14069999999999999</v>
      </c>
    </row>
    <row r="7" spans="1:6" x14ac:dyDescent="0.25">
      <c r="A7" s="30" t="s">
        <v>69</v>
      </c>
      <c r="B7" s="37" t="s">
        <v>70</v>
      </c>
      <c r="C7" s="30">
        <v>0.58220000000000005</v>
      </c>
      <c r="D7" s="30">
        <v>0.2218</v>
      </c>
      <c r="E7" s="30">
        <v>3.0300000000000001E-2</v>
      </c>
      <c r="F7" s="30">
        <v>0.1658</v>
      </c>
    </row>
    <row r="8" spans="1:6" x14ac:dyDescent="0.25">
      <c r="A8" s="30" t="s">
        <v>4</v>
      </c>
      <c r="B8" s="37" t="s">
        <v>71</v>
      </c>
      <c r="C8" s="30">
        <v>0.59570000000000001</v>
      </c>
      <c r="D8" s="30">
        <v>0.1532</v>
      </c>
      <c r="E8" s="30">
        <v>0</v>
      </c>
      <c r="F8" s="30">
        <v>0.251</v>
      </c>
    </row>
    <row r="9" spans="1:6" x14ac:dyDescent="0.25">
      <c r="A9" s="42" t="s">
        <v>72</v>
      </c>
      <c r="B9" s="44" t="s">
        <v>73</v>
      </c>
      <c r="C9" s="30">
        <v>0.60699999999999998</v>
      </c>
      <c r="D9" s="30">
        <v>0.1283</v>
      </c>
      <c r="E9" s="30">
        <v>1.7399999999999999E-2</v>
      </c>
      <c r="F9" s="30">
        <v>0.24729999999999999</v>
      </c>
    </row>
    <row r="10" spans="1:6" x14ac:dyDescent="0.25">
      <c r="A10" s="30" t="s">
        <v>74</v>
      </c>
      <c r="B10" s="44" t="s">
        <v>75</v>
      </c>
      <c r="C10" s="30">
        <v>0.61309999999999998</v>
      </c>
      <c r="D10" s="30">
        <v>0.13750000000000001</v>
      </c>
      <c r="E10" s="30">
        <v>7.3999999999999996E-2</v>
      </c>
      <c r="F10" s="30">
        <v>0.17549999999999999</v>
      </c>
    </row>
    <row r="11" spans="1:6" x14ac:dyDescent="0.25">
      <c r="A11" s="30" t="s">
        <v>63</v>
      </c>
      <c r="B11" s="44" t="s">
        <v>64</v>
      </c>
      <c r="C11" s="30">
        <v>0.59419999999999995</v>
      </c>
      <c r="D11" s="30">
        <v>9.69E-2</v>
      </c>
      <c r="E11" s="30">
        <v>5.8099999999999999E-2</v>
      </c>
      <c r="F11" s="30">
        <v>0.25080000000000002</v>
      </c>
    </row>
    <row r="12" spans="1:6" x14ac:dyDescent="0.25">
      <c r="A12" s="30" t="s">
        <v>65</v>
      </c>
      <c r="B12" s="44" t="s">
        <v>66</v>
      </c>
      <c r="C12" s="30">
        <v>0.58020000000000005</v>
      </c>
      <c r="D12" s="30">
        <v>0</v>
      </c>
      <c r="E12" s="30">
        <v>5.7999999999999996E-3</v>
      </c>
      <c r="F12" s="30">
        <v>0.41399999999999998</v>
      </c>
    </row>
    <row r="13" spans="1:6" x14ac:dyDescent="0.25">
      <c r="A13" s="30" t="s">
        <v>67</v>
      </c>
      <c r="B13" s="44" t="s">
        <v>68</v>
      </c>
      <c r="C13" s="30">
        <v>0.68969999999999998</v>
      </c>
      <c r="D13" s="30">
        <v>6.9599999999999995E-2</v>
      </c>
      <c r="E13" s="30">
        <v>4.8500000000000001E-2</v>
      </c>
      <c r="F13" s="30">
        <v>0.19220000000000001</v>
      </c>
    </row>
    <row r="14" spans="1:6" x14ac:dyDescent="0.25">
      <c r="A14" s="30" t="s">
        <v>17</v>
      </c>
      <c r="B14" s="44" t="s">
        <v>76</v>
      </c>
      <c r="C14" s="30">
        <v>0.1603</v>
      </c>
      <c r="D14" s="30">
        <v>0.4234</v>
      </c>
      <c r="E14" s="30">
        <v>1.2200000000000001E-2</v>
      </c>
      <c r="F14" s="30">
        <v>0.40400000000000003</v>
      </c>
    </row>
    <row r="15" spans="1:6" x14ac:dyDescent="0.25">
      <c r="A15" s="30" t="s">
        <v>4</v>
      </c>
      <c r="B15" s="37" t="s">
        <v>77</v>
      </c>
      <c r="C15" s="30">
        <v>0.65890000000000004</v>
      </c>
      <c r="D15" s="30">
        <v>2.3E-2</v>
      </c>
      <c r="E15" s="30">
        <v>6.1400000000000003E-2</v>
      </c>
      <c r="F15" s="30">
        <v>0.25669999999999998</v>
      </c>
    </row>
    <row r="16" spans="1:6" x14ac:dyDescent="0.25">
      <c r="A16" s="30" t="s">
        <v>4</v>
      </c>
      <c r="B16" s="37" t="s">
        <v>78</v>
      </c>
      <c r="C16" s="30">
        <v>0.60029999999999994</v>
      </c>
      <c r="D16" s="30">
        <v>7.7999999999999996E-3</v>
      </c>
      <c r="E16" s="30">
        <v>3.5499999999999997E-2</v>
      </c>
      <c r="F16" s="30">
        <v>0.35639999999999999</v>
      </c>
    </row>
    <row r="17" spans="1:6" x14ac:dyDescent="0.25">
      <c r="A17" s="30" t="s">
        <v>72</v>
      </c>
      <c r="B17" s="37" t="s">
        <v>79</v>
      </c>
      <c r="C17" s="30">
        <v>0.63080000000000003</v>
      </c>
      <c r="D17" s="30">
        <v>0.1618</v>
      </c>
      <c r="E17" s="30">
        <v>8.8200000000000001E-2</v>
      </c>
      <c r="F17" s="30">
        <v>0.1192</v>
      </c>
    </row>
    <row r="18" spans="1:6" x14ac:dyDescent="0.25">
      <c r="A18" s="30" t="s">
        <v>80</v>
      </c>
      <c r="B18" s="37" t="s">
        <v>81</v>
      </c>
      <c r="C18" s="30">
        <v>0.6522</v>
      </c>
      <c r="D18" s="30">
        <v>0.1094</v>
      </c>
      <c r="E18" s="30">
        <v>6.1000000000000004E-3</v>
      </c>
      <c r="F18" s="30">
        <v>0.2324</v>
      </c>
    </row>
    <row r="19" spans="1:6" x14ac:dyDescent="0.25">
      <c r="A19" s="30" t="s">
        <v>17</v>
      </c>
      <c r="B19" s="37" t="s">
        <v>82</v>
      </c>
      <c r="C19" s="30">
        <v>0.71299999999999997</v>
      </c>
      <c r="D19" s="30">
        <v>0.1883</v>
      </c>
      <c r="E19" s="30">
        <v>9.8699999999999996E-2</v>
      </c>
      <c r="F19" s="30">
        <v>0</v>
      </c>
    </row>
    <row r="20" spans="1:6" x14ac:dyDescent="0.25">
      <c r="A20" s="30" t="s">
        <v>69</v>
      </c>
      <c r="B20" s="37" t="s">
        <v>83</v>
      </c>
      <c r="C20" s="30">
        <v>0.62970000000000004</v>
      </c>
      <c r="D20" s="30">
        <v>0.12640000000000001</v>
      </c>
      <c r="E20" s="30">
        <v>3.9300000000000002E-2</v>
      </c>
      <c r="F20" s="30">
        <v>0.2046</v>
      </c>
    </row>
    <row r="21" spans="1:6" x14ac:dyDescent="0.25">
      <c r="A21" s="30" t="s">
        <v>69</v>
      </c>
      <c r="B21" s="37" t="s">
        <v>12</v>
      </c>
      <c r="C21" s="30">
        <v>0.627</v>
      </c>
      <c r="D21" s="30">
        <v>8.7900000000000006E-2</v>
      </c>
      <c r="E21" s="30">
        <v>2.1499999999999998E-2</v>
      </c>
      <c r="F21" s="30">
        <v>0.2636</v>
      </c>
    </row>
    <row r="22" spans="1:6" x14ac:dyDescent="0.25">
      <c r="A22" s="30" t="s">
        <v>17</v>
      </c>
      <c r="B22" s="37" t="s">
        <v>84</v>
      </c>
      <c r="C22" s="30">
        <v>0.71289999999999998</v>
      </c>
      <c r="D22" s="30">
        <v>8.4199999999999997E-2</v>
      </c>
      <c r="E22" s="30">
        <v>6.3500000000000001E-2</v>
      </c>
      <c r="F22" s="30">
        <v>0.13930000000000001</v>
      </c>
    </row>
    <row r="23" spans="1:6" x14ac:dyDescent="0.25">
      <c r="A23" s="30" t="s">
        <v>85</v>
      </c>
      <c r="B23" s="37" t="s">
        <v>86</v>
      </c>
      <c r="C23" s="30">
        <v>0.52980000000000005</v>
      </c>
      <c r="D23" s="30">
        <v>0.1231</v>
      </c>
      <c r="E23" s="30">
        <v>3.9E-2</v>
      </c>
      <c r="F23" s="30">
        <v>0.308</v>
      </c>
    </row>
    <row r="24" spans="1:6" x14ac:dyDescent="0.25">
      <c r="A24" s="30" t="s">
        <v>72</v>
      </c>
      <c r="B24" s="37" t="s">
        <v>89</v>
      </c>
      <c r="C24" s="30">
        <v>0.61439999999999995</v>
      </c>
      <c r="D24" s="30">
        <v>0.2029</v>
      </c>
      <c r="E24" s="30">
        <v>1.61E-2</v>
      </c>
      <c r="F24" s="30">
        <v>0.1666</v>
      </c>
    </row>
    <row r="25" spans="1:6" x14ac:dyDescent="0.25">
      <c r="A25" s="30" t="s">
        <v>72</v>
      </c>
      <c r="B25" s="37" t="s">
        <v>90</v>
      </c>
      <c r="C25" s="30">
        <v>0.72209999999999996</v>
      </c>
      <c r="D25" s="30">
        <v>0.16889999999999999</v>
      </c>
      <c r="E25" s="30">
        <v>2.9000000000000001E-2</v>
      </c>
      <c r="F25" s="30">
        <v>0.08</v>
      </c>
    </row>
    <row r="26" spans="1:6" x14ac:dyDescent="0.25">
      <c r="A26" s="30" t="s">
        <v>85</v>
      </c>
      <c r="B26" s="37" t="s">
        <v>91</v>
      </c>
      <c r="C26" s="30">
        <v>0.65110000000000001</v>
      </c>
      <c r="D26" s="30">
        <v>4.2500000000000003E-2</v>
      </c>
      <c r="E26" s="30">
        <v>6.6600000000000006E-2</v>
      </c>
      <c r="F26" s="30">
        <v>0.2399</v>
      </c>
    </row>
    <row r="27" spans="1:6" x14ac:dyDescent="0.25">
      <c r="A27" s="30" t="s">
        <v>69</v>
      </c>
      <c r="B27" s="37" t="s">
        <v>92</v>
      </c>
      <c r="C27" s="30">
        <v>0.622</v>
      </c>
      <c r="D27" s="30">
        <v>0.20419999999999999</v>
      </c>
      <c r="E27" s="30">
        <v>2.0799999999999999E-2</v>
      </c>
      <c r="F27" s="30">
        <v>0.15310000000000001</v>
      </c>
    </row>
    <row r="28" spans="1:6" x14ac:dyDescent="0.25">
      <c r="A28" s="42" t="s">
        <v>69</v>
      </c>
      <c r="B28" s="44" t="s">
        <v>93</v>
      </c>
      <c r="C28" s="30">
        <v>0.76339999999999997</v>
      </c>
      <c r="D28" s="30">
        <v>1.17E-2</v>
      </c>
      <c r="E28" s="30">
        <v>8.1000000000000003E-2</v>
      </c>
      <c r="F28" s="30">
        <v>0.14380000000000001</v>
      </c>
    </row>
    <row r="29" spans="1:6" x14ac:dyDescent="0.25">
      <c r="A29" s="34" t="s">
        <v>7</v>
      </c>
      <c r="B29" s="37" t="s">
        <v>53</v>
      </c>
      <c r="C29" s="30">
        <v>0</v>
      </c>
      <c r="D29" s="30">
        <v>1.17E-2</v>
      </c>
      <c r="E29" s="34">
        <v>0.84440000000000004</v>
      </c>
      <c r="F29" s="30">
        <v>0.14380000000000001</v>
      </c>
    </row>
    <row r="31" spans="1:6" x14ac:dyDescent="0.25">
      <c r="A3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opLeftCell="A13" workbookViewId="0">
      <selection activeCell="C29" sqref="C29"/>
    </sheetView>
  </sheetViews>
  <sheetFormatPr defaultRowHeight="13.5" x14ac:dyDescent="0.25"/>
  <cols>
    <col min="1" max="1" width="28.625" customWidth="1"/>
    <col min="2" max="2" width="10" customWidth="1"/>
  </cols>
  <sheetData>
    <row r="1" spans="1:48" x14ac:dyDescent="0.25">
      <c r="A1" s="37" t="s">
        <v>8</v>
      </c>
      <c r="B1" s="3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17</v>
      </c>
      <c r="B2" s="37" t="s">
        <v>61</v>
      </c>
      <c r="C2" s="30">
        <v>2.8999999999999998E-3</v>
      </c>
      <c r="D2" s="30">
        <v>2.5000000000000001E-3</v>
      </c>
      <c r="E2" s="30">
        <v>5.8999999999999999E-3</v>
      </c>
      <c r="F2" s="30">
        <v>1.0500000000000001E-2</v>
      </c>
      <c r="G2" s="30">
        <v>1.11E-2</v>
      </c>
      <c r="H2" s="30">
        <v>1.8200000000000001E-2</v>
      </c>
      <c r="I2" s="30">
        <v>1.8800000000000001E-2</v>
      </c>
      <c r="J2" s="30">
        <v>2.5600000000000001E-2</v>
      </c>
      <c r="K2" s="30">
        <v>2.7400000000000001E-2</v>
      </c>
      <c r="L2" s="30">
        <v>3.2199999999999999E-2</v>
      </c>
      <c r="M2" s="30">
        <v>3.15E-2</v>
      </c>
      <c r="N2" s="30">
        <v>3.5099999999999999E-2</v>
      </c>
      <c r="O2" s="30">
        <v>3.1399999999999997E-2</v>
      </c>
      <c r="P2" s="30">
        <v>3.1399999999999997E-2</v>
      </c>
      <c r="Q2" s="30">
        <v>3.2800000000000003E-2</v>
      </c>
      <c r="R2" s="30">
        <v>3.0599999999999999E-2</v>
      </c>
      <c r="S2" s="30">
        <v>3.2399999999999998E-2</v>
      </c>
      <c r="T2" s="30">
        <v>3.3599999999999998E-2</v>
      </c>
      <c r="U2" s="30">
        <v>2.9499999999999998E-2</v>
      </c>
      <c r="V2" s="30">
        <v>2.8799999999999999E-2</v>
      </c>
      <c r="W2" s="30">
        <v>2.7E-2</v>
      </c>
      <c r="X2" s="30">
        <v>2.6499999999999999E-2</v>
      </c>
      <c r="Y2" s="30">
        <v>2.53E-2</v>
      </c>
      <c r="Z2" s="30">
        <v>4.7199999999999999E-2</v>
      </c>
      <c r="AA2" s="30">
        <v>7.0300000000000001E-2</v>
      </c>
      <c r="AB2" s="30">
        <v>9.3200000000000005E-2</v>
      </c>
      <c r="AC2" s="30">
        <v>0.1159</v>
      </c>
      <c r="AD2" s="30">
        <v>0.13800000000000001</v>
      </c>
      <c r="AE2" s="30">
        <v>0.15939999999999999</v>
      </c>
      <c r="AF2" s="30">
        <v>0.16830000000000001</v>
      </c>
      <c r="AG2" s="30">
        <v>0.17780000000000001</v>
      </c>
      <c r="AH2" s="30">
        <v>0.1867</v>
      </c>
      <c r="AI2" s="30">
        <v>0.19070000000000001</v>
      </c>
      <c r="AJ2" s="30">
        <v>0.19689999999999999</v>
      </c>
      <c r="AK2" s="30">
        <v>0.2029</v>
      </c>
      <c r="AL2" s="30">
        <v>0.2077</v>
      </c>
      <c r="AM2" s="30">
        <v>0.21249999999999999</v>
      </c>
      <c r="AN2" s="30">
        <v>0.21870000000000001</v>
      </c>
      <c r="AO2" s="30">
        <v>0.22420000000000001</v>
      </c>
      <c r="AP2" s="30">
        <v>0.22889999999999999</v>
      </c>
      <c r="AQ2" s="30">
        <v>0.23200000000000001</v>
      </c>
      <c r="AR2" s="30">
        <v>0.23530000000000001</v>
      </c>
      <c r="AS2" s="30">
        <v>0.24759999999999999</v>
      </c>
      <c r="AT2" s="30">
        <v>0.251</v>
      </c>
      <c r="AU2" s="30">
        <v>0.26229999999999998</v>
      </c>
      <c r="AV2" s="30">
        <v>0.26269999999999999</v>
      </c>
    </row>
    <row r="3" spans="1:48" x14ac:dyDescent="0.25">
      <c r="A3" s="30" t="s">
        <v>17</v>
      </c>
      <c r="B3" s="37" t="s">
        <v>31</v>
      </c>
      <c r="C3" s="30">
        <v>2.7000000000000001E-3</v>
      </c>
      <c r="D3" s="30">
        <v>2.3999999999999998E-3</v>
      </c>
      <c r="E3" s="30">
        <v>8.8000000000000005E-3</v>
      </c>
      <c r="F3" s="30">
        <v>1.2699999999999999E-2</v>
      </c>
      <c r="G3" s="30">
        <v>1.55E-2</v>
      </c>
      <c r="H3" s="30">
        <v>1.78E-2</v>
      </c>
      <c r="I3" s="30">
        <v>2.3E-2</v>
      </c>
      <c r="J3" s="30">
        <v>2.8500000000000001E-2</v>
      </c>
      <c r="K3" s="30">
        <v>2.9499999999999998E-2</v>
      </c>
      <c r="L3" s="30">
        <v>3.2300000000000002E-2</v>
      </c>
      <c r="M3" s="30">
        <v>3.5000000000000003E-2</v>
      </c>
      <c r="N3" s="30">
        <v>3.5000000000000003E-2</v>
      </c>
      <c r="O3" s="30">
        <v>3.1E-2</v>
      </c>
      <c r="P3" s="30">
        <v>3.49E-2</v>
      </c>
      <c r="Q3" s="30">
        <v>3.8800000000000001E-2</v>
      </c>
      <c r="R3" s="30">
        <v>3.7600000000000001E-2</v>
      </c>
      <c r="S3" s="30">
        <v>3.8100000000000002E-2</v>
      </c>
      <c r="T3" s="30">
        <v>3.9E-2</v>
      </c>
      <c r="U3" s="30">
        <v>3.8800000000000001E-2</v>
      </c>
      <c r="V3" s="30">
        <v>3.7600000000000001E-2</v>
      </c>
      <c r="W3" s="30">
        <v>3.7699999999999997E-2</v>
      </c>
      <c r="X3" s="30">
        <v>3.5700000000000003E-2</v>
      </c>
      <c r="Y3" s="30">
        <v>3.6799999999999999E-2</v>
      </c>
      <c r="Z3" s="30">
        <v>5.79E-2</v>
      </c>
      <c r="AA3" s="30">
        <v>8.0199999999999994E-2</v>
      </c>
      <c r="AB3" s="30">
        <v>0.10199999999999999</v>
      </c>
      <c r="AC3" s="30">
        <v>0.1236</v>
      </c>
      <c r="AD3" s="30">
        <v>0.14460000000000001</v>
      </c>
      <c r="AE3" s="30">
        <v>0.1648</v>
      </c>
      <c r="AF3" s="30">
        <v>0.17199999999999999</v>
      </c>
      <c r="AG3" s="30">
        <v>0.18</v>
      </c>
      <c r="AH3" s="30">
        <v>0.18740000000000001</v>
      </c>
      <c r="AI3" s="30">
        <v>0.1973</v>
      </c>
      <c r="AJ3" s="30">
        <v>0.2029</v>
      </c>
      <c r="AK3" s="30">
        <v>0.2084</v>
      </c>
      <c r="AL3" s="30">
        <v>0.21249999999999999</v>
      </c>
      <c r="AM3" s="30">
        <v>0.21659999999999999</v>
      </c>
      <c r="AN3" s="30">
        <v>0.222</v>
      </c>
      <c r="AO3" s="30">
        <v>0.22689999999999999</v>
      </c>
      <c r="AP3" s="30">
        <v>0.23549999999999999</v>
      </c>
      <c r="AQ3" s="30">
        <v>0.2326</v>
      </c>
      <c r="AR3" s="30">
        <v>0.24299999999999999</v>
      </c>
      <c r="AS3" s="30">
        <v>0.24959999999999999</v>
      </c>
      <c r="AT3" s="30">
        <v>0.25750000000000001</v>
      </c>
      <c r="AU3" s="30">
        <v>0.26910000000000001</v>
      </c>
      <c r="AV3" s="30">
        <v>0.26979999999999998</v>
      </c>
    </row>
    <row r="4" spans="1:48" x14ac:dyDescent="0.25">
      <c r="A4" s="30" t="s">
        <v>10</v>
      </c>
      <c r="B4" s="37" t="s">
        <v>62</v>
      </c>
      <c r="C4" s="30">
        <v>2.8E-3</v>
      </c>
      <c r="D4" s="30">
        <v>2.3999999999999998E-3</v>
      </c>
      <c r="E4" s="30">
        <v>2.3E-3</v>
      </c>
      <c r="F4" s="30">
        <v>6.3E-3</v>
      </c>
      <c r="G4" s="30">
        <v>9.2999999999999992E-3</v>
      </c>
      <c r="H4" s="30">
        <v>1.43E-2</v>
      </c>
      <c r="I4" s="30">
        <v>1.7999999999999999E-2</v>
      </c>
      <c r="J4" s="30">
        <v>2.4899999999999999E-2</v>
      </c>
      <c r="K4" s="30">
        <v>2.2499999999999999E-2</v>
      </c>
      <c r="L4" s="30">
        <v>2.75E-2</v>
      </c>
      <c r="M4" s="30">
        <v>3.1E-2</v>
      </c>
      <c r="N4" s="30">
        <v>3.1E-2</v>
      </c>
      <c r="O4" s="30">
        <v>2.86E-2</v>
      </c>
      <c r="P4" s="30">
        <v>2.8299999999999999E-2</v>
      </c>
      <c r="Q4" s="30">
        <v>2.98E-2</v>
      </c>
      <c r="R4" s="30">
        <v>2.8400000000000002E-2</v>
      </c>
      <c r="S4" s="30">
        <v>2.8199999999999999E-2</v>
      </c>
      <c r="T4" s="30">
        <v>2.69E-2</v>
      </c>
      <c r="U4" s="30">
        <v>2.8199999999999999E-2</v>
      </c>
      <c r="V4" s="30">
        <v>2.9499999999999998E-2</v>
      </c>
      <c r="W4" s="30">
        <v>2.1600000000000001E-2</v>
      </c>
      <c r="X4" s="30">
        <v>2.1999999999999999E-2</v>
      </c>
      <c r="Y4" s="30">
        <v>2.35E-2</v>
      </c>
      <c r="Z4" s="30">
        <v>4.7399999999999998E-2</v>
      </c>
      <c r="AA4" s="30">
        <v>7.2499999999999995E-2</v>
      </c>
      <c r="AB4" s="30">
        <v>9.7299999999999998E-2</v>
      </c>
      <c r="AC4" s="30">
        <v>0.122</v>
      </c>
      <c r="AD4" s="30">
        <v>0.14599999999999999</v>
      </c>
      <c r="AE4" s="30">
        <v>0.16919999999999999</v>
      </c>
      <c r="AF4" s="30">
        <v>0.1784</v>
      </c>
      <c r="AG4" s="30">
        <v>0.18840000000000001</v>
      </c>
      <c r="AH4" s="30">
        <v>0.19789999999999999</v>
      </c>
      <c r="AI4" s="30">
        <v>0.20480000000000001</v>
      </c>
      <c r="AJ4" s="30">
        <v>0.21060000000000001</v>
      </c>
      <c r="AK4" s="30">
        <v>0.21640000000000001</v>
      </c>
      <c r="AL4" s="30">
        <v>0.2208</v>
      </c>
      <c r="AM4" s="30">
        <v>0.22500000000000001</v>
      </c>
      <c r="AN4" s="30">
        <v>0.23080000000000001</v>
      </c>
      <c r="AO4" s="30">
        <v>0.23599999999999999</v>
      </c>
      <c r="AP4" s="30">
        <v>0.24149999999999999</v>
      </c>
      <c r="AQ4" s="30">
        <v>0.2397</v>
      </c>
      <c r="AR4" s="30">
        <v>0.24590000000000001</v>
      </c>
      <c r="AS4" s="30">
        <v>0.25290000000000001</v>
      </c>
      <c r="AT4" s="30">
        <v>0.26929999999999998</v>
      </c>
      <c r="AU4" s="30">
        <v>0.27939999999999998</v>
      </c>
      <c r="AV4" s="30">
        <v>0.27739999999999998</v>
      </c>
    </row>
    <row r="5" spans="1:48" x14ac:dyDescent="0.25">
      <c r="A5" s="30" t="s">
        <v>63</v>
      </c>
      <c r="B5" s="37" t="s">
        <v>64</v>
      </c>
      <c r="C5" s="30">
        <v>2.5999999999999999E-3</v>
      </c>
      <c r="D5" s="30">
        <v>3.0000000000000001E-3</v>
      </c>
      <c r="E5" s="30">
        <v>8.6E-3</v>
      </c>
      <c r="F5" s="30">
        <v>1.03E-2</v>
      </c>
      <c r="G5" s="30">
        <v>1.6299999999999999E-2</v>
      </c>
      <c r="H5" s="30">
        <v>1.9E-2</v>
      </c>
      <c r="I5" s="30">
        <v>2.3400000000000001E-2</v>
      </c>
      <c r="J5" s="30">
        <v>2.98E-2</v>
      </c>
      <c r="K5" s="30">
        <v>3.44E-2</v>
      </c>
      <c r="L5" s="30">
        <v>3.5000000000000003E-2</v>
      </c>
      <c r="M5" s="30">
        <v>3.7900000000000003E-2</v>
      </c>
      <c r="N5" s="30">
        <v>3.6999999999999998E-2</v>
      </c>
      <c r="O5" s="30">
        <v>3.4299999999999997E-2</v>
      </c>
      <c r="P5" s="30">
        <v>3.8600000000000002E-2</v>
      </c>
      <c r="Q5" s="30">
        <v>3.7100000000000001E-2</v>
      </c>
      <c r="R5" s="30">
        <v>3.78E-2</v>
      </c>
      <c r="S5" s="30">
        <v>3.9699999999999999E-2</v>
      </c>
      <c r="T5" s="30">
        <v>3.6600000000000001E-2</v>
      </c>
      <c r="U5" s="30">
        <v>3.7699999999999997E-2</v>
      </c>
      <c r="V5" s="30">
        <v>3.6600000000000001E-2</v>
      </c>
      <c r="W5" s="30">
        <v>3.4000000000000002E-2</v>
      </c>
      <c r="X5" s="30">
        <v>3.3500000000000002E-2</v>
      </c>
      <c r="Y5" s="30">
        <v>3.7400000000000003E-2</v>
      </c>
      <c r="Z5" s="30">
        <v>5.7500000000000002E-2</v>
      </c>
      <c r="AA5" s="30">
        <v>7.85E-2</v>
      </c>
      <c r="AB5" s="30">
        <v>9.9000000000000005E-2</v>
      </c>
      <c r="AC5" s="30">
        <v>0.1193</v>
      </c>
      <c r="AD5" s="30">
        <v>0.13880000000000001</v>
      </c>
      <c r="AE5" s="30">
        <v>0.15770000000000001</v>
      </c>
      <c r="AF5" s="30">
        <v>0.16589999999999999</v>
      </c>
      <c r="AG5" s="30">
        <v>0.17460000000000001</v>
      </c>
      <c r="AH5" s="30">
        <v>0.183</v>
      </c>
      <c r="AI5" s="30">
        <v>0.18629999999999999</v>
      </c>
      <c r="AJ5" s="30">
        <v>0.19289999999999999</v>
      </c>
      <c r="AK5" s="30">
        <v>0.19969999999999999</v>
      </c>
      <c r="AL5" s="30">
        <v>0.20499999999999999</v>
      </c>
      <c r="AM5" s="30">
        <v>0.21029999999999999</v>
      </c>
      <c r="AN5" s="30">
        <v>0.21709999999999999</v>
      </c>
      <c r="AO5" s="30">
        <v>0.22309999999999999</v>
      </c>
      <c r="AP5" s="30">
        <v>0.22109999999999999</v>
      </c>
      <c r="AQ5" s="30">
        <v>0.2268</v>
      </c>
      <c r="AR5" s="30">
        <v>0.23230000000000001</v>
      </c>
      <c r="AS5" s="30">
        <v>0.2319</v>
      </c>
      <c r="AT5" s="30">
        <v>0.24349999999999999</v>
      </c>
      <c r="AU5" s="30">
        <v>0.25430000000000003</v>
      </c>
      <c r="AV5" s="30">
        <v>0.25490000000000002</v>
      </c>
    </row>
    <row r="6" spans="1:48" x14ac:dyDescent="0.25">
      <c r="A6" s="30" t="s">
        <v>65</v>
      </c>
      <c r="B6" s="37" t="s">
        <v>66</v>
      </c>
      <c r="C6" s="30">
        <v>2.5999999999999999E-3</v>
      </c>
      <c r="D6" s="30">
        <v>2E-3</v>
      </c>
      <c r="E6" s="30">
        <v>2.0999999999999999E-3</v>
      </c>
      <c r="F6" s="30">
        <v>7.4000000000000003E-3</v>
      </c>
      <c r="G6" s="30">
        <v>7.3000000000000001E-3</v>
      </c>
      <c r="H6" s="30">
        <v>1.2999999999999999E-2</v>
      </c>
      <c r="I6" s="30">
        <v>1.5800000000000002E-2</v>
      </c>
      <c r="J6" s="30">
        <v>2.06E-2</v>
      </c>
      <c r="K6" s="30">
        <v>2.3900000000000001E-2</v>
      </c>
      <c r="L6" s="30">
        <v>2.7699999999999999E-2</v>
      </c>
      <c r="M6" s="30">
        <v>2.7099999999999999E-2</v>
      </c>
      <c r="N6" s="30">
        <v>2.7099999999999999E-2</v>
      </c>
      <c r="O6" s="30">
        <v>2.7099999999999999E-2</v>
      </c>
      <c r="P6" s="30">
        <v>2.7699999999999999E-2</v>
      </c>
      <c r="Q6" s="30">
        <v>2.5700000000000001E-2</v>
      </c>
      <c r="R6" s="30">
        <v>2.64E-2</v>
      </c>
      <c r="S6" s="30">
        <v>2.47E-2</v>
      </c>
      <c r="T6" s="30">
        <v>2.5399999999999999E-2</v>
      </c>
      <c r="U6" s="30">
        <v>2.5000000000000001E-2</v>
      </c>
      <c r="V6" s="30">
        <v>2.5600000000000001E-2</v>
      </c>
      <c r="W6" s="30">
        <v>2.3199999999999998E-2</v>
      </c>
      <c r="X6" s="30">
        <v>2.3599999999999999E-2</v>
      </c>
      <c r="Y6" s="30">
        <v>2.4299999999999999E-2</v>
      </c>
      <c r="Z6" s="30">
        <v>4.41E-2</v>
      </c>
      <c r="AA6" s="30">
        <v>6.5100000000000005E-2</v>
      </c>
      <c r="AB6" s="30">
        <v>8.5900000000000004E-2</v>
      </c>
      <c r="AC6" s="30">
        <v>0.1066</v>
      </c>
      <c r="AD6" s="30">
        <v>0.12659999999999999</v>
      </c>
      <c r="AE6" s="30">
        <v>0.14630000000000001</v>
      </c>
      <c r="AF6" s="30">
        <v>0.15210000000000001</v>
      </c>
      <c r="AG6" s="30">
        <v>0.1588</v>
      </c>
      <c r="AH6" s="30">
        <v>0.16489999999999999</v>
      </c>
      <c r="AI6" s="30">
        <v>0.17399999999999999</v>
      </c>
      <c r="AJ6" s="30">
        <v>0.1792</v>
      </c>
      <c r="AK6" s="30">
        <v>0.1845</v>
      </c>
      <c r="AL6" s="30">
        <v>0.1885</v>
      </c>
      <c r="AM6" s="30">
        <v>0.1925</v>
      </c>
      <c r="AN6" s="30">
        <v>0.19769999999999999</v>
      </c>
      <c r="AO6" s="30">
        <v>0.20219999999999999</v>
      </c>
      <c r="AP6" s="30">
        <v>0.2036</v>
      </c>
      <c r="AQ6" s="30">
        <v>0.2064</v>
      </c>
      <c r="AR6" s="30">
        <v>0.2198</v>
      </c>
      <c r="AS6" s="30">
        <v>0.21759999999999999</v>
      </c>
      <c r="AT6" s="30">
        <v>0.2311</v>
      </c>
      <c r="AU6" s="30">
        <v>0.23949999999999999</v>
      </c>
      <c r="AV6" s="30">
        <v>0.23769999999999999</v>
      </c>
    </row>
    <row r="7" spans="1:48" x14ac:dyDescent="0.25">
      <c r="A7" s="30" t="s">
        <v>67</v>
      </c>
      <c r="B7" s="37" t="s">
        <v>68</v>
      </c>
      <c r="C7" s="30">
        <v>2.5999999999999999E-3</v>
      </c>
      <c r="D7" s="30">
        <v>2E-3</v>
      </c>
      <c r="E7" s="30">
        <v>5.4999999999999997E-3</v>
      </c>
      <c r="F7" s="30">
        <v>7.4000000000000003E-3</v>
      </c>
      <c r="G7" s="30">
        <v>1.24E-2</v>
      </c>
      <c r="H7" s="30">
        <v>1.3899999999999999E-2</v>
      </c>
      <c r="I7" s="30">
        <v>1.8200000000000001E-2</v>
      </c>
      <c r="J7" s="30">
        <v>2.0199999999999999E-2</v>
      </c>
      <c r="K7" s="30">
        <v>2.53E-2</v>
      </c>
      <c r="L7" s="30">
        <v>3.0200000000000001E-2</v>
      </c>
      <c r="M7" s="30">
        <v>2.81E-2</v>
      </c>
      <c r="N7" s="30">
        <v>2.8199999999999999E-2</v>
      </c>
      <c r="O7" s="30">
        <v>2.7199999999999998E-2</v>
      </c>
      <c r="P7" s="30">
        <v>2.8199999999999999E-2</v>
      </c>
      <c r="Q7" s="30">
        <v>2.8400000000000002E-2</v>
      </c>
      <c r="R7" s="30">
        <v>2.8400000000000002E-2</v>
      </c>
      <c r="S7" s="30">
        <v>2.8799999999999999E-2</v>
      </c>
      <c r="T7" s="30">
        <v>2.81E-2</v>
      </c>
      <c r="U7" s="30">
        <v>2.8500000000000001E-2</v>
      </c>
      <c r="V7" s="30">
        <v>2.75E-2</v>
      </c>
      <c r="W7" s="30">
        <v>2.58E-2</v>
      </c>
      <c r="X7" s="30">
        <v>2.53E-2</v>
      </c>
      <c r="Y7" s="30">
        <v>2.63E-2</v>
      </c>
      <c r="Z7" s="30">
        <v>4.3999999999999997E-2</v>
      </c>
      <c r="AA7" s="30">
        <v>6.2799999999999995E-2</v>
      </c>
      <c r="AB7" s="30">
        <v>8.1199999999999994E-2</v>
      </c>
      <c r="AC7" s="30">
        <v>9.9500000000000005E-2</v>
      </c>
      <c r="AD7" s="30">
        <v>0.1173</v>
      </c>
      <c r="AE7" s="30">
        <v>0.13450000000000001</v>
      </c>
      <c r="AF7" s="30">
        <v>0.1406</v>
      </c>
      <c r="AG7" s="30">
        <v>0.14729999999999999</v>
      </c>
      <c r="AH7" s="30">
        <v>0.15340000000000001</v>
      </c>
      <c r="AI7" s="30">
        <v>0.15959999999999999</v>
      </c>
      <c r="AJ7" s="30">
        <v>0.16400000000000001</v>
      </c>
      <c r="AK7" s="30">
        <v>0.16850000000000001</v>
      </c>
      <c r="AL7" s="30">
        <v>0.17180000000000001</v>
      </c>
      <c r="AM7" s="30">
        <v>0.17510000000000001</v>
      </c>
      <c r="AN7" s="30">
        <v>0.17949999999999999</v>
      </c>
      <c r="AO7" s="30">
        <v>0.18340000000000001</v>
      </c>
      <c r="AP7" s="30">
        <v>0.18290000000000001</v>
      </c>
      <c r="AQ7" s="30">
        <v>0.18790000000000001</v>
      </c>
      <c r="AR7" s="30">
        <v>0.19</v>
      </c>
      <c r="AS7" s="30">
        <v>0.19700000000000001</v>
      </c>
      <c r="AT7" s="30">
        <v>0.2145</v>
      </c>
      <c r="AU7" s="30">
        <v>0.22159999999999999</v>
      </c>
      <c r="AV7" s="30">
        <v>0.2195</v>
      </c>
    </row>
    <row r="8" spans="1:48" x14ac:dyDescent="0.25">
      <c r="A8" s="30" t="s">
        <v>69</v>
      </c>
      <c r="B8" s="37" t="s">
        <v>70</v>
      </c>
      <c r="C8" s="30">
        <v>2.8E-3</v>
      </c>
      <c r="D8" s="30">
        <v>2.3999999999999998E-3</v>
      </c>
      <c r="E8" s="30">
        <v>5.8999999999999999E-3</v>
      </c>
      <c r="F8" s="30">
        <v>9.1000000000000004E-3</v>
      </c>
      <c r="G8" s="30">
        <v>1.29E-2</v>
      </c>
      <c r="H8" s="30">
        <v>1.7299999999999999E-2</v>
      </c>
      <c r="I8" s="30">
        <v>1.9900000000000001E-2</v>
      </c>
      <c r="J8" s="30">
        <v>2.4199999999999999E-2</v>
      </c>
      <c r="K8" s="30">
        <v>2.7099999999999999E-2</v>
      </c>
      <c r="L8" s="30">
        <v>2.9700000000000001E-2</v>
      </c>
      <c r="M8" s="30">
        <v>3.1300000000000001E-2</v>
      </c>
      <c r="N8" s="30">
        <v>0.03</v>
      </c>
      <c r="O8" s="30">
        <v>2.9499999999999998E-2</v>
      </c>
      <c r="P8" s="30">
        <v>3.15E-2</v>
      </c>
      <c r="Q8" s="30">
        <v>3.0700000000000002E-2</v>
      </c>
      <c r="R8" s="30">
        <v>3.1E-2</v>
      </c>
      <c r="S8" s="30">
        <v>3.1199999999999999E-2</v>
      </c>
      <c r="T8" s="30">
        <v>3.0700000000000002E-2</v>
      </c>
      <c r="U8" s="30">
        <v>2.93E-2</v>
      </c>
      <c r="V8" s="30">
        <v>2.8199999999999999E-2</v>
      </c>
      <c r="W8" s="30">
        <v>2.7799999999999998E-2</v>
      </c>
      <c r="X8" s="30">
        <v>2.7199999999999998E-2</v>
      </c>
      <c r="Y8" s="30">
        <v>2.7099999999999999E-2</v>
      </c>
      <c r="Z8" s="30">
        <v>4.7500000000000001E-2</v>
      </c>
      <c r="AA8" s="30">
        <v>6.8900000000000003E-2</v>
      </c>
      <c r="AB8" s="30">
        <v>0.09</v>
      </c>
      <c r="AC8" s="30">
        <v>0.1111</v>
      </c>
      <c r="AD8" s="30">
        <v>0.13150000000000001</v>
      </c>
      <c r="AE8" s="30">
        <v>0.15129999999999999</v>
      </c>
      <c r="AF8" s="30">
        <v>0.15909999999999999</v>
      </c>
      <c r="AG8" s="30">
        <v>0.1676</v>
      </c>
      <c r="AH8" s="30">
        <v>0.1757</v>
      </c>
      <c r="AI8" s="30">
        <v>0.18110000000000001</v>
      </c>
      <c r="AJ8" s="30">
        <v>0.18659999999999999</v>
      </c>
      <c r="AK8" s="30">
        <v>0.19220000000000001</v>
      </c>
      <c r="AL8" s="30">
        <v>0.19639999999999999</v>
      </c>
      <c r="AM8" s="30">
        <v>0.20050000000000001</v>
      </c>
      <c r="AN8" s="30">
        <v>0.20599999999999999</v>
      </c>
      <c r="AO8" s="30">
        <v>0.21099999999999999</v>
      </c>
      <c r="AP8" s="30">
        <v>0.2147</v>
      </c>
      <c r="AQ8" s="30">
        <v>0.21740000000000001</v>
      </c>
      <c r="AR8" s="30">
        <v>0.22339999999999999</v>
      </c>
      <c r="AS8" s="30">
        <v>0.22500000000000001</v>
      </c>
      <c r="AT8" s="30">
        <v>0.22520000000000001</v>
      </c>
      <c r="AU8" s="30">
        <v>0.2356</v>
      </c>
      <c r="AV8" s="30">
        <v>0.2361</v>
      </c>
    </row>
    <row r="9" spans="1:48" x14ac:dyDescent="0.25">
      <c r="A9" s="30" t="s">
        <v>4</v>
      </c>
      <c r="B9" s="37" t="s">
        <v>71</v>
      </c>
      <c r="C9" s="30">
        <v>2.7000000000000001E-3</v>
      </c>
      <c r="D9" s="30">
        <v>2.2000000000000001E-3</v>
      </c>
      <c r="E9" s="30">
        <v>5.1000000000000004E-3</v>
      </c>
      <c r="F9" s="30">
        <v>5.4000000000000003E-3</v>
      </c>
      <c r="G9" s="30">
        <v>1.03E-2</v>
      </c>
      <c r="H9" s="30">
        <v>1.5800000000000002E-2</v>
      </c>
      <c r="I9" s="30">
        <v>2.01E-2</v>
      </c>
      <c r="J9" s="30">
        <v>2.2499999999999999E-2</v>
      </c>
      <c r="K9" s="30">
        <v>2.6499999999999999E-2</v>
      </c>
      <c r="L9" s="30">
        <v>2.7699999999999999E-2</v>
      </c>
      <c r="M9" s="30">
        <v>3.09E-2</v>
      </c>
      <c r="N9" s="30">
        <v>2.9600000000000001E-2</v>
      </c>
      <c r="O9" s="30">
        <v>2.8799999999999999E-2</v>
      </c>
      <c r="P9" s="30">
        <v>0.03</v>
      </c>
      <c r="Q9" s="30">
        <v>3.15E-2</v>
      </c>
      <c r="R9" s="30">
        <v>2.9700000000000001E-2</v>
      </c>
      <c r="S9" s="30">
        <v>3.0300000000000001E-2</v>
      </c>
      <c r="T9" s="30">
        <v>2.7300000000000001E-2</v>
      </c>
      <c r="U9" s="30">
        <v>2.64E-2</v>
      </c>
      <c r="V9" s="30">
        <v>2.6599999999999999E-2</v>
      </c>
      <c r="W9" s="30">
        <v>2.2200000000000001E-2</v>
      </c>
      <c r="X9" s="30">
        <v>2.5399999999999999E-2</v>
      </c>
      <c r="Y9" s="30">
        <v>2.46E-2</v>
      </c>
      <c r="Z9" s="30">
        <v>4.4200000000000003E-2</v>
      </c>
      <c r="AA9" s="30">
        <v>6.4899999999999999E-2</v>
      </c>
      <c r="AB9" s="30">
        <v>8.5199999999999998E-2</v>
      </c>
      <c r="AC9" s="30">
        <v>0.1055</v>
      </c>
      <c r="AD9" s="30">
        <v>0.12529999999999999</v>
      </c>
      <c r="AE9" s="30">
        <v>0.1444</v>
      </c>
      <c r="AF9" s="30">
        <v>0.14949999999999999</v>
      </c>
      <c r="AG9" s="30">
        <v>0.15540000000000001</v>
      </c>
      <c r="AH9" s="30">
        <v>0.16070000000000001</v>
      </c>
      <c r="AI9" s="30">
        <v>0.1648</v>
      </c>
      <c r="AJ9" s="30">
        <v>0.17</v>
      </c>
      <c r="AK9" s="30">
        <v>0.17510000000000001</v>
      </c>
      <c r="AL9" s="30">
        <v>0.17910000000000001</v>
      </c>
      <c r="AM9" s="30">
        <v>0.183</v>
      </c>
      <c r="AN9" s="30">
        <v>0.18820000000000001</v>
      </c>
      <c r="AO9" s="30">
        <v>0.1928</v>
      </c>
      <c r="AP9" s="30">
        <v>0.1893</v>
      </c>
      <c r="AQ9" s="30">
        <v>0.19450000000000001</v>
      </c>
      <c r="AR9" s="30">
        <v>0.2</v>
      </c>
      <c r="AS9" s="30">
        <v>0.2049</v>
      </c>
      <c r="AT9" s="30">
        <v>0.2044</v>
      </c>
      <c r="AU9" s="30">
        <v>0.21379999999999999</v>
      </c>
      <c r="AV9" s="30">
        <v>0.214</v>
      </c>
    </row>
    <row r="10" spans="1:48" x14ac:dyDescent="0.25">
      <c r="A10" s="30" t="s">
        <v>72</v>
      </c>
      <c r="B10" s="37" t="s">
        <v>73</v>
      </c>
      <c r="C10" s="30">
        <v>2.8E-3</v>
      </c>
      <c r="D10" s="30">
        <v>2.3E-3</v>
      </c>
      <c r="E10" s="30">
        <v>3.5000000000000001E-3</v>
      </c>
      <c r="F10" s="30">
        <v>6.0000000000000001E-3</v>
      </c>
      <c r="G10" s="30">
        <v>9.1999999999999998E-3</v>
      </c>
      <c r="H10" s="30">
        <v>1.32E-2</v>
      </c>
      <c r="I10" s="30">
        <v>1.41E-2</v>
      </c>
      <c r="J10" s="30">
        <v>1.83E-2</v>
      </c>
      <c r="K10" s="30">
        <v>2.2800000000000001E-2</v>
      </c>
      <c r="L10" s="30">
        <v>2.3099999999999999E-2</v>
      </c>
      <c r="M10" s="30">
        <v>2.35E-2</v>
      </c>
      <c r="N10" s="30">
        <v>2.5100000000000001E-2</v>
      </c>
      <c r="O10" s="30">
        <v>2.3699999999999999E-2</v>
      </c>
      <c r="P10" s="30">
        <v>2.3E-2</v>
      </c>
      <c r="Q10" s="30">
        <v>2.23E-2</v>
      </c>
      <c r="R10" s="30">
        <v>2.4899999999999999E-2</v>
      </c>
      <c r="S10" s="30">
        <v>2.5000000000000001E-2</v>
      </c>
      <c r="T10" s="30">
        <v>2.3199999999999998E-2</v>
      </c>
      <c r="U10" s="30">
        <v>2.18E-2</v>
      </c>
      <c r="V10" s="30">
        <v>2.1999999999999999E-2</v>
      </c>
      <c r="W10" s="30">
        <v>1.9400000000000001E-2</v>
      </c>
      <c r="X10" s="30">
        <v>2.1000000000000001E-2</v>
      </c>
      <c r="Y10" s="30">
        <v>2.12E-2</v>
      </c>
      <c r="Z10" s="30">
        <v>4.2299999999999997E-2</v>
      </c>
      <c r="AA10" s="30">
        <v>6.4600000000000005E-2</v>
      </c>
      <c r="AB10" s="30">
        <v>8.6499999999999994E-2</v>
      </c>
      <c r="AC10" s="30">
        <v>0.1085</v>
      </c>
      <c r="AD10" s="30">
        <v>0.12989999999999999</v>
      </c>
      <c r="AE10" s="30">
        <v>0.1507</v>
      </c>
      <c r="AF10" s="30">
        <v>0.1598</v>
      </c>
      <c r="AG10" s="30">
        <v>0.16969999999999999</v>
      </c>
      <c r="AH10" s="30">
        <v>0.1792</v>
      </c>
      <c r="AI10" s="30">
        <v>0.18279999999999999</v>
      </c>
      <c r="AJ10" s="30">
        <v>0.18770000000000001</v>
      </c>
      <c r="AK10" s="30">
        <v>0.19239999999999999</v>
      </c>
      <c r="AL10" s="30">
        <v>0.19589999999999999</v>
      </c>
      <c r="AM10" s="30">
        <v>0.1993</v>
      </c>
      <c r="AN10" s="30">
        <v>0.2041</v>
      </c>
      <c r="AO10" s="30">
        <v>0.20810000000000001</v>
      </c>
      <c r="AP10" s="30">
        <v>0.2107</v>
      </c>
      <c r="AQ10" s="30">
        <v>0.21290000000000001</v>
      </c>
      <c r="AR10" s="30">
        <v>0.221</v>
      </c>
      <c r="AS10" s="30">
        <v>0.22989999999999999</v>
      </c>
      <c r="AT10" s="30">
        <v>0.23599999999999999</v>
      </c>
      <c r="AU10" s="30">
        <v>0.24660000000000001</v>
      </c>
      <c r="AV10" s="30">
        <v>0.24640000000000001</v>
      </c>
    </row>
    <row r="11" spans="1:48" x14ac:dyDescent="0.25">
      <c r="A11" s="30" t="s">
        <v>74</v>
      </c>
      <c r="B11" s="37" t="s">
        <v>75</v>
      </c>
      <c r="C11" s="30">
        <v>2.8999999999999998E-3</v>
      </c>
      <c r="D11" s="30">
        <v>2.5000000000000001E-3</v>
      </c>
      <c r="E11" s="30">
        <v>1.2800000000000001E-2</v>
      </c>
      <c r="F11" s="30">
        <v>1.4999999999999999E-2</v>
      </c>
      <c r="G11" s="30">
        <v>2.1499999999999998E-2</v>
      </c>
      <c r="H11" s="30">
        <v>2.2800000000000001E-2</v>
      </c>
      <c r="I11" s="30">
        <v>2.9600000000000001E-2</v>
      </c>
      <c r="J11" s="30">
        <v>3.5000000000000003E-2</v>
      </c>
      <c r="K11" s="30">
        <v>4.0899999999999999E-2</v>
      </c>
      <c r="L11" s="30">
        <v>4.24E-2</v>
      </c>
      <c r="M11" s="30">
        <v>4.3900000000000002E-2</v>
      </c>
      <c r="N11" s="30">
        <v>4.48E-2</v>
      </c>
      <c r="O11" s="30">
        <v>4.1099999999999998E-2</v>
      </c>
      <c r="P11" s="30">
        <v>4.3200000000000002E-2</v>
      </c>
      <c r="Q11" s="30">
        <v>4.2700000000000002E-2</v>
      </c>
      <c r="R11" s="30">
        <v>4.41E-2</v>
      </c>
      <c r="S11" s="30">
        <v>4.2900000000000001E-2</v>
      </c>
      <c r="T11" s="30">
        <v>4.2799999999999998E-2</v>
      </c>
      <c r="U11" s="30">
        <v>4.2900000000000001E-2</v>
      </c>
      <c r="V11" s="30">
        <v>4.1799999999999997E-2</v>
      </c>
      <c r="W11" s="30">
        <v>4.07E-2</v>
      </c>
      <c r="X11" s="30">
        <v>4.3499999999999997E-2</v>
      </c>
      <c r="Y11" s="30">
        <v>4.4699999999999997E-2</v>
      </c>
      <c r="Z11" s="30">
        <v>6.8500000000000005E-2</v>
      </c>
      <c r="AA11" s="30">
        <v>9.3399999999999997E-2</v>
      </c>
      <c r="AB11" s="30">
        <v>0.1178</v>
      </c>
      <c r="AC11" s="30">
        <v>0.1421</v>
      </c>
      <c r="AD11" s="30">
        <v>0.1656</v>
      </c>
      <c r="AE11" s="30">
        <v>0.18840000000000001</v>
      </c>
      <c r="AF11" s="30">
        <v>0.19670000000000001</v>
      </c>
      <c r="AG11" s="30">
        <v>0.2059</v>
      </c>
      <c r="AH11" s="30">
        <v>0.21440000000000001</v>
      </c>
      <c r="AI11" s="30">
        <v>0.22270000000000001</v>
      </c>
      <c r="AJ11" s="30">
        <v>0.2283</v>
      </c>
      <c r="AK11" s="30">
        <v>0.23369999999999999</v>
      </c>
      <c r="AL11" s="30">
        <v>0.23769999999999999</v>
      </c>
      <c r="AM11" s="30">
        <v>0.24160000000000001</v>
      </c>
      <c r="AN11" s="30">
        <v>0.24709999999999999</v>
      </c>
      <c r="AO11" s="30">
        <v>0.25180000000000002</v>
      </c>
      <c r="AP11" s="30">
        <v>0.25519999999999998</v>
      </c>
      <c r="AQ11" s="30">
        <v>0.25390000000000001</v>
      </c>
      <c r="AR11" s="30">
        <v>0.26519999999999999</v>
      </c>
      <c r="AS11" s="30">
        <v>0.26750000000000002</v>
      </c>
      <c r="AT11" s="30">
        <v>0.2671</v>
      </c>
      <c r="AU11" s="30">
        <v>0.28000000000000003</v>
      </c>
      <c r="AV11" s="30">
        <v>0.28139999999999998</v>
      </c>
    </row>
    <row r="12" spans="1:48" x14ac:dyDescent="0.25">
      <c r="A12" s="30" t="s">
        <v>17</v>
      </c>
      <c r="B12" s="37" t="s">
        <v>76</v>
      </c>
      <c r="C12" s="30">
        <v>2.8999999999999998E-3</v>
      </c>
      <c r="D12" s="30">
        <v>7.4000000000000003E-3</v>
      </c>
      <c r="E12" s="30">
        <v>1.83E-2</v>
      </c>
      <c r="F12" s="30">
        <v>2.3800000000000002E-2</v>
      </c>
      <c r="G12" s="30">
        <v>2.3E-2</v>
      </c>
      <c r="H12" s="30">
        <v>2.8500000000000001E-2</v>
      </c>
      <c r="I12" s="30">
        <v>3.1300000000000001E-2</v>
      </c>
      <c r="J12" s="30">
        <v>3.6400000000000002E-2</v>
      </c>
      <c r="K12" s="30">
        <v>3.7999999999999999E-2</v>
      </c>
      <c r="L12" s="30">
        <v>4.02E-2</v>
      </c>
      <c r="M12" s="30">
        <v>4.3299999999999998E-2</v>
      </c>
      <c r="N12" s="30">
        <v>4.2200000000000001E-2</v>
      </c>
      <c r="O12" s="30">
        <v>4.0599999999999997E-2</v>
      </c>
      <c r="P12" s="30">
        <v>4.1599999999999998E-2</v>
      </c>
      <c r="Q12" s="30">
        <v>4.4600000000000001E-2</v>
      </c>
      <c r="R12" s="30">
        <v>4.6199999999999998E-2</v>
      </c>
      <c r="S12" s="30">
        <v>4.2700000000000002E-2</v>
      </c>
      <c r="T12" s="30">
        <v>4.4200000000000003E-2</v>
      </c>
      <c r="U12" s="30">
        <v>4.2700000000000002E-2</v>
      </c>
      <c r="V12" s="30">
        <v>4.2000000000000003E-2</v>
      </c>
      <c r="W12" s="30">
        <v>4.2200000000000001E-2</v>
      </c>
      <c r="X12" s="30">
        <v>4.4400000000000002E-2</v>
      </c>
      <c r="Y12" s="30">
        <v>4.4999999999999998E-2</v>
      </c>
      <c r="Z12" s="30">
        <v>6.2899999999999998E-2</v>
      </c>
      <c r="AA12" s="30">
        <v>8.1900000000000001E-2</v>
      </c>
      <c r="AB12" s="30">
        <v>0.10050000000000001</v>
      </c>
      <c r="AC12" s="30">
        <v>0.1188</v>
      </c>
      <c r="AD12" s="30">
        <v>0.13639999999999999</v>
      </c>
      <c r="AE12" s="30">
        <v>0.15340000000000001</v>
      </c>
      <c r="AF12" s="30">
        <v>0.16070000000000001</v>
      </c>
      <c r="AG12" s="30">
        <v>0.16889999999999999</v>
      </c>
      <c r="AH12" s="30">
        <v>0.17630000000000001</v>
      </c>
      <c r="AI12" s="30">
        <v>0.1777</v>
      </c>
      <c r="AJ12" s="30">
        <v>0.183</v>
      </c>
      <c r="AK12" s="30">
        <v>0.1883</v>
      </c>
      <c r="AL12" s="30">
        <v>0.1923</v>
      </c>
      <c r="AM12" s="30">
        <v>0.1963</v>
      </c>
      <c r="AN12" s="30">
        <v>0.20150000000000001</v>
      </c>
      <c r="AO12" s="30">
        <v>0.20619999999999999</v>
      </c>
      <c r="AP12" s="30">
        <v>0.2072</v>
      </c>
      <c r="AQ12" s="30">
        <v>0.21029999999999999</v>
      </c>
      <c r="AR12" s="30">
        <v>0.2135</v>
      </c>
      <c r="AS12" s="30">
        <v>0.21659999999999999</v>
      </c>
      <c r="AT12" s="30">
        <v>0.21490000000000001</v>
      </c>
      <c r="AU12" s="30">
        <v>0.22459999999999999</v>
      </c>
      <c r="AV12" s="30">
        <v>0.22559999999999999</v>
      </c>
    </row>
    <row r="13" spans="1:48" x14ac:dyDescent="0.25">
      <c r="A13" s="30" t="s">
        <v>4</v>
      </c>
      <c r="B13" s="37" t="s">
        <v>77</v>
      </c>
      <c r="C13" s="30">
        <v>2.8E-3</v>
      </c>
      <c r="D13" s="30">
        <v>2.3E-3</v>
      </c>
      <c r="E13" s="30">
        <v>4.5999999999999999E-3</v>
      </c>
      <c r="F13" s="30">
        <v>6.6E-3</v>
      </c>
      <c r="G13" s="30">
        <v>1.1599999999999999E-2</v>
      </c>
      <c r="H13" s="30">
        <v>1.6799999999999999E-2</v>
      </c>
      <c r="I13" s="30">
        <v>1.8499999999999999E-2</v>
      </c>
      <c r="J13" s="30">
        <v>2.29E-2</v>
      </c>
      <c r="K13" s="30">
        <v>2.63E-2</v>
      </c>
      <c r="L13" s="30">
        <v>2.75E-2</v>
      </c>
      <c r="M13" s="30">
        <v>2.8899999999999999E-2</v>
      </c>
      <c r="N13" s="30">
        <v>2.7799999999999998E-2</v>
      </c>
      <c r="O13" s="30">
        <v>2.5600000000000001E-2</v>
      </c>
      <c r="P13" s="30">
        <v>2.5899999999999999E-2</v>
      </c>
      <c r="Q13" s="30">
        <v>2.6499999999999999E-2</v>
      </c>
      <c r="R13" s="30">
        <v>2.69E-2</v>
      </c>
      <c r="S13" s="30">
        <v>2.63E-2</v>
      </c>
      <c r="T13" s="30">
        <v>2.64E-2</v>
      </c>
      <c r="U13" s="30">
        <v>2.35E-2</v>
      </c>
      <c r="V13" s="30">
        <v>2.2800000000000001E-2</v>
      </c>
      <c r="W13" s="30">
        <v>2.1100000000000001E-2</v>
      </c>
      <c r="X13" s="30">
        <v>2.1000000000000001E-2</v>
      </c>
      <c r="Y13" s="30">
        <v>2.1999999999999999E-2</v>
      </c>
      <c r="Z13" s="30">
        <v>4.5100000000000001E-2</v>
      </c>
      <c r="AA13" s="30">
        <v>6.9199999999999998E-2</v>
      </c>
      <c r="AB13" s="30">
        <v>9.3299999999999994E-2</v>
      </c>
      <c r="AC13" s="30">
        <v>0.1172</v>
      </c>
      <c r="AD13" s="30">
        <v>0.1406</v>
      </c>
      <c r="AE13" s="30">
        <v>0.1633</v>
      </c>
      <c r="AF13" s="30">
        <v>0.1731</v>
      </c>
      <c r="AG13" s="30">
        <v>0.18390000000000001</v>
      </c>
      <c r="AH13" s="30">
        <v>0.19409999999999999</v>
      </c>
      <c r="AI13" s="30">
        <v>0.19989999999999999</v>
      </c>
      <c r="AJ13" s="30">
        <v>0.20530000000000001</v>
      </c>
      <c r="AK13" s="30">
        <v>0.21079999999999999</v>
      </c>
      <c r="AL13" s="30">
        <v>0.21479999999999999</v>
      </c>
      <c r="AM13" s="30">
        <v>0.21870000000000001</v>
      </c>
      <c r="AN13" s="30">
        <v>0.22409999999999999</v>
      </c>
      <c r="AO13" s="30">
        <v>0.22889999999999999</v>
      </c>
      <c r="AP13" s="30">
        <v>0.2319</v>
      </c>
      <c r="AQ13" s="30">
        <v>0.23430000000000001</v>
      </c>
      <c r="AR13" s="30">
        <v>0.24429999999999999</v>
      </c>
      <c r="AS13" s="30">
        <v>0.2472</v>
      </c>
      <c r="AT13" s="30">
        <v>0.24970000000000001</v>
      </c>
      <c r="AU13" s="30">
        <v>0.26100000000000001</v>
      </c>
      <c r="AV13" s="30">
        <v>0.2611</v>
      </c>
    </row>
    <row r="14" spans="1:48" x14ac:dyDescent="0.25">
      <c r="A14" s="30" t="s">
        <v>4</v>
      </c>
      <c r="B14" s="37" t="s">
        <v>78</v>
      </c>
      <c r="C14" s="30">
        <v>2.8E-3</v>
      </c>
      <c r="D14" s="30">
        <v>2.3999999999999998E-3</v>
      </c>
      <c r="E14" s="30">
        <v>3.5999999999999999E-3</v>
      </c>
      <c r="F14" s="30">
        <v>6.0000000000000001E-3</v>
      </c>
      <c r="G14" s="30">
        <v>1.09E-2</v>
      </c>
      <c r="H14" s="30">
        <v>1.46E-2</v>
      </c>
      <c r="I14" s="30">
        <v>1.7100000000000001E-2</v>
      </c>
      <c r="J14" s="30">
        <v>2.1399999999999999E-2</v>
      </c>
      <c r="K14" s="30">
        <v>2.3400000000000001E-2</v>
      </c>
      <c r="L14" s="30">
        <v>2.53E-2</v>
      </c>
      <c r="M14" s="30">
        <v>2.7699999999999999E-2</v>
      </c>
      <c r="N14" s="30">
        <v>2.5499999999999998E-2</v>
      </c>
      <c r="O14" s="30">
        <v>2.35E-2</v>
      </c>
      <c r="P14" s="30">
        <v>2.3900000000000001E-2</v>
      </c>
      <c r="Q14" s="30">
        <v>2.4500000000000001E-2</v>
      </c>
      <c r="R14" s="30">
        <v>2.6599999999999999E-2</v>
      </c>
      <c r="S14" s="30">
        <v>2.41E-2</v>
      </c>
      <c r="T14" s="30">
        <v>2.2599999999999999E-2</v>
      </c>
      <c r="U14" s="30">
        <v>2.2200000000000001E-2</v>
      </c>
      <c r="V14" s="30">
        <v>2.23E-2</v>
      </c>
      <c r="W14" s="30">
        <v>1.8499999999999999E-2</v>
      </c>
      <c r="X14" s="30">
        <v>1.95E-2</v>
      </c>
      <c r="Y14" s="30">
        <v>2.0799999999999999E-2</v>
      </c>
      <c r="Z14" s="30">
        <v>4.4900000000000002E-2</v>
      </c>
      <c r="AA14" s="30">
        <v>7.0599999999999996E-2</v>
      </c>
      <c r="AB14" s="30">
        <v>9.6100000000000005E-2</v>
      </c>
      <c r="AC14" s="30">
        <v>0.1215</v>
      </c>
      <c r="AD14" s="30">
        <v>0.14649999999999999</v>
      </c>
      <c r="AE14" s="30">
        <v>0.1706</v>
      </c>
      <c r="AF14" s="30">
        <v>0.18049999999999999</v>
      </c>
      <c r="AG14" s="30">
        <v>0.19109999999999999</v>
      </c>
      <c r="AH14" s="30">
        <v>0.20130000000000001</v>
      </c>
      <c r="AI14" s="30">
        <v>0.20830000000000001</v>
      </c>
      <c r="AJ14" s="30">
        <v>0.21429999999999999</v>
      </c>
      <c r="AK14" s="30">
        <v>0.2203</v>
      </c>
      <c r="AL14" s="30">
        <v>0.22470000000000001</v>
      </c>
      <c r="AM14" s="30">
        <v>0.2291</v>
      </c>
      <c r="AN14" s="30">
        <v>0.2351</v>
      </c>
      <c r="AO14" s="30">
        <v>0.2404</v>
      </c>
      <c r="AP14" s="30">
        <v>0.24110000000000001</v>
      </c>
      <c r="AQ14" s="30">
        <v>0.24440000000000001</v>
      </c>
      <c r="AR14" s="30">
        <v>0.2515</v>
      </c>
      <c r="AS14" s="30">
        <v>0.25640000000000002</v>
      </c>
      <c r="AT14" s="30">
        <v>0.25850000000000001</v>
      </c>
      <c r="AU14" s="30">
        <v>0.27</v>
      </c>
      <c r="AV14" s="30">
        <v>0.2697</v>
      </c>
    </row>
    <row r="15" spans="1:48" x14ac:dyDescent="0.25">
      <c r="A15" s="30" t="s">
        <v>72</v>
      </c>
      <c r="B15" s="37" t="s">
        <v>79</v>
      </c>
      <c r="C15" s="30">
        <v>2.7000000000000001E-3</v>
      </c>
      <c r="D15" s="30">
        <v>2.3E-3</v>
      </c>
      <c r="E15" s="30">
        <v>3.0000000000000001E-3</v>
      </c>
      <c r="F15" s="30">
        <v>3.5999999999999999E-3</v>
      </c>
      <c r="G15" s="30">
        <v>9.1999999999999998E-3</v>
      </c>
      <c r="H15" s="30">
        <v>1.24E-2</v>
      </c>
      <c r="I15" s="30">
        <v>1.5100000000000001E-2</v>
      </c>
      <c r="J15" s="30">
        <v>2.1100000000000001E-2</v>
      </c>
      <c r="K15" s="30">
        <v>2.3800000000000002E-2</v>
      </c>
      <c r="L15" s="30">
        <v>2.53E-2</v>
      </c>
      <c r="M15" s="30">
        <v>2.7400000000000001E-2</v>
      </c>
      <c r="N15" s="30">
        <v>2.63E-2</v>
      </c>
      <c r="O15" s="30">
        <v>2.4E-2</v>
      </c>
      <c r="P15" s="30">
        <v>2.4400000000000002E-2</v>
      </c>
      <c r="Q15" s="30">
        <v>2.3E-2</v>
      </c>
      <c r="R15" s="30">
        <v>2.35E-2</v>
      </c>
      <c r="S15" s="30">
        <v>2.1700000000000001E-2</v>
      </c>
      <c r="T15" s="30">
        <v>2.1299999999999999E-2</v>
      </c>
      <c r="U15" s="30">
        <v>2.07E-2</v>
      </c>
      <c r="V15" s="30">
        <v>2.0299999999999999E-2</v>
      </c>
      <c r="W15" s="30">
        <v>1.7600000000000001E-2</v>
      </c>
      <c r="X15" s="30">
        <v>1.7299999999999999E-2</v>
      </c>
      <c r="Y15" s="30">
        <v>1.8100000000000002E-2</v>
      </c>
      <c r="Z15" s="30">
        <v>3.8100000000000002E-2</v>
      </c>
      <c r="AA15" s="30">
        <v>5.91E-2</v>
      </c>
      <c r="AB15" s="30">
        <v>0.08</v>
      </c>
      <c r="AC15" s="30">
        <v>0.1008</v>
      </c>
      <c r="AD15" s="30">
        <v>0.1212</v>
      </c>
      <c r="AE15" s="30">
        <v>0.1409</v>
      </c>
      <c r="AF15" s="30">
        <v>0.1474</v>
      </c>
      <c r="AG15" s="30">
        <v>0.1545</v>
      </c>
      <c r="AH15" s="30">
        <v>0.16120000000000001</v>
      </c>
      <c r="AI15" s="30">
        <v>0.16600000000000001</v>
      </c>
      <c r="AJ15" s="30">
        <v>0.1701</v>
      </c>
      <c r="AK15" s="30">
        <v>0.17430000000000001</v>
      </c>
      <c r="AL15" s="30">
        <v>0.17730000000000001</v>
      </c>
      <c r="AM15" s="30">
        <v>0.1802</v>
      </c>
      <c r="AN15" s="30">
        <v>0.18429999999999999</v>
      </c>
      <c r="AO15" s="30">
        <v>0.18790000000000001</v>
      </c>
      <c r="AP15" s="30">
        <v>0.19109999999999999</v>
      </c>
      <c r="AQ15" s="30">
        <v>0.19139999999999999</v>
      </c>
      <c r="AR15" s="30">
        <v>0.19550000000000001</v>
      </c>
      <c r="AS15" s="30">
        <v>0.1973</v>
      </c>
      <c r="AT15" s="30">
        <v>0.20419999999999999</v>
      </c>
      <c r="AU15" s="30">
        <v>0.21240000000000001</v>
      </c>
      <c r="AV15" s="30">
        <v>0.2114</v>
      </c>
    </row>
    <row r="16" spans="1:48" x14ac:dyDescent="0.25">
      <c r="A16" s="30" t="s">
        <v>80</v>
      </c>
      <c r="B16" s="37" t="s">
        <v>81</v>
      </c>
      <c r="C16" s="30">
        <v>2.8E-3</v>
      </c>
      <c r="D16" s="30">
        <v>2.3999999999999998E-3</v>
      </c>
      <c r="E16" s="30">
        <v>2.0999999999999999E-3</v>
      </c>
      <c r="F16" s="30">
        <v>6.7000000000000002E-3</v>
      </c>
      <c r="G16" s="30">
        <v>1.0200000000000001E-2</v>
      </c>
      <c r="H16" s="30">
        <v>1.2800000000000001E-2</v>
      </c>
      <c r="I16" s="30">
        <v>1.6500000000000001E-2</v>
      </c>
      <c r="J16" s="30">
        <v>2.24E-2</v>
      </c>
      <c r="K16" s="30">
        <v>2.6100000000000002E-2</v>
      </c>
      <c r="L16" s="30">
        <v>2.9399999999999999E-2</v>
      </c>
      <c r="M16" s="30">
        <v>2.9100000000000001E-2</v>
      </c>
      <c r="N16" s="30">
        <v>3.0200000000000001E-2</v>
      </c>
      <c r="O16" s="30">
        <v>3.0300000000000001E-2</v>
      </c>
      <c r="P16" s="30">
        <v>2.8199999999999999E-2</v>
      </c>
      <c r="Q16" s="30">
        <v>3.1099999999999999E-2</v>
      </c>
      <c r="R16" s="30">
        <v>2.86E-2</v>
      </c>
      <c r="S16" s="30">
        <v>2.7E-2</v>
      </c>
      <c r="T16" s="30">
        <v>2.81E-2</v>
      </c>
      <c r="U16" s="30">
        <v>2.58E-2</v>
      </c>
      <c r="V16" s="30">
        <v>2.7E-2</v>
      </c>
      <c r="W16" s="30">
        <v>2.3699999999999999E-2</v>
      </c>
      <c r="X16" s="30">
        <v>2.1999999999999999E-2</v>
      </c>
      <c r="Y16" s="30">
        <v>2.29E-2</v>
      </c>
      <c r="Z16" s="30">
        <v>4.7300000000000002E-2</v>
      </c>
      <c r="AA16" s="30">
        <v>7.2800000000000004E-2</v>
      </c>
      <c r="AB16" s="30">
        <v>9.8100000000000007E-2</v>
      </c>
      <c r="AC16" s="30">
        <v>0.1232</v>
      </c>
      <c r="AD16" s="30">
        <v>0.1477</v>
      </c>
      <c r="AE16" s="30">
        <v>0.17150000000000001</v>
      </c>
      <c r="AF16" s="30">
        <v>0.18060000000000001</v>
      </c>
      <c r="AG16" s="30">
        <v>0.19070000000000001</v>
      </c>
      <c r="AH16" s="30">
        <v>0.20019999999999999</v>
      </c>
      <c r="AI16" s="30">
        <v>0.2044</v>
      </c>
      <c r="AJ16" s="30">
        <v>0.21</v>
      </c>
      <c r="AK16" s="30">
        <v>0.2157</v>
      </c>
      <c r="AL16" s="30">
        <v>0.21990000000000001</v>
      </c>
      <c r="AM16" s="30">
        <v>0.224</v>
      </c>
      <c r="AN16" s="30">
        <v>0.22950000000000001</v>
      </c>
      <c r="AO16" s="30">
        <v>0.2346</v>
      </c>
      <c r="AP16" s="30">
        <v>0.24099999999999999</v>
      </c>
      <c r="AQ16" s="30">
        <v>0.24299999999999999</v>
      </c>
      <c r="AR16" s="30">
        <v>0.25240000000000001</v>
      </c>
      <c r="AS16" s="30">
        <v>0.25409999999999999</v>
      </c>
      <c r="AT16" s="30">
        <v>0.27289999999999998</v>
      </c>
      <c r="AU16" s="30">
        <v>0.28420000000000001</v>
      </c>
      <c r="AV16" s="30">
        <v>0.2833</v>
      </c>
    </row>
    <row r="17" spans="1:48" x14ac:dyDescent="0.25">
      <c r="A17" s="30" t="s">
        <v>17</v>
      </c>
      <c r="B17" s="37" t="s">
        <v>82</v>
      </c>
      <c r="C17" s="30">
        <v>2.8E-3</v>
      </c>
      <c r="D17" s="30">
        <v>2.3999999999999998E-3</v>
      </c>
      <c r="E17" s="30">
        <v>2.2000000000000001E-3</v>
      </c>
      <c r="F17" s="30">
        <v>5.5999999999999999E-3</v>
      </c>
      <c r="G17" s="30">
        <v>4.8999999999999998E-3</v>
      </c>
      <c r="H17" s="30">
        <v>1.17E-2</v>
      </c>
      <c r="I17" s="30">
        <v>1.7500000000000002E-2</v>
      </c>
      <c r="J17" s="30">
        <v>1.8100000000000002E-2</v>
      </c>
      <c r="K17" s="30">
        <v>2.23E-2</v>
      </c>
      <c r="L17" s="30">
        <v>2.64E-2</v>
      </c>
      <c r="M17" s="30">
        <v>2.63E-2</v>
      </c>
      <c r="N17" s="30">
        <v>2.4799999999999999E-2</v>
      </c>
      <c r="O17" s="30">
        <v>2.5499999999999998E-2</v>
      </c>
      <c r="P17" s="30">
        <v>2.8500000000000001E-2</v>
      </c>
      <c r="Q17" s="30">
        <v>2.6800000000000001E-2</v>
      </c>
      <c r="R17" s="30">
        <v>2.7099999999999999E-2</v>
      </c>
      <c r="S17" s="30">
        <v>2.7300000000000001E-2</v>
      </c>
      <c r="T17" s="30">
        <v>2.4400000000000002E-2</v>
      </c>
      <c r="U17" s="30">
        <v>2.3800000000000002E-2</v>
      </c>
      <c r="V17" s="30">
        <v>2.5899999999999999E-2</v>
      </c>
      <c r="W17" s="30">
        <v>2.29E-2</v>
      </c>
      <c r="X17" s="30">
        <v>2.1299999999999999E-2</v>
      </c>
      <c r="Y17" s="30">
        <v>2.3699999999999999E-2</v>
      </c>
      <c r="Z17" s="30">
        <v>4.2799999999999998E-2</v>
      </c>
      <c r="AA17" s="30">
        <v>6.2799999999999995E-2</v>
      </c>
      <c r="AB17" s="30">
        <v>8.2699999999999996E-2</v>
      </c>
      <c r="AC17" s="30">
        <v>0.1023</v>
      </c>
      <c r="AD17" s="30">
        <v>0.1215</v>
      </c>
      <c r="AE17" s="30">
        <v>0.14000000000000001</v>
      </c>
      <c r="AF17" s="30">
        <v>0.14680000000000001</v>
      </c>
      <c r="AG17" s="30">
        <v>0.1542</v>
      </c>
      <c r="AH17" s="30">
        <v>0.16109999999999999</v>
      </c>
      <c r="AI17" s="30">
        <v>0.16669999999999999</v>
      </c>
      <c r="AJ17" s="30">
        <v>0.17230000000000001</v>
      </c>
      <c r="AK17" s="30">
        <v>0.1779</v>
      </c>
      <c r="AL17" s="30">
        <v>0.18229999999999999</v>
      </c>
      <c r="AM17" s="30">
        <v>0.18659999999999999</v>
      </c>
      <c r="AN17" s="30">
        <v>0.19220000000000001</v>
      </c>
      <c r="AO17" s="30">
        <v>0.19719999999999999</v>
      </c>
      <c r="AP17" s="30">
        <v>0.20069999999999999</v>
      </c>
      <c r="AQ17" s="30">
        <v>0.2016</v>
      </c>
      <c r="AR17" s="30">
        <v>0.2157</v>
      </c>
      <c r="AS17" s="30">
        <v>0.21329999999999999</v>
      </c>
      <c r="AT17" s="30">
        <v>0.22140000000000001</v>
      </c>
      <c r="AU17" s="30">
        <v>0.22950000000000001</v>
      </c>
      <c r="AV17" s="30">
        <v>0.22789999999999999</v>
      </c>
    </row>
    <row r="18" spans="1:48" x14ac:dyDescent="0.25">
      <c r="A18" s="30" t="s">
        <v>69</v>
      </c>
      <c r="B18" s="37" t="s">
        <v>83</v>
      </c>
      <c r="C18" s="30">
        <v>2.5999999999999999E-3</v>
      </c>
      <c r="D18" s="30">
        <v>2E-3</v>
      </c>
      <c r="E18" s="30">
        <v>2.5000000000000001E-3</v>
      </c>
      <c r="F18" s="30">
        <v>3.8999999999999998E-3</v>
      </c>
      <c r="G18" s="30">
        <v>6.6E-3</v>
      </c>
      <c r="H18" s="30">
        <v>1.12E-2</v>
      </c>
      <c r="I18" s="30">
        <v>1.35E-2</v>
      </c>
      <c r="J18" s="30">
        <v>1.83E-2</v>
      </c>
      <c r="K18" s="30">
        <v>2.1600000000000001E-2</v>
      </c>
      <c r="L18" s="30">
        <v>2.5700000000000001E-2</v>
      </c>
      <c r="M18" s="30">
        <v>2.6499999999999999E-2</v>
      </c>
      <c r="N18" s="30">
        <v>2.5899999999999999E-2</v>
      </c>
      <c r="O18" s="30">
        <v>2.3599999999999999E-2</v>
      </c>
      <c r="P18" s="30">
        <v>2.4199999999999999E-2</v>
      </c>
      <c r="Q18" s="30">
        <v>2.4199999999999999E-2</v>
      </c>
      <c r="R18" s="30">
        <v>2.4199999999999999E-2</v>
      </c>
      <c r="S18" s="30">
        <v>2.3400000000000001E-2</v>
      </c>
      <c r="T18" s="30">
        <v>2.23E-2</v>
      </c>
      <c r="U18" s="30">
        <v>2.12E-2</v>
      </c>
      <c r="V18" s="30">
        <v>2.1700000000000001E-2</v>
      </c>
      <c r="W18" s="30">
        <v>1.89E-2</v>
      </c>
      <c r="X18" s="30">
        <v>1.7999999999999999E-2</v>
      </c>
      <c r="Y18" s="30">
        <v>1.9099999999999999E-2</v>
      </c>
      <c r="Z18" s="30">
        <v>3.7499999999999999E-2</v>
      </c>
      <c r="AA18" s="30">
        <v>5.7099999999999998E-2</v>
      </c>
      <c r="AB18" s="30">
        <v>7.6600000000000001E-2</v>
      </c>
      <c r="AC18" s="30">
        <v>9.6100000000000005E-2</v>
      </c>
      <c r="AD18" s="30">
        <v>0.11509999999999999</v>
      </c>
      <c r="AE18" s="30">
        <v>0.13350000000000001</v>
      </c>
      <c r="AF18" s="30">
        <v>0.14169999999999999</v>
      </c>
      <c r="AG18" s="30">
        <v>0.15060000000000001</v>
      </c>
      <c r="AH18" s="30">
        <v>0.159</v>
      </c>
      <c r="AI18" s="30">
        <v>0.16370000000000001</v>
      </c>
      <c r="AJ18" s="30">
        <v>0.16880000000000001</v>
      </c>
      <c r="AK18" s="30">
        <v>0.1739</v>
      </c>
      <c r="AL18" s="30">
        <v>0.17780000000000001</v>
      </c>
      <c r="AM18" s="30">
        <v>0.18160000000000001</v>
      </c>
      <c r="AN18" s="30">
        <v>0.1867</v>
      </c>
      <c r="AO18" s="30">
        <v>0.19120000000000001</v>
      </c>
      <c r="AP18" s="30">
        <v>0.1943</v>
      </c>
      <c r="AQ18" s="30">
        <v>0.19670000000000001</v>
      </c>
      <c r="AR18" s="30">
        <v>0.19889999999999999</v>
      </c>
      <c r="AS18" s="30">
        <v>0.20480000000000001</v>
      </c>
      <c r="AT18" s="30">
        <v>0.20730000000000001</v>
      </c>
      <c r="AU18" s="30">
        <v>0.217</v>
      </c>
      <c r="AV18" s="30">
        <v>0.21729999999999999</v>
      </c>
    </row>
    <row r="19" spans="1:48" x14ac:dyDescent="0.25">
      <c r="A19" s="30" t="s">
        <v>69</v>
      </c>
      <c r="B19" s="37" t="s">
        <v>12</v>
      </c>
      <c r="C19" s="30">
        <v>2.8E-3</v>
      </c>
      <c r="D19" s="30">
        <v>2.3999999999999998E-3</v>
      </c>
      <c r="E19" s="30">
        <v>6.4999999999999997E-3</v>
      </c>
      <c r="F19" s="30">
        <v>1.29E-2</v>
      </c>
      <c r="G19" s="30">
        <v>1.32E-2</v>
      </c>
      <c r="H19" s="30">
        <v>1.8499999999999999E-2</v>
      </c>
      <c r="I19" s="30">
        <v>1.9099999999999999E-2</v>
      </c>
      <c r="J19" s="30">
        <v>2.9499999999999998E-2</v>
      </c>
      <c r="K19" s="30">
        <v>2.9600000000000001E-2</v>
      </c>
      <c r="L19" s="30">
        <v>3.39E-2</v>
      </c>
      <c r="M19" s="30">
        <v>3.4599999999999999E-2</v>
      </c>
      <c r="N19" s="30">
        <v>3.39E-2</v>
      </c>
      <c r="O19" s="30">
        <v>3.1699999999999999E-2</v>
      </c>
      <c r="P19" s="30">
        <v>3.49E-2</v>
      </c>
      <c r="Q19" s="30">
        <v>3.5700000000000003E-2</v>
      </c>
      <c r="R19" s="30">
        <v>3.6400000000000002E-2</v>
      </c>
      <c r="S19" s="30">
        <v>3.6299999999999999E-2</v>
      </c>
      <c r="T19" s="30">
        <v>3.7100000000000001E-2</v>
      </c>
      <c r="U19" s="30">
        <v>3.4799999999999998E-2</v>
      </c>
      <c r="V19" s="30">
        <v>3.5299999999999998E-2</v>
      </c>
      <c r="W19" s="30">
        <v>3.1600000000000003E-2</v>
      </c>
      <c r="X19" s="30">
        <v>3.0599999999999999E-2</v>
      </c>
      <c r="Y19" s="30">
        <v>3.2199999999999999E-2</v>
      </c>
      <c r="Z19" s="30">
        <v>5.5800000000000002E-2</v>
      </c>
      <c r="AA19" s="30">
        <v>8.0500000000000002E-2</v>
      </c>
      <c r="AB19" s="30">
        <v>0.10489999999999999</v>
      </c>
      <c r="AC19" s="30">
        <v>0.129</v>
      </c>
      <c r="AD19" s="30">
        <v>0.1527</v>
      </c>
      <c r="AE19" s="30">
        <v>0.17549999999999999</v>
      </c>
      <c r="AF19" s="30">
        <v>0.1835</v>
      </c>
      <c r="AG19" s="30">
        <v>0.19239999999999999</v>
      </c>
      <c r="AH19" s="30">
        <v>0.2006</v>
      </c>
      <c r="AI19" s="30">
        <v>0.20480000000000001</v>
      </c>
      <c r="AJ19" s="30">
        <v>0.21110000000000001</v>
      </c>
      <c r="AK19" s="30">
        <v>0.2175</v>
      </c>
      <c r="AL19" s="30">
        <v>0.2225</v>
      </c>
      <c r="AM19" s="30">
        <v>0.22739999999999999</v>
      </c>
      <c r="AN19" s="30">
        <v>0.23380000000000001</v>
      </c>
      <c r="AO19" s="30">
        <v>0.23949999999999999</v>
      </c>
      <c r="AP19" s="30">
        <v>0.24299999999999999</v>
      </c>
      <c r="AQ19" s="30">
        <v>0.25019999999999998</v>
      </c>
      <c r="AR19" s="30">
        <v>0.251</v>
      </c>
      <c r="AS19" s="30">
        <v>0.25619999999999998</v>
      </c>
      <c r="AT19" s="30">
        <v>0.27550000000000002</v>
      </c>
      <c r="AU19" s="30">
        <v>0.28610000000000002</v>
      </c>
      <c r="AV19" s="30">
        <v>0.2848</v>
      </c>
    </row>
    <row r="20" spans="1:48" x14ac:dyDescent="0.25">
      <c r="A20" s="30" t="s">
        <v>17</v>
      </c>
      <c r="B20" s="37" t="s">
        <v>84</v>
      </c>
      <c r="C20" s="30">
        <v>2.7000000000000001E-3</v>
      </c>
      <c r="D20" s="30">
        <v>2.8E-3</v>
      </c>
      <c r="E20" s="30">
        <v>6.4000000000000003E-3</v>
      </c>
      <c r="F20" s="30">
        <v>9.4000000000000004E-3</v>
      </c>
      <c r="G20" s="30">
        <v>1.3299999999999999E-2</v>
      </c>
      <c r="H20" s="30">
        <v>1.77E-2</v>
      </c>
      <c r="I20" s="30">
        <v>2.01E-2</v>
      </c>
      <c r="J20" s="30">
        <v>2.47E-2</v>
      </c>
      <c r="K20" s="30">
        <v>2.9000000000000001E-2</v>
      </c>
      <c r="L20" s="30">
        <v>3.15E-2</v>
      </c>
      <c r="M20" s="30">
        <v>3.1899999999999998E-2</v>
      </c>
      <c r="N20" s="30">
        <v>3.2099999999999997E-2</v>
      </c>
      <c r="O20" s="30">
        <v>3.0599999999999999E-2</v>
      </c>
      <c r="P20" s="30">
        <v>3.09E-2</v>
      </c>
      <c r="Q20" s="30">
        <v>3.1899999999999998E-2</v>
      </c>
      <c r="R20" s="30">
        <v>3.0099999999999998E-2</v>
      </c>
      <c r="S20" s="30">
        <v>2.9700000000000001E-2</v>
      </c>
      <c r="T20" s="30">
        <v>2.98E-2</v>
      </c>
      <c r="U20" s="30">
        <v>2.9899999999999999E-2</v>
      </c>
      <c r="V20" s="30">
        <v>2.87E-2</v>
      </c>
      <c r="W20" s="30">
        <v>2.63E-2</v>
      </c>
      <c r="X20" s="30">
        <v>2.7099999999999999E-2</v>
      </c>
      <c r="Y20" s="30">
        <v>2.9000000000000001E-2</v>
      </c>
      <c r="Z20" s="30">
        <v>4.7399999999999998E-2</v>
      </c>
      <c r="AA20" s="30">
        <v>6.6699999999999995E-2</v>
      </c>
      <c r="AB20" s="30">
        <v>8.5599999999999996E-2</v>
      </c>
      <c r="AC20" s="30">
        <v>0.1045</v>
      </c>
      <c r="AD20" s="30">
        <v>0.1227</v>
      </c>
      <c r="AE20" s="30">
        <v>0.1404</v>
      </c>
      <c r="AF20" s="30">
        <v>0.14680000000000001</v>
      </c>
      <c r="AG20" s="30">
        <v>0.15379999999999999</v>
      </c>
      <c r="AH20" s="30">
        <v>0.1603</v>
      </c>
      <c r="AI20" s="30">
        <v>0.16619999999999999</v>
      </c>
      <c r="AJ20" s="30">
        <v>0.17050000000000001</v>
      </c>
      <c r="AK20" s="30">
        <v>0.17480000000000001</v>
      </c>
      <c r="AL20" s="30">
        <v>0.17780000000000001</v>
      </c>
      <c r="AM20" s="30">
        <v>0.18090000000000001</v>
      </c>
      <c r="AN20" s="30">
        <v>0.18509999999999999</v>
      </c>
      <c r="AO20" s="30">
        <v>0.1888</v>
      </c>
      <c r="AP20" s="30">
        <v>0.19</v>
      </c>
      <c r="AQ20" s="30">
        <v>0.19189999999999999</v>
      </c>
      <c r="AR20" s="30">
        <v>0.19750000000000001</v>
      </c>
      <c r="AS20" s="30">
        <v>0.1988</v>
      </c>
      <c r="AT20" s="30">
        <v>0.2077</v>
      </c>
      <c r="AU20" s="30">
        <v>0.2167</v>
      </c>
      <c r="AV20" s="30">
        <v>0.21659999999999999</v>
      </c>
    </row>
    <row r="21" spans="1:48" x14ac:dyDescent="0.25">
      <c r="A21" s="30" t="s">
        <v>85</v>
      </c>
      <c r="B21" s="37" t="s">
        <v>86</v>
      </c>
      <c r="C21" s="30">
        <v>3.8999999999999998E-3</v>
      </c>
      <c r="D21" s="30">
        <v>5.3E-3</v>
      </c>
      <c r="E21" s="30">
        <v>8.9999999999999993E-3</v>
      </c>
      <c r="F21" s="30">
        <v>1.1599999999999999E-2</v>
      </c>
      <c r="G21" s="30">
        <v>1.5800000000000002E-2</v>
      </c>
      <c r="H21" s="30">
        <v>1.9199999999999998E-2</v>
      </c>
      <c r="I21" s="30">
        <v>2.2800000000000001E-2</v>
      </c>
      <c r="J21" s="30">
        <v>2.7E-2</v>
      </c>
      <c r="K21" s="30">
        <v>3.0599999999999999E-2</v>
      </c>
      <c r="L21" s="30">
        <v>3.1899999999999998E-2</v>
      </c>
      <c r="M21" s="30">
        <v>3.3300000000000003E-2</v>
      </c>
      <c r="N21" s="30">
        <v>3.3099999999999997E-2</v>
      </c>
      <c r="O21" s="30">
        <v>3.1300000000000001E-2</v>
      </c>
      <c r="P21" s="30">
        <v>3.2500000000000001E-2</v>
      </c>
      <c r="Q21" s="30">
        <v>3.2500000000000001E-2</v>
      </c>
      <c r="R21" s="30">
        <v>3.1600000000000003E-2</v>
      </c>
      <c r="S21" s="30">
        <v>3.2399999999999998E-2</v>
      </c>
      <c r="T21" s="30">
        <v>3.2399999999999998E-2</v>
      </c>
      <c r="U21" s="30">
        <v>3.1300000000000001E-2</v>
      </c>
      <c r="V21" s="30">
        <v>3.1E-2</v>
      </c>
      <c r="W21" s="30">
        <v>3.04E-2</v>
      </c>
      <c r="X21" s="30">
        <v>3.04E-2</v>
      </c>
      <c r="Y21" s="30">
        <v>3.2599999999999997E-2</v>
      </c>
      <c r="Z21" s="30">
        <v>4.8899999999999999E-2</v>
      </c>
      <c r="AA21" s="30">
        <v>6.6000000000000003E-2</v>
      </c>
      <c r="AB21" s="30">
        <v>8.2600000000000007E-2</v>
      </c>
      <c r="AC21" s="30">
        <v>9.9099999999999994E-2</v>
      </c>
      <c r="AD21" s="30">
        <v>0.1152</v>
      </c>
      <c r="AE21" s="30">
        <v>0.13059999999999999</v>
      </c>
      <c r="AF21" s="30">
        <v>0.13669999999999999</v>
      </c>
      <c r="AG21" s="30">
        <v>0.1434</v>
      </c>
      <c r="AH21" s="30">
        <v>0.14979999999999999</v>
      </c>
      <c r="AI21" s="30">
        <v>0.1535</v>
      </c>
      <c r="AJ21" s="30">
        <v>0.15740000000000001</v>
      </c>
      <c r="AK21" s="30">
        <v>0.1613</v>
      </c>
      <c r="AL21" s="30">
        <v>0.1641</v>
      </c>
      <c r="AM21" s="30">
        <v>0.16689999999999999</v>
      </c>
      <c r="AN21" s="30">
        <v>0.17080000000000001</v>
      </c>
      <c r="AO21" s="30">
        <v>0.17419999999999999</v>
      </c>
      <c r="AP21" s="30">
        <v>0.17610000000000001</v>
      </c>
      <c r="AQ21" s="30">
        <v>0.1759</v>
      </c>
      <c r="AR21" s="30">
        <v>0.18029999999999999</v>
      </c>
      <c r="AS21" s="30">
        <v>0.18279999999999999</v>
      </c>
      <c r="AT21" s="30">
        <v>0.19259999999999999</v>
      </c>
      <c r="AU21" s="30">
        <v>0.19969999999999999</v>
      </c>
      <c r="AV21" s="30">
        <v>0.19869999999999999</v>
      </c>
    </row>
    <row r="22" spans="1:48" x14ac:dyDescent="0.25">
      <c r="A22" s="30" t="s">
        <v>17</v>
      </c>
      <c r="B22" s="37" t="s">
        <v>87</v>
      </c>
      <c r="C22" s="30">
        <v>2.7000000000000001E-3</v>
      </c>
      <c r="D22" s="30">
        <v>2.2000000000000001E-3</v>
      </c>
      <c r="E22" s="30">
        <v>3.3999999999999998E-3</v>
      </c>
      <c r="F22" s="30">
        <v>4.5999999999999999E-3</v>
      </c>
      <c r="G22" s="30">
        <v>8.3999999999999995E-3</v>
      </c>
      <c r="H22" s="30">
        <v>1.2699999999999999E-2</v>
      </c>
      <c r="I22" s="30">
        <v>1.47E-2</v>
      </c>
      <c r="J22" s="30">
        <v>1.9400000000000001E-2</v>
      </c>
      <c r="K22" s="30">
        <v>2.3E-2</v>
      </c>
      <c r="L22" s="30">
        <v>2.46E-2</v>
      </c>
      <c r="M22" s="30">
        <v>2.6700000000000002E-2</v>
      </c>
      <c r="N22" s="30">
        <v>2.6200000000000001E-2</v>
      </c>
      <c r="O22" s="30">
        <v>2.3800000000000002E-2</v>
      </c>
      <c r="P22" s="30">
        <v>2.4500000000000001E-2</v>
      </c>
      <c r="Q22" s="30">
        <v>2.4199999999999999E-2</v>
      </c>
      <c r="R22" s="30">
        <v>2.3599999999999999E-2</v>
      </c>
      <c r="S22" s="30">
        <v>2.3800000000000002E-2</v>
      </c>
      <c r="T22" s="30">
        <v>2.2800000000000001E-2</v>
      </c>
      <c r="U22" s="30">
        <v>2.1499999999999998E-2</v>
      </c>
      <c r="V22" s="30">
        <v>2.1399999999999999E-2</v>
      </c>
      <c r="W22" s="30">
        <v>1.77E-2</v>
      </c>
      <c r="X22" s="30">
        <v>1.7600000000000001E-2</v>
      </c>
      <c r="Y22" s="30">
        <v>1.89E-2</v>
      </c>
      <c r="Z22" s="30">
        <v>3.8300000000000001E-2</v>
      </c>
      <c r="AA22" s="30">
        <v>5.8799999999999998E-2</v>
      </c>
      <c r="AB22" s="30">
        <v>7.9299999999999995E-2</v>
      </c>
      <c r="AC22" s="30">
        <v>9.98E-2</v>
      </c>
      <c r="AD22" s="30">
        <v>0.1198</v>
      </c>
      <c r="AE22" s="30">
        <v>0.13919999999999999</v>
      </c>
      <c r="AF22" s="30">
        <v>0.14630000000000001</v>
      </c>
      <c r="AG22" s="30">
        <v>0.1542</v>
      </c>
      <c r="AH22" s="30">
        <v>0.16159999999999999</v>
      </c>
      <c r="AI22" s="30">
        <v>0.1673</v>
      </c>
      <c r="AJ22" s="30">
        <v>0.17230000000000001</v>
      </c>
      <c r="AK22" s="30">
        <v>0.1774</v>
      </c>
      <c r="AL22" s="30">
        <v>0.1812</v>
      </c>
      <c r="AM22" s="30">
        <v>0.185</v>
      </c>
      <c r="AN22" s="30">
        <v>0.19</v>
      </c>
      <c r="AO22" s="30">
        <v>0.19450000000000001</v>
      </c>
      <c r="AP22" s="30">
        <v>0.1976</v>
      </c>
      <c r="AQ22" s="30">
        <v>0.20130000000000001</v>
      </c>
      <c r="AR22" s="30">
        <v>0.2044</v>
      </c>
      <c r="AS22" s="30">
        <v>0.20569999999999999</v>
      </c>
      <c r="AT22" s="30">
        <v>0.20749999999999999</v>
      </c>
      <c r="AU22" s="30">
        <v>0.217</v>
      </c>
      <c r="AV22" s="30">
        <v>0.2172</v>
      </c>
    </row>
    <row r="23" spans="1:48" x14ac:dyDescent="0.25">
      <c r="A23" s="30" t="s">
        <v>72</v>
      </c>
      <c r="B23" s="37" t="s">
        <v>88</v>
      </c>
      <c r="C23" s="30">
        <v>2.5999999999999999E-3</v>
      </c>
      <c r="D23" s="30">
        <v>2.0999999999999999E-3</v>
      </c>
      <c r="E23" s="30">
        <v>3.5999999999999999E-3</v>
      </c>
      <c r="F23" s="30">
        <v>4.0000000000000001E-3</v>
      </c>
      <c r="G23" s="30">
        <v>7.9000000000000008E-3</v>
      </c>
      <c r="H23" s="30">
        <v>1.3299999999999999E-2</v>
      </c>
      <c r="I23" s="30">
        <v>1.5699999999999999E-2</v>
      </c>
      <c r="J23" s="30">
        <v>2.0400000000000001E-2</v>
      </c>
      <c r="K23" s="30">
        <v>2.47E-2</v>
      </c>
      <c r="L23" s="30">
        <v>2.64E-2</v>
      </c>
      <c r="M23" s="30">
        <v>2.8199999999999999E-2</v>
      </c>
      <c r="N23" s="30">
        <v>2.87E-2</v>
      </c>
      <c r="O23" s="30">
        <v>2.6599999999999999E-2</v>
      </c>
      <c r="P23" s="30">
        <v>2.8199999999999999E-2</v>
      </c>
      <c r="Q23" s="30">
        <v>2.7699999999999999E-2</v>
      </c>
      <c r="R23" s="30">
        <v>2.8500000000000001E-2</v>
      </c>
      <c r="S23" s="30">
        <v>2.7699999999999999E-2</v>
      </c>
      <c r="T23" s="30">
        <v>2.8000000000000001E-2</v>
      </c>
      <c r="U23" s="30">
        <v>2.64E-2</v>
      </c>
      <c r="V23" s="30">
        <v>2.53E-2</v>
      </c>
      <c r="W23" s="30">
        <v>2.3E-2</v>
      </c>
      <c r="X23" s="30">
        <v>2.2100000000000002E-2</v>
      </c>
      <c r="Y23" s="30">
        <v>2.35E-2</v>
      </c>
      <c r="Z23" s="30">
        <v>4.4299999999999999E-2</v>
      </c>
      <c r="AA23" s="30">
        <v>6.6299999999999998E-2</v>
      </c>
      <c r="AB23" s="30">
        <v>8.8099999999999998E-2</v>
      </c>
      <c r="AC23" s="30">
        <v>0.11</v>
      </c>
      <c r="AD23" s="30">
        <v>0.13120000000000001</v>
      </c>
      <c r="AE23" s="30">
        <v>0.15179999999999999</v>
      </c>
      <c r="AF23" s="30">
        <v>0.1603</v>
      </c>
      <c r="AG23" s="30">
        <v>0.16950000000000001</v>
      </c>
      <c r="AH23" s="30">
        <v>0.17829999999999999</v>
      </c>
      <c r="AI23" s="30">
        <v>0.184</v>
      </c>
      <c r="AJ23" s="30">
        <v>0.1905</v>
      </c>
      <c r="AK23" s="30">
        <v>0.1971</v>
      </c>
      <c r="AL23" s="30">
        <v>0.20219999999999999</v>
      </c>
      <c r="AM23" s="30">
        <v>0.2074</v>
      </c>
      <c r="AN23" s="30">
        <v>0.214</v>
      </c>
      <c r="AO23" s="30">
        <v>0.22</v>
      </c>
      <c r="AP23" s="30">
        <v>0.22600000000000001</v>
      </c>
      <c r="AQ23" s="30">
        <v>0.22700000000000001</v>
      </c>
      <c r="AR23" s="30">
        <v>0.23519999999999999</v>
      </c>
      <c r="AS23" s="30">
        <v>0.23930000000000001</v>
      </c>
      <c r="AT23" s="30">
        <v>0.248</v>
      </c>
      <c r="AU23" s="30">
        <v>0.2596</v>
      </c>
      <c r="AV23" s="30">
        <v>0.2601</v>
      </c>
    </row>
    <row r="24" spans="1:48" x14ac:dyDescent="0.25">
      <c r="A24" s="30" t="s">
        <v>72</v>
      </c>
      <c r="B24" s="37" t="s">
        <v>89</v>
      </c>
      <c r="C24" s="30">
        <v>2.7000000000000001E-3</v>
      </c>
      <c r="D24" s="30">
        <v>2.3E-3</v>
      </c>
      <c r="E24" s="30">
        <v>6.1999999999999998E-3</v>
      </c>
      <c r="F24" s="30">
        <v>6.4000000000000003E-3</v>
      </c>
      <c r="G24" s="30">
        <v>1.11E-2</v>
      </c>
      <c r="H24" s="30">
        <v>1.5100000000000001E-2</v>
      </c>
      <c r="I24" s="30">
        <v>1.8599999999999998E-2</v>
      </c>
      <c r="J24" s="30">
        <v>2.3300000000000001E-2</v>
      </c>
      <c r="K24" s="30">
        <v>2.7199999999999998E-2</v>
      </c>
      <c r="L24" s="30">
        <v>2.92E-2</v>
      </c>
      <c r="M24" s="30">
        <v>3.04E-2</v>
      </c>
      <c r="N24" s="30">
        <v>3.0800000000000001E-2</v>
      </c>
      <c r="O24" s="30">
        <v>2.86E-2</v>
      </c>
      <c r="P24" s="30">
        <v>2.8899999999999999E-2</v>
      </c>
      <c r="Q24" s="30">
        <v>2.9399999999999999E-2</v>
      </c>
      <c r="R24" s="30">
        <v>2.9899999999999999E-2</v>
      </c>
      <c r="S24" s="30">
        <v>3.0800000000000001E-2</v>
      </c>
      <c r="T24" s="30">
        <v>2.9600000000000001E-2</v>
      </c>
      <c r="U24" s="30">
        <v>2.9399999999999999E-2</v>
      </c>
      <c r="V24" s="30">
        <v>2.8000000000000001E-2</v>
      </c>
      <c r="W24" s="30">
        <v>2.63E-2</v>
      </c>
      <c r="X24" s="30">
        <v>2.7099999999999999E-2</v>
      </c>
      <c r="Y24" s="30">
        <v>2.81E-2</v>
      </c>
      <c r="Z24" s="30">
        <v>4.9200000000000001E-2</v>
      </c>
      <c r="AA24" s="30">
        <v>7.1400000000000005E-2</v>
      </c>
      <c r="AB24" s="30">
        <v>9.3399999999999997E-2</v>
      </c>
      <c r="AC24" s="30">
        <v>0.1152</v>
      </c>
      <c r="AD24" s="30">
        <v>0.13639999999999999</v>
      </c>
      <c r="AE24" s="30">
        <v>0.15690000000000001</v>
      </c>
      <c r="AF24" s="30">
        <v>0.16589999999999999</v>
      </c>
      <c r="AG24" s="30">
        <v>0.17549999999999999</v>
      </c>
      <c r="AH24" s="30">
        <v>0.1847</v>
      </c>
      <c r="AI24" s="30">
        <v>0.1905</v>
      </c>
      <c r="AJ24" s="30">
        <v>0.19719999999999999</v>
      </c>
      <c r="AK24" s="30">
        <v>0.2039</v>
      </c>
      <c r="AL24" s="30">
        <v>0.2092</v>
      </c>
      <c r="AM24" s="30">
        <v>0.2145</v>
      </c>
      <c r="AN24" s="30">
        <v>0.22120000000000001</v>
      </c>
      <c r="AO24" s="30">
        <v>0.22720000000000001</v>
      </c>
      <c r="AP24" s="30">
        <v>0.23380000000000001</v>
      </c>
      <c r="AQ24" s="30">
        <v>0.23680000000000001</v>
      </c>
      <c r="AR24" s="30">
        <v>0.2437</v>
      </c>
      <c r="AS24" s="30">
        <v>0.24979999999999999</v>
      </c>
      <c r="AT24" s="30">
        <v>0.25619999999999998</v>
      </c>
      <c r="AU24" s="30">
        <v>0.2681</v>
      </c>
      <c r="AV24" s="30">
        <v>0.26879999999999998</v>
      </c>
    </row>
    <row r="25" spans="1:48" x14ac:dyDescent="0.25">
      <c r="A25" s="30" t="s">
        <v>72</v>
      </c>
      <c r="B25" s="37" t="s">
        <v>90</v>
      </c>
      <c r="C25" s="30">
        <v>2.7000000000000001E-3</v>
      </c>
      <c r="D25" s="30">
        <v>2.3E-3</v>
      </c>
      <c r="E25" s="30">
        <v>2.8E-3</v>
      </c>
      <c r="F25" s="30">
        <v>4.1999999999999997E-3</v>
      </c>
      <c r="G25" s="30">
        <v>7.4999999999999997E-3</v>
      </c>
      <c r="H25" s="30">
        <v>1.18E-2</v>
      </c>
      <c r="I25" s="30">
        <v>1.52E-2</v>
      </c>
      <c r="J25" s="30">
        <v>2.0199999999999999E-2</v>
      </c>
      <c r="K25" s="30">
        <v>2.29E-2</v>
      </c>
      <c r="L25" s="30">
        <v>2.5399999999999999E-2</v>
      </c>
      <c r="M25" s="30">
        <v>2.7099999999999999E-2</v>
      </c>
      <c r="N25" s="30">
        <v>2.6599999999999999E-2</v>
      </c>
      <c r="O25" s="30">
        <v>2.58E-2</v>
      </c>
      <c r="P25" s="30">
        <v>2.63E-2</v>
      </c>
      <c r="Q25" s="30">
        <v>2.5700000000000001E-2</v>
      </c>
      <c r="R25" s="30">
        <v>2.6499999999999999E-2</v>
      </c>
      <c r="S25" s="30">
        <v>2.6499999999999999E-2</v>
      </c>
      <c r="T25" s="30">
        <v>2.5999999999999999E-2</v>
      </c>
      <c r="U25" s="30">
        <v>2.6100000000000002E-2</v>
      </c>
      <c r="V25" s="30">
        <v>2.5000000000000001E-2</v>
      </c>
      <c r="W25" s="30">
        <v>2.2599999999999999E-2</v>
      </c>
      <c r="X25" s="30">
        <v>2.3199999999999998E-2</v>
      </c>
      <c r="Y25" s="30">
        <v>2.5000000000000001E-2</v>
      </c>
      <c r="Z25" s="30">
        <v>4.5900000000000003E-2</v>
      </c>
      <c r="AA25" s="30">
        <v>6.7900000000000002E-2</v>
      </c>
      <c r="AB25" s="30">
        <v>8.9599999999999999E-2</v>
      </c>
      <c r="AC25" s="30">
        <v>0.11119999999999999</v>
      </c>
      <c r="AD25" s="30">
        <v>0.1321</v>
      </c>
      <c r="AE25" s="30">
        <v>0.1525</v>
      </c>
      <c r="AF25" s="30">
        <v>0.1618</v>
      </c>
      <c r="AG25" s="30">
        <v>0.1719</v>
      </c>
      <c r="AH25" s="30">
        <v>0.18149999999999999</v>
      </c>
      <c r="AI25" s="30">
        <v>0.18820000000000001</v>
      </c>
      <c r="AJ25" s="30">
        <v>0.19500000000000001</v>
      </c>
      <c r="AK25" s="30">
        <v>0.20180000000000001</v>
      </c>
      <c r="AL25" s="30">
        <v>0.2072</v>
      </c>
      <c r="AM25" s="30">
        <v>0.21260000000000001</v>
      </c>
      <c r="AN25" s="30">
        <v>0.21929999999999999</v>
      </c>
      <c r="AO25" s="30">
        <v>0.22550000000000001</v>
      </c>
      <c r="AP25" s="30">
        <v>0.2273</v>
      </c>
      <c r="AQ25" s="30">
        <v>0.23169999999999999</v>
      </c>
      <c r="AR25" s="30">
        <v>0.23849999999999999</v>
      </c>
      <c r="AS25" s="30">
        <v>0.24329999999999999</v>
      </c>
      <c r="AT25" s="30">
        <v>0.24629999999999999</v>
      </c>
      <c r="AU25" s="30">
        <v>0.25890000000000002</v>
      </c>
      <c r="AV25" s="30">
        <v>0.2606</v>
      </c>
    </row>
    <row r="26" spans="1:48" x14ac:dyDescent="0.25">
      <c r="A26" s="30" t="s">
        <v>85</v>
      </c>
      <c r="B26" s="37" t="s">
        <v>91</v>
      </c>
      <c r="C26" s="30">
        <v>2.8999999999999998E-3</v>
      </c>
      <c r="D26" s="30">
        <v>2.8E-3</v>
      </c>
      <c r="E26" s="30">
        <v>6.1000000000000004E-3</v>
      </c>
      <c r="F26" s="30">
        <v>6.8999999999999999E-3</v>
      </c>
      <c r="G26" s="30">
        <v>1.04E-2</v>
      </c>
      <c r="H26" s="30">
        <v>1.5800000000000002E-2</v>
      </c>
      <c r="I26" s="30">
        <v>0.02</v>
      </c>
      <c r="J26" s="30">
        <v>2.4799999999999999E-2</v>
      </c>
      <c r="K26" s="30">
        <v>2.81E-2</v>
      </c>
      <c r="L26" s="30">
        <v>3.0800000000000001E-2</v>
      </c>
      <c r="M26" s="30">
        <v>3.2399999999999998E-2</v>
      </c>
      <c r="N26" s="30">
        <v>3.15E-2</v>
      </c>
      <c r="O26" s="30">
        <v>2.9000000000000001E-2</v>
      </c>
      <c r="P26" s="30">
        <v>2.9600000000000001E-2</v>
      </c>
      <c r="Q26" s="30">
        <v>2.9700000000000001E-2</v>
      </c>
      <c r="R26" s="30">
        <v>3.0499999999999999E-2</v>
      </c>
      <c r="S26" s="30">
        <v>2.93E-2</v>
      </c>
      <c r="T26" s="30">
        <v>2.9399999999999999E-2</v>
      </c>
      <c r="U26" s="30">
        <v>2.7300000000000001E-2</v>
      </c>
      <c r="V26" s="30">
        <v>2.7400000000000001E-2</v>
      </c>
      <c r="W26" s="30">
        <v>2.52E-2</v>
      </c>
      <c r="X26" s="30">
        <v>2.64E-2</v>
      </c>
      <c r="Y26" s="30">
        <v>2.7799999999999998E-2</v>
      </c>
      <c r="Z26" s="30">
        <v>4.6699999999999998E-2</v>
      </c>
      <c r="AA26" s="30">
        <v>6.6600000000000006E-2</v>
      </c>
      <c r="AB26" s="30">
        <v>8.6199999999999999E-2</v>
      </c>
      <c r="AC26" s="30">
        <v>0.1057</v>
      </c>
      <c r="AD26" s="30">
        <v>0.1246</v>
      </c>
      <c r="AE26" s="30">
        <v>0.14299999999999999</v>
      </c>
      <c r="AF26" s="30">
        <v>0.14960000000000001</v>
      </c>
      <c r="AG26" s="30">
        <v>0.15690000000000001</v>
      </c>
      <c r="AH26" s="30">
        <v>0.16370000000000001</v>
      </c>
      <c r="AI26" s="30">
        <v>0.16869999999999999</v>
      </c>
      <c r="AJ26" s="30">
        <v>0.17280000000000001</v>
      </c>
      <c r="AK26" s="30">
        <v>0.1769</v>
      </c>
      <c r="AL26" s="30">
        <v>0.1797</v>
      </c>
      <c r="AM26" s="30">
        <v>0.18260000000000001</v>
      </c>
      <c r="AN26" s="30">
        <v>0.18659999999999999</v>
      </c>
      <c r="AO26" s="30">
        <v>0.19009999999999999</v>
      </c>
      <c r="AP26" s="30">
        <v>0.19189999999999999</v>
      </c>
      <c r="AQ26" s="30">
        <v>0.1928</v>
      </c>
      <c r="AR26" s="30">
        <v>0.19850000000000001</v>
      </c>
      <c r="AS26" s="30">
        <v>0.20180000000000001</v>
      </c>
      <c r="AT26" s="30">
        <v>0.20399999999999999</v>
      </c>
      <c r="AU26" s="30">
        <v>0.21210000000000001</v>
      </c>
      <c r="AV26" s="30">
        <v>0.2112</v>
      </c>
    </row>
    <row r="28" spans="1:48" x14ac:dyDescent="0.25">
      <c r="C28" s="82" t="s">
        <v>94</v>
      </c>
      <c r="D28" s="82"/>
      <c r="E28" s="82"/>
      <c r="F28" s="82"/>
      <c r="G28" s="82"/>
    </row>
    <row r="29" spans="1:48" x14ac:dyDescent="0.25">
      <c r="C29" s="58" t="str">
        <f>HYPERLINK("[Table14_Redtallowmapping.xlsx]Main!A1", "Return to Main Worksheet")</f>
        <v>Return to Main Worksheet</v>
      </c>
    </row>
  </sheetData>
  <mergeCells count="1">
    <mergeCell ref="C28:G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opLeftCell="A13" workbookViewId="0">
      <selection activeCell="C29" sqref="C29"/>
    </sheetView>
  </sheetViews>
  <sheetFormatPr defaultRowHeight="13.5" x14ac:dyDescent="0.25"/>
  <cols>
    <col min="1" max="1" width="29.25" customWidth="1"/>
  </cols>
  <sheetData>
    <row r="1" spans="1:48" x14ac:dyDescent="0.25">
      <c r="A1" s="37" t="s">
        <v>8</v>
      </c>
      <c r="B1" s="3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17</v>
      </c>
      <c r="B2" s="37" t="s">
        <v>61</v>
      </c>
      <c r="C2" s="6">
        <v>2.9222221374511719E-3</v>
      </c>
      <c r="D2" s="6">
        <v>6.1555557250976565E-3</v>
      </c>
      <c r="E2" s="6">
        <v>8.3888885498046867E-3</v>
      </c>
      <c r="F2" s="6">
        <v>1.3855555725097656E-2</v>
      </c>
      <c r="G2" s="6">
        <v>1.6466667175292968E-2</v>
      </c>
      <c r="H2" s="6">
        <v>2.0577777099609375E-2</v>
      </c>
      <c r="I2" s="6">
        <v>2.6766665649414063E-2</v>
      </c>
      <c r="J2" s="6">
        <v>3.0277777099609375E-2</v>
      </c>
      <c r="K2" s="6">
        <v>3.3777777099609378E-2</v>
      </c>
      <c r="L2" s="6">
        <v>3.473333435058594E-2</v>
      </c>
      <c r="M2" s="6">
        <v>3.4888888549804688E-2</v>
      </c>
      <c r="N2" s="6">
        <v>3.3511111450195315E-2</v>
      </c>
      <c r="O2" s="6">
        <v>3.5388888549804688E-2</v>
      </c>
      <c r="P2" s="6">
        <v>3.646666564941406E-2</v>
      </c>
      <c r="Q2" s="6">
        <v>3.8177777099609372E-2</v>
      </c>
      <c r="R2" s="6">
        <v>3.8300000000000001E-2</v>
      </c>
      <c r="S2" s="6">
        <v>3.875555419921875E-2</v>
      </c>
      <c r="T2" s="6">
        <v>3.7933334350585934E-2</v>
      </c>
      <c r="U2" s="6">
        <v>3.8233334350585936E-2</v>
      </c>
      <c r="V2" s="6">
        <v>3.7188888549804684E-2</v>
      </c>
      <c r="W2" s="6">
        <v>3.6777777099609374E-2</v>
      </c>
      <c r="X2" s="6">
        <v>3.7288888549804687E-2</v>
      </c>
      <c r="Y2" s="6">
        <v>4.384444580078125E-2</v>
      </c>
      <c r="Z2" s="6">
        <v>6.3344445800781246E-2</v>
      </c>
      <c r="AA2" s="6">
        <v>8.4022222900390631E-2</v>
      </c>
      <c r="AB2" s="6">
        <v>0.104177783203125</v>
      </c>
      <c r="AC2" s="6">
        <v>0.1241888916015625</v>
      </c>
      <c r="AD2" s="6">
        <v>0.14502221679687499</v>
      </c>
      <c r="AE2" s="6">
        <v>0.16713333740234376</v>
      </c>
      <c r="AF2" s="6">
        <v>0.17541110839843749</v>
      </c>
      <c r="AG2" s="6">
        <v>0.18324444580078125</v>
      </c>
      <c r="AH2" s="6">
        <v>0.19105555419921874</v>
      </c>
      <c r="AI2" s="6">
        <v>0.19897778320312501</v>
      </c>
      <c r="AJ2" s="6">
        <v>0.20568889160156251</v>
      </c>
      <c r="AK2" s="6">
        <v>0.2114</v>
      </c>
      <c r="AL2" s="6">
        <v>0.2175</v>
      </c>
      <c r="AM2" s="6">
        <v>0.22363332519531251</v>
      </c>
      <c r="AN2" s="6">
        <v>0.22981110839843749</v>
      </c>
      <c r="AO2" s="6">
        <v>0.23476667480468749</v>
      </c>
      <c r="AP2" s="6">
        <v>0.23586667480468751</v>
      </c>
      <c r="AQ2" s="6">
        <v>0.23597778320312501</v>
      </c>
      <c r="AR2" s="6">
        <v>0.2318333251953125</v>
      </c>
      <c r="AS2" s="6">
        <v>0.2273888916015625</v>
      </c>
      <c r="AT2" s="6">
        <v>0.21704443359375</v>
      </c>
      <c r="AU2" s="6">
        <v>0.22225556640624999</v>
      </c>
      <c r="AV2" s="6">
        <v>0.22563332519531251</v>
      </c>
    </row>
    <row r="3" spans="1:48" x14ac:dyDescent="0.25">
      <c r="A3" s="30" t="s">
        <v>17</v>
      </c>
      <c r="B3" s="37" t="s">
        <v>31</v>
      </c>
      <c r="C3" s="6">
        <v>2.2777778625488283E-3</v>
      </c>
      <c r="D3" s="6">
        <v>5.2555557250976558E-3</v>
      </c>
      <c r="E3" s="6">
        <v>7.5333335876464841E-3</v>
      </c>
      <c r="F3" s="6">
        <v>1.17E-2</v>
      </c>
      <c r="G3" s="6">
        <v>1.6577777099609375E-2</v>
      </c>
      <c r="H3" s="6">
        <v>2.0188888549804686E-2</v>
      </c>
      <c r="I3" s="6">
        <v>2.6033334350585937E-2</v>
      </c>
      <c r="J3" s="6">
        <v>3.075555419921875E-2</v>
      </c>
      <c r="K3" s="6">
        <v>3.2533334350585939E-2</v>
      </c>
      <c r="L3" s="6">
        <v>3.5422222900390626E-2</v>
      </c>
      <c r="M3" s="6">
        <v>3.4255554199218753E-2</v>
      </c>
      <c r="N3" s="6">
        <v>3.2633334350585935E-2</v>
      </c>
      <c r="O3" s="6">
        <v>3.3433334350585937E-2</v>
      </c>
      <c r="P3" s="6">
        <v>3.7255554199218749E-2</v>
      </c>
      <c r="Q3" s="6">
        <v>3.6777777099609374E-2</v>
      </c>
      <c r="R3" s="6">
        <v>3.7866665649414065E-2</v>
      </c>
      <c r="S3" s="6">
        <v>3.8411111450195309E-2</v>
      </c>
      <c r="T3" s="6">
        <v>3.8722222900390624E-2</v>
      </c>
      <c r="U3" s="6">
        <v>3.7833334350585938E-2</v>
      </c>
      <c r="V3" s="6">
        <v>3.6611111450195313E-2</v>
      </c>
      <c r="W3" s="6">
        <v>3.7488888549804686E-2</v>
      </c>
      <c r="X3" s="6">
        <v>3.7788888549804688E-2</v>
      </c>
      <c r="Y3" s="6">
        <v>4.4200000000000003E-2</v>
      </c>
      <c r="Z3" s="6">
        <v>6.4699999999999994E-2</v>
      </c>
      <c r="AA3" s="6">
        <v>8.6400000000000005E-2</v>
      </c>
      <c r="AB3" s="6">
        <v>0.107577783203125</v>
      </c>
      <c r="AC3" s="6">
        <v>0.12868889160156249</v>
      </c>
      <c r="AD3" s="6">
        <v>0.1506111083984375</v>
      </c>
      <c r="AE3" s="6">
        <v>0.173922216796875</v>
      </c>
      <c r="AF3" s="6">
        <v>0.182677783203125</v>
      </c>
      <c r="AG3" s="6">
        <v>0.190977783203125</v>
      </c>
      <c r="AH3" s="6">
        <v>0.19931110839843749</v>
      </c>
      <c r="AI3" s="6">
        <v>0.20691110839843749</v>
      </c>
      <c r="AJ3" s="6">
        <v>0.21396667480468751</v>
      </c>
      <c r="AK3" s="6">
        <v>0.21995556640625</v>
      </c>
      <c r="AL3" s="6">
        <v>0.22639999999999999</v>
      </c>
      <c r="AM3" s="6">
        <v>0.2328333251953125</v>
      </c>
      <c r="AN3" s="6">
        <v>0.2392666748046875</v>
      </c>
      <c r="AO3" s="6">
        <v>0.24455556640625001</v>
      </c>
      <c r="AP3" s="6">
        <v>0.24548889160156251</v>
      </c>
      <c r="AQ3" s="6">
        <v>0.24477778320312499</v>
      </c>
      <c r="AR3" s="6">
        <v>0.24318889160156251</v>
      </c>
      <c r="AS3" s="6">
        <v>0.23558889160156249</v>
      </c>
      <c r="AT3" s="6">
        <v>0.22700000000000001</v>
      </c>
      <c r="AU3" s="6">
        <v>0.23321110839843751</v>
      </c>
      <c r="AV3" s="6">
        <v>0.23755556640625</v>
      </c>
    </row>
    <row r="4" spans="1:48" x14ac:dyDescent="0.25">
      <c r="A4" s="30" t="s">
        <v>10</v>
      </c>
      <c r="B4" s="37" t="s">
        <v>62</v>
      </c>
      <c r="C4" s="6">
        <v>2.3E-3</v>
      </c>
      <c r="D4" s="6">
        <v>4.1666667938232418E-3</v>
      </c>
      <c r="E4" s="6">
        <v>5.566666793823242E-3</v>
      </c>
      <c r="F4" s="6">
        <v>9.5555557250976558E-3</v>
      </c>
      <c r="G4" s="6">
        <v>1.3888888549804688E-2</v>
      </c>
      <c r="H4" s="6">
        <v>1.6888888549804689E-2</v>
      </c>
      <c r="I4" s="6">
        <v>2.1666667175292968E-2</v>
      </c>
      <c r="J4" s="6">
        <v>2.5833334350585938E-2</v>
      </c>
      <c r="K4" s="6">
        <v>2.824444580078125E-2</v>
      </c>
      <c r="L4" s="6">
        <v>3.025555419921875E-2</v>
      </c>
      <c r="M4" s="6">
        <v>2.9499999999999998E-2</v>
      </c>
      <c r="N4" s="6">
        <v>2.7366665649414063E-2</v>
      </c>
      <c r="O4" s="6">
        <v>2.8666665649414062E-2</v>
      </c>
      <c r="P4" s="6">
        <v>3.0988888549804687E-2</v>
      </c>
      <c r="Q4" s="6">
        <v>3.0422222900390625E-2</v>
      </c>
      <c r="R4" s="6">
        <v>3.0277777099609375E-2</v>
      </c>
      <c r="S4" s="6">
        <v>3.0477777099609374E-2</v>
      </c>
      <c r="T4" s="6">
        <v>2.9911111450195312E-2</v>
      </c>
      <c r="U4" s="6">
        <v>3.0222222900390627E-2</v>
      </c>
      <c r="V4" s="6">
        <v>2.8411111450195311E-2</v>
      </c>
      <c r="W4" s="6">
        <v>2.81E-2</v>
      </c>
      <c r="X4" s="6">
        <v>2.9577777099609376E-2</v>
      </c>
      <c r="Y4" s="6">
        <v>3.4000000000000002E-2</v>
      </c>
      <c r="Z4" s="6">
        <v>5.1455554199218753E-2</v>
      </c>
      <c r="AA4" s="6">
        <v>6.9844445800781252E-2</v>
      </c>
      <c r="AB4" s="6">
        <v>8.787777709960938E-2</v>
      </c>
      <c r="AC4" s="6">
        <v>0.10581110839843751</v>
      </c>
      <c r="AD4" s="6">
        <v>0.12446666259765625</v>
      </c>
      <c r="AE4" s="6">
        <v>0.14423333740234376</v>
      </c>
      <c r="AF4" s="6">
        <v>0.15203333740234376</v>
      </c>
      <c r="AG4" s="6">
        <v>0.15942221679687499</v>
      </c>
      <c r="AH4" s="6">
        <v>0.1668</v>
      </c>
      <c r="AI4" s="6">
        <v>0.17126666259765624</v>
      </c>
      <c r="AJ4" s="6">
        <v>0.17732221679687499</v>
      </c>
      <c r="AK4" s="6">
        <v>0.18251110839843751</v>
      </c>
      <c r="AL4" s="6">
        <v>0.18803333740234374</v>
      </c>
      <c r="AM4" s="6">
        <v>0.19357778320312499</v>
      </c>
      <c r="AN4" s="6">
        <v>0.19913333740234376</v>
      </c>
      <c r="AO4" s="6">
        <v>0.20371110839843751</v>
      </c>
      <c r="AP4" s="6">
        <v>0.2038111083984375</v>
      </c>
      <c r="AQ4" s="6">
        <v>0.20235555419921875</v>
      </c>
      <c r="AR4" s="6">
        <v>0.19989999999999999</v>
      </c>
      <c r="AS4" s="6">
        <v>0.19363333740234376</v>
      </c>
      <c r="AT4" s="6">
        <v>0.18545555419921875</v>
      </c>
      <c r="AU4" s="6">
        <v>0.18992221679687499</v>
      </c>
      <c r="AV4" s="6">
        <v>0.19273333740234375</v>
      </c>
    </row>
    <row r="5" spans="1:48" x14ac:dyDescent="0.25">
      <c r="A5" s="30" t="s">
        <v>69</v>
      </c>
      <c r="B5" s="37" t="s">
        <v>70</v>
      </c>
      <c r="C5" s="6">
        <v>2.4222221374511719E-3</v>
      </c>
      <c r="D5" s="6">
        <v>4.7777778625488279E-3</v>
      </c>
      <c r="E5" s="6">
        <v>8.955555725097656E-3</v>
      </c>
      <c r="F5" s="6">
        <v>1.2077777862548829E-2</v>
      </c>
      <c r="G5" s="6">
        <v>1.813333282470703E-2</v>
      </c>
      <c r="H5" s="6">
        <v>2.316666717529297E-2</v>
      </c>
      <c r="I5" s="6">
        <v>2.7455554199218749E-2</v>
      </c>
      <c r="J5" s="6">
        <v>3.2677777099609374E-2</v>
      </c>
      <c r="K5" s="6">
        <v>3.5844445800781249E-2</v>
      </c>
      <c r="L5" s="6">
        <v>3.7344445800781251E-2</v>
      </c>
      <c r="M5" s="6">
        <v>3.6522222900390623E-2</v>
      </c>
      <c r="N5" s="6">
        <v>3.568888854980469E-2</v>
      </c>
      <c r="O5" s="6">
        <v>3.7988888549804686E-2</v>
      </c>
      <c r="P5" s="6">
        <v>3.9211111450195311E-2</v>
      </c>
      <c r="Q5" s="6">
        <v>3.9288888549804689E-2</v>
      </c>
      <c r="R5" s="6">
        <v>4.0755554199218752E-2</v>
      </c>
      <c r="S5" s="6">
        <v>3.974444580078125E-2</v>
      </c>
      <c r="T5" s="6">
        <v>3.9377777099609372E-2</v>
      </c>
      <c r="U5" s="6">
        <v>3.875555419921875E-2</v>
      </c>
      <c r="V5" s="6">
        <v>3.6700000000000003E-2</v>
      </c>
      <c r="W5" s="6">
        <v>3.6877777099609377E-2</v>
      </c>
      <c r="X5" s="6">
        <v>3.6777777099609374E-2</v>
      </c>
      <c r="Y5" s="6">
        <v>4.3433334350585939E-2</v>
      </c>
      <c r="Z5" s="6">
        <v>6.1822222900390626E-2</v>
      </c>
      <c r="AA5" s="6">
        <v>8.1211108398437495E-2</v>
      </c>
      <c r="AB5" s="6">
        <v>0.10017777709960937</v>
      </c>
      <c r="AC5" s="6">
        <v>0.11896666259765624</v>
      </c>
      <c r="AD5" s="6">
        <v>0.13861110839843749</v>
      </c>
      <c r="AE5" s="6">
        <v>0.1593</v>
      </c>
      <c r="AF5" s="6">
        <v>0.16673333740234375</v>
      </c>
      <c r="AG5" s="6">
        <v>0.17377778320312501</v>
      </c>
      <c r="AH5" s="6">
        <v>0.18074444580078125</v>
      </c>
      <c r="AI5" s="6">
        <v>0.18763333740234375</v>
      </c>
      <c r="AJ5" s="6">
        <v>0.19316666259765625</v>
      </c>
      <c r="AK5" s="6">
        <v>0.19773333740234375</v>
      </c>
      <c r="AL5" s="6">
        <v>0.20264444580078125</v>
      </c>
      <c r="AM5" s="6">
        <v>0.20762221679687501</v>
      </c>
      <c r="AN5" s="6">
        <v>0.21257778320312501</v>
      </c>
      <c r="AO5" s="6">
        <v>0.21648889160156251</v>
      </c>
      <c r="AP5" s="6">
        <v>0.21959999999999999</v>
      </c>
      <c r="AQ5" s="6">
        <v>0.21655556640625001</v>
      </c>
      <c r="AR5" s="6">
        <v>0.21257778320312501</v>
      </c>
      <c r="AS5" s="6">
        <v>0.2072666748046875</v>
      </c>
      <c r="AT5" s="6">
        <v>0.20599999999999999</v>
      </c>
      <c r="AU5" s="6">
        <v>0.20924443359375</v>
      </c>
      <c r="AV5" s="6">
        <v>0.21085556640625</v>
      </c>
    </row>
    <row r="6" spans="1:48" x14ac:dyDescent="0.25">
      <c r="A6" s="30" t="s">
        <v>4</v>
      </c>
      <c r="B6" s="37" t="s">
        <v>71</v>
      </c>
      <c r="C6" s="6">
        <v>2.166666603088379E-3</v>
      </c>
      <c r="D6" s="6">
        <v>4.5111110687255859E-3</v>
      </c>
      <c r="E6" s="6">
        <v>7.0222221374511718E-3</v>
      </c>
      <c r="F6" s="6">
        <v>1.0777777862548828E-2</v>
      </c>
      <c r="G6" s="6">
        <v>1.5966667175292968E-2</v>
      </c>
      <c r="H6" s="6">
        <v>1.9300000000000001E-2</v>
      </c>
      <c r="I6" s="6">
        <v>2.5088888549804688E-2</v>
      </c>
      <c r="J6" s="6">
        <v>2.9511111450195311E-2</v>
      </c>
      <c r="K6" s="6">
        <v>3.2355554199218747E-2</v>
      </c>
      <c r="L6" s="6">
        <v>3.3811111450195309E-2</v>
      </c>
      <c r="M6" s="6">
        <v>3.2888888549804686E-2</v>
      </c>
      <c r="N6" s="6">
        <v>3.1633334350585934E-2</v>
      </c>
      <c r="O6" s="6">
        <v>3.1677777099609374E-2</v>
      </c>
      <c r="P6" s="6">
        <v>3.2855554199218748E-2</v>
      </c>
      <c r="Q6" s="6">
        <v>3.3311111450195316E-2</v>
      </c>
      <c r="R6" s="6">
        <v>3.2000000000000001E-2</v>
      </c>
      <c r="S6" s="6">
        <v>3.2377777099609373E-2</v>
      </c>
      <c r="T6" s="6">
        <v>3.2311111450195315E-2</v>
      </c>
      <c r="U6" s="6">
        <v>3.195555419921875E-2</v>
      </c>
      <c r="V6" s="6">
        <v>3.0111111450195311E-2</v>
      </c>
      <c r="W6" s="6">
        <v>2.9277777099609374E-2</v>
      </c>
      <c r="X6" s="6">
        <v>2.9466665649414064E-2</v>
      </c>
      <c r="Y6" s="6">
        <v>3.5633334350585938E-2</v>
      </c>
      <c r="Z6" s="6">
        <v>5.3866668701171877E-2</v>
      </c>
      <c r="AA6" s="6">
        <v>7.3222222900390627E-2</v>
      </c>
      <c r="AB6" s="6">
        <v>9.2211108398437505E-2</v>
      </c>
      <c r="AC6" s="6">
        <v>0.11112221679687501</v>
      </c>
      <c r="AD6" s="6">
        <v>0.13074444580078126</v>
      </c>
      <c r="AE6" s="6">
        <v>0.1515888916015625</v>
      </c>
      <c r="AF6" s="6">
        <v>0.15890000000000001</v>
      </c>
      <c r="AG6" s="6">
        <v>0.16583333740234374</v>
      </c>
      <c r="AH6" s="6">
        <v>0.17280000000000001</v>
      </c>
      <c r="AI6" s="6">
        <v>0.1777</v>
      </c>
      <c r="AJ6" s="6">
        <v>0.18327778320312499</v>
      </c>
      <c r="AK6" s="6">
        <v>0.18792221679687501</v>
      </c>
      <c r="AL6" s="6">
        <v>0.19294444580078124</v>
      </c>
      <c r="AM6" s="6">
        <v>0.19794444580078124</v>
      </c>
      <c r="AN6" s="6">
        <v>0.20294444580078125</v>
      </c>
      <c r="AO6" s="6">
        <v>0.2069666748046875</v>
      </c>
      <c r="AP6" s="6">
        <v>0.20773332519531251</v>
      </c>
      <c r="AQ6" s="6">
        <v>0.20484443359375001</v>
      </c>
      <c r="AR6" s="6">
        <v>0.20036666259765626</v>
      </c>
      <c r="AS6" s="6">
        <v>0.19585555419921874</v>
      </c>
      <c r="AT6" s="6">
        <v>0.18862221679687499</v>
      </c>
      <c r="AU6" s="6">
        <v>0.19317778320312501</v>
      </c>
      <c r="AV6" s="6">
        <v>0.19594444580078124</v>
      </c>
    </row>
    <row r="7" spans="1:48" x14ac:dyDescent="0.25">
      <c r="A7" s="30" t="s">
        <v>72</v>
      </c>
      <c r="B7" s="44" t="s">
        <v>73</v>
      </c>
      <c r="C7" s="6">
        <v>2.133333396911621E-3</v>
      </c>
      <c r="D7" s="6">
        <v>3.6333332061767578E-3</v>
      </c>
      <c r="E7" s="6">
        <v>7.6333335876464844E-3</v>
      </c>
      <c r="F7" s="6">
        <v>1.1766666412353516E-2</v>
      </c>
      <c r="G7" s="6">
        <v>1.4966667175292969E-2</v>
      </c>
      <c r="H7" s="6">
        <v>1.9688888549804686E-2</v>
      </c>
      <c r="I7" s="6">
        <v>2.6711111450195311E-2</v>
      </c>
      <c r="J7" s="6">
        <v>3.04E-2</v>
      </c>
      <c r="K7" s="6">
        <v>3.2511111450195314E-2</v>
      </c>
      <c r="L7" s="6">
        <v>3.3588888549804685E-2</v>
      </c>
      <c r="M7" s="6">
        <v>3.3500000000000002E-2</v>
      </c>
      <c r="N7" s="6">
        <v>3.2388888549804686E-2</v>
      </c>
      <c r="O7" s="6">
        <v>3.2811111450195315E-2</v>
      </c>
      <c r="P7" s="6">
        <v>3.3388888549804686E-2</v>
      </c>
      <c r="Q7" s="6">
        <v>3.5877777099609376E-2</v>
      </c>
      <c r="R7" s="6">
        <v>3.5799999999999998E-2</v>
      </c>
      <c r="S7" s="6">
        <v>3.4388888549804687E-2</v>
      </c>
      <c r="T7" s="6">
        <v>3.4344445800781248E-2</v>
      </c>
      <c r="U7" s="6">
        <v>3.4377777099609375E-2</v>
      </c>
      <c r="V7" s="6">
        <v>3.2077777099609378E-2</v>
      </c>
      <c r="W7" s="6">
        <v>3.174444580078125E-2</v>
      </c>
      <c r="X7" s="6">
        <v>3.1800000000000002E-2</v>
      </c>
      <c r="Y7" s="6">
        <v>3.8822222900390627E-2</v>
      </c>
      <c r="Z7" s="6">
        <v>5.9377777099609376E-2</v>
      </c>
      <c r="AA7" s="6">
        <v>8.1111108398437506E-2</v>
      </c>
      <c r="AB7" s="6">
        <v>0.10247778320312501</v>
      </c>
      <c r="AC7" s="6">
        <v>0.12374444580078126</v>
      </c>
      <c r="AD7" s="6">
        <v>0.1459</v>
      </c>
      <c r="AE7" s="6">
        <v>0.16932221679687501</v>
      </c>
      <c r="AF7" s="6">
        <v>0.17734444580078124</v>
      </c>
      <c r="AG7" s="6">
        <v>0.18486666259765624</v>
      </c>
      <c r="AH7" s="6">
        <v>0.19243333740234375</v>
      </c>
      <c r="AI7" s="6">
        <v>0.19965555419921874</v>
      </c>
      <c r="AJ7" s="6">
        <v>0.20561110839843749</v>
      </c>
      <c r="AK7" s="6">
        <v>0.21056667480468749</v>
      </c>
      <c r="AL7" s="6">
        <v>0.21590000000000001</v>
      </c>
      <c r="AM7" s="6">
        <v>0.22127778320312499</v>
      </c>
      <c r="AN7" s="6">
        <v>0.22661110839843751</v>
      </c>
      <c r="AO7" s="6">
        <v>0.23082221679687501</v>
      </c>
      <c r="AP7" s="6">
        <v>0.23335556640624999</v>
      </c>
      <c r="AQ7" s="6">
        <v>0.22874443359374999</v>
      </c>
      <c r="AR7" s="6">
        <v>0.224277783203125</v>
      </c>
      <c r="AS7" s="6">
        <v>0.22101110839843749</v>
      </c>
      <c r="AT7" s="6">
        <v>0.20553332519531251</v>
      </c>
      <c r="AU7" s="6">
        <v>0.21107778320312501</v>
      </c>
      <c r="AV7" s="6">
        <v>0.21471110839843749</v>
      </c>
    </row>
    <row r="8" spans="1:48" x14ac:dyDescent="0.25">
      <c r="A8" s="30" t="s">
        <v>74</v>
      </c>
      <c r="B8" s="44" t="s">
        <v>75</v>
      </c>
      <c r="C8" s="6">
        <v>3.6666667938232422E-3</v>
      </c>
      <c r="D8" s="6">
        <v>7.3111114501953128E-3</v>
      </c>
      <c r="E8" s="6">
        <v>8.3000000000000001E-3</v>
      </c>
      <c r="F8" s="6">
        <v>1.3011111450195312E-2</v>
      </c>
      <c r="G8" s="6">
        <v>1.6622222900390626E-2</v>
      </c>
      <c r="H8" s="6">
        <v>2.0722222900390625E-2</v>
      </c>
      <c r="I8" s="6">
        <v>2.6377777099609374E-2</v>
      </c>
      <c r="J8" s="6">
        <v>3.0633334350585937E-2</v>
      </c>
      <c r="K8" s="6">
        <v>3.1555554199218752E-2</v>
      </c>
      <c r="L8" s="6">
        <v>3.1322222900390627E-2</v>
      </c>
      <c r="M8" s="6">
        <v>3.1511111450195313E-2</v>
      </c>
      <c r="N8" s="6">
        <v>3.0166665649414063E-2</v>
      </c>
      <c r="O8" s="6">
        <v>3.1699999999999999E-2</v>
      </c>
      <c r="P8" s="6">
        <v>3.3333334350585934E-2</v>
      </c>
      <c r="Q8" s="6">
        <v>3.3922222900390625E-2</v>
      </c>
      <c r="R8" s="6">
        <v>3.4277777099609372E-2</v>
      </c>
      <c r="S8" s="6">
        <v>3.4000000000000002E-2</v>
      </c>
      <c r="T8" s="6">
        <v>3.3411111450195312E-2</v>
      </c>
      <c r="U8" s="6">
        <v>3.195555419921875E-2</v>
      </c>
      <c r="V8" s="6">
        <v>3.261111145019531E-2</v>
      </c>
      <c r="W8" s="6">
        <v>3.2199999999999999E-2</v>
      </c>
      <c r="X8" s="6">
        <v>3.2966665649414063E-2</v>
      </c>
      <c r="Y8" s="6">
        <v>3.6233334350585934E-2</v>
      </c>
      <c r="Z8" s="6">
        <v>5.6977777099609377E-2</v>
      </c>
      <c r="AA8" s="6">
        <v>7.8855554199218747E-2</v>
      </c>
      <c r="AB8" s="6">
        <v>0.1003888916015625</v>
      </c>
      <c r="AC8" s="6">
        <v>0.12181110839843751</v>
      </c>
      <c r="AD8" s="6">
        <v>0.14411110839843749</v>
      </c>
      <c r="AE8" s="6">
        <v>0.16765555419921874</v>
      </c>
      <c r="AF8" s="6">
        <v>0.17543333740234374</v>
      </c>
      <c r="AG8" s="6">
        <v>0.18283333740234375</v>
      </c>
      <c r="AH8" s="6">
        <v>0.19018889160156249</v>
      </c>
      <c r="AI8" s="6">
        <v>0.19544444580078124</v>
      </c>
      <c r="AJ8" s="6">
        <v>0.20096666259765625</v>
      </c>
      <c r="AK8" s="6">
        <v>0.20541110839843749</v>
      </c>
      <c r="AL8" s="6">
        <v>0.2103333251953125</v>
      </c>
      <c r="AM8" s="6">
        <v>0.21521110839843749</v>
      </c>
      <c r="AN8" s="6">
        <v>0.22012221679687499</v>
      </c>
      <c r="AO8" s="6">
        <v>0.2239333251953125</v>
      </c>
      <c r="AP8" s="6">
        <v>0.2262333251953125</v>
      </c>
      <c r="AQ8" s="6">
        <v>0.22164443359375</v>
      </c>
      <c r="AR8" s="6">
        <v>0.21835556640625001</v>
      </c>
      <c r="AS8" s="6">
        <v>0.2155</v>
      </c>
      <c r="AT8" s="6">
        <v>0.21165556640625</v>
      </c>
      <c r="AU8" s="6">
        <v>0.21621110839843749</v>
      </c>
      <c r="AV8" s="6">
        <v>0.218822216796875</v>
      </c>
    </row>
    <row r="9" spans="1:48" x14ac:dyDescent="0.25">
      <c r="A9" s="30" t="s">
        <v>63</v>
      </c>
      <c r="B9" s="44" t="s">
        <v>64</v>
      </c>
      <c r="C9" s="6">
        <v>2.2000000000000001E-3</v>
      </c>
      <c r="D9" s="6">
        <v>3.0000000000000001E-3</v>
      </c>
      <c r="E9" s="6">
        <v>5.1000000000000004E-3</v>
      </c>
      <c r="F9" s="6">
        <v>1.11E-2</v>
      </c>
      <c r="G9" s="6">
        <v>1.5100000000000001E-2</v>
      </c>
      <c r="H9" s="6">
        <v>1.9699999999999999E-2</v>
      </c>
      <c r="I9" s="6">
        <v>2.1299999999999999E-2</v>
      </c>
      <c r="J9" s="6">
        <v>2.4799999999999999E-2</v>
      </c>
      <c r="K9" s="6">
        <v>2.7900000000000001E-2</v>
      </c>
      <c r="L9" s="6">
        <v>3.15E-2</v>
      </c>
      <c r="M9" s="6">
        <v>3.0300000000000001E-2</v>
      </c>
      <c r="N9" s="6">
        <v>2.4899999999999999E-2</v>
      </c>
      <c r="O9" s="6">
        <v>2.7E-2</v>
      </c>
      <c r="P9" s="6">
        <v>2.9399999999999999E-2</v>
      </c>
      <c r="Q9" s="6">
        <v>3.04E-2</v>
      </c>
      <c r="R9" s="6">
        <v>3.09E-2</v>
      </c>
      <c r="S9" s="6">
        <v>2.9399999999999999E-2</v>
      </c>
      <c r="T9" s="6">
        <v>2.93E-2</v>
      </c>
      <c r="U9" s="6">
        <v>3.0300000000000001E-2</v>
      </c>
      <c r="V9" s="6">
        <v>2.63E-2</v>
      </c>
      <c r="W9" s="6">
        <v>2.4899999999999999E-2</v>
      </c>
      <c r="X9" s="6">
        <v>2.8299999999999999E-2</v>
      </c>
      <c r="Y9" s="6">
        <v>3.0099999999999998E-2</v>
      </c>
      <c r="Z9" s="6">
        <v>4.99E-2</v>
      </c>
      <c r="AA9" s="6">
        <v>7.0900000000000005E-2</v>
      </c>
      <c r="AB9" s="6">
        <v>9.1600000000000001E-2</v>
      </c>
      <c r="AC9" s="6">
        <v>0.11210000000000001</v>
      </c>
      <c r="AD9" s="6">
        <v>0.1336</v>
      </c>
      <c r="AE9" s="6">
        <v>0.15620000000000001</v>
      </c>
      <c r="AF9" s="6">
        <v>0.16209999999999999</v>
      </c>
      <c r="AG9" s="6">
        <v>0.16750000000000001</v>
      </c>
      <c r="AH9" s="6">
        <v>0.1731</v>
      </c>
      <c r="AI9" s="6">
        <v>0.18</v>
      </c>
      <c r="AJ9" s="6">
        <v>0.18490000000000001</v>
      </c>
      <c r="AK9" s="6">
        <v>0.1888</v>
      </c>
      <c r="AL9" s="6">
        <v>0.19309999999999999</v>
      </c>
      <c r="AM9" s="6">
        <v>0.1973</v>
      </c>
      <c r="AN9" s="6">
        <v>0.2016</v>
      </c>
      <c r="AO9" s="6">
        <v>0.2049</v>
      </c>
      <c r="AP9" s="6">
        <v>0.2029</v>
      </c>
      <c r="AQ9" s="6">
        <v>0.2056</v>
      </c>
      <c r="AR9" s="6">
        <v>0.20250000000000001</v>
      </c>
      <c r="AS9" s="6">
        <v>0.19639999999999999</v>
      </c>
      <c r="AT9" s="6">
        <v>0.18720000000000001</v>
      </c>
      <c r="AU9" s="6">
        <v>0.19239999999999999</v>
      </c>
      <c r="AV9" s="6">
        <v>0.1958</v>
      </c>
    </row>
    <row r="10" spans="1:48" x14ac:dyDescent="0.25">
      <c r="A10" s="30" t="s">
        <v>65</v>
      </c>
      <c r="B10" s="44" t="s">
        <v>66</v>
      </c>
      <c r="C10" s="6">
        <v>2.2000000000000001E-3</v>
      </c>
      <c r="D10" s="6">
        <v>2E-3</v>
      </c>
      <c r="E10" s="6">
        <v>7.1999999999999998E-3</v>
      </c>
      <c r="F10" s="6">
        <v>7.1000000000000004E-3</v>
      </c>
      <c r="G10" s="6">
        <v>1.14E-2</v>
      </c>
      <c r="H10" s="6">
        <v>1.4E-2</v>
      </c>
      <c r="I10" s="6">
        <v>2.2100000000000002E-2</v>
      </c>
      <c r="J10" s="6">
        <v>2.7099999999999999E-2</v>
      </c>
      <c r="K10" s="6">
        <v>3.1300000000000001E-2</v>
      </c>
      <c r="L10" s="6">
        <v>3.1899999999999998E-2</v>
      </c>
      <c r="M10" s="6">
        <v>2.9700000000000001E-2</v>
      </c>
      <c r="N10" s="6">
        <v>2.8299999999999999E-2</v>
      </c>
      <c r="O10" s="6">
        <v>2.75E-2</v>
      </c>
      <c r="P10" s="6">
        <v>2.8799999999999999E-2</v>
      </c>
      <c r="Q10" s="6">
        <v>2.92E-2</v>
      </c>
      <c r="R10" s="6">
        <v>2.9399999999999999E-2</v>
      </c>
      <c r="S10" s="6">
        <v>2.98E-2</v>
      </c>
      <c r="T10" s="6">
        <v>2.86E-2</v>
      </c>
      <c r="U10" s="6">
        <v>2.7199999999999998E-2</v>
      </c>
      <c r="V10" s="6">
        <v>2.5600000000000001E-2</v>
      </c>
      <c r="W10" s="6">
        <v>2.1600000000000001E-2</v>
      </c>
      <c r="X10" s="6">
        <v>2.5700000000000001E-2</v>
      </c>
      <c r="Y10" s="6">
        <v>2.9100000000000001E-2</v>
      </c>
      <c r="Z10" s="6">
        <v>5.2699999999999997E-2</v>
      </c>
      <c r="AA10" s="6">
        <v>7.7600000000000002E-2</v>
      </c>
      <c r="AB10" s="6">
        <v>0.1024</v>
      </c>
      <c r="AC10" s="6">
        <v>0.12720000000000001</v>
      </c>
      <c r="AD10" s="6">
        <v>0.153</v>
      </c>
      <c r="AE10" s="6">
        <v>0.18010000000000001</v>
      </c>
      <c r="AF10" s="6">
        <v>0.18740000000000001</v>
      </c>
      <c r="AG10" s="6">
        <v>0.19450000000000001</v>
      </c>
      <c r="AH10" s="6">
        <v>0.2016</v>
      </c>
      <c r="AI10" s="6">
        <v>0.20979999999999999</v>
      </c>
      <c r="AJ10" s="6">
        <v>0.215</v>
      </c>
      <c r="AK10" s="6">
        <v>0.21929999999999999</v>
      </c>
      <c r="AL10" s="6">
        <v>0.22389999999999999</v>
      </c>
      <c r="AM10" s="6">
        <v>0.22850000000000001</v>
      </c>
      <c r="AN10" s="6">
        <v>0.23319999999999999</v>
      </c>
      <c r="AO10" s="6">
        <v>0.23680000000000001</v>
      </c>
      <c r="AP10" s="6">
        <v>0.23960000000000001</v>
      </c>
      <c r="AQ10" s="6">
        <v>0.2359</v>
      </c>
      <c r="AR10" s="6">
        <v>0.2301</v>
      </c>
      <c r="AS10" s="6">
        <v>0.21829999999999999</v>
      </c>
      <c r="AT10" s="6">
        <v>0.20019999999999999</v>
      </c>
      <c r="AU10" s="6">
        <v>0.20760000000000001</v>
      </c>
      <c r="AV10" s="6">
        <v>0.21279999999999999</v>
      </c>
    </row>
    <row r="11" spans="1:48" x14ac:dyDescent="0.25">
      <c r="A11" s="30" t="s">
        <v>67</v>
      </c>
      <c r="B11" s="44" t="s">
        <v>68</v>
      </c>
      <c r="C11" s="6">
        <v>2.2000000000000001E-3</v>
      </c>
      <c r="D11" s="6">
        <v>2.0999999999999999E-3</v>
      </c>
      <c r="E11" s="6">
        <v>2.0999999999999999E-3</v>
      </c>
      <c r="F11" s="6">
        <v>7.9000000000000008E-3</v>
      </c>
      <c r="G11" s="6">
        <v>1.15E-2</v>
      </c>
      <c r="H11" s="6">
        <v>1.9E-2</v>
      </c>
      <c r="I11" s="6">
        <v>2.0500000000000001E-2</v>
      </c>
      <c r="J11" s="6">
        <v>2.6100000000000002E-2</v>
      </c>
      <c r="K11" s="6">
        <v>2.8799999999999999E-2</v>
      </c>
      <c r="L11" s="6">
        <v>2.9100000000000001E-2</v>
      </c>
      <c r="M11" s="6">
        <v>2.5999999999999999E-2</v>
      </c>
      <c r="N11" s="6">
        <v>2.5999999999999999E-2</v>
      </c>
      <c r="O11" s="6">
        <v>2.4E-2</v>
      </c>
      <c r="P11" s="6">
        <v>2.75E-2</v>
      </c>
      <c r="Q11" s="6">
        <v>2.69E-2</v>
      </c>
      <c r="R11" s="6">
        <v>2.7E-2</v>
      </c>
      <c r="S11" s="6">
        <v>2.6100000000000002E-2</v>
      </c>
      <c r="T11" s="6">
        <v>2.9000000000000001E-2</v>
      </c>
      <c r="U11" s="6">
        <v>2.6100000000000002E-2</v>
      </c>
      <c r="V11" s="6">
        <v>2.64E-2</v>
      </c>
      <c r="W11" s="6">
        <v>2.2700000000000001E-2</v>
      </c>
      <c r="X11" s="6">
        <v>2.5700000000000001E-2</v>
      </c>
      <c r="Y11" s="6">
        <v>3.0499999999999999E-2</v>
      </c>
      <c r="Z11" s="6">
        <v>5.0799999999999998E-2</v>
      </c>
      <c r="AA11" s="6">
        <v>7.2400000000000006E-2</v>
      </c>
      <c r="AB11" s="6">
        <v>9.3700000000000006E-2</v>
      </c>
      <c r="AC11" s="6">
        <v>0.1149</v>
      </c>
      <c r="AD11" s="6">
        <v>0.13689999999999999</v>
      </c>
      <c r="AE11" s="6">
        <v>0.16020000000000001</v>
      </c>
      <c r="AF11" s="6">
        <v>0.1681</v>
      </c>
      <c r="AG11" s="6">
        <v>0.1759</v>
      </c>
      <c r="AH11" s="6">
        <v>0.1835</v>
      </c>
      <c r="AI11" s="6">
        <v>0.18759999999999999</v>
      </c>
      <c r="AJ11" s="6">
        <v>0.19400000000000001</v>
      </c>
      <c r="AK11" s="6">
        <v>0.19939999999999999</v>
      </c>
      <c r="AL11" s="6">
        <v>0.20519999999999999</v>
      </c>
      <c r="AM11" s="6">
        <v>0.21099999999999999</v>
      </c>
      <c r="AN11" s="6">
        <v>0.21679999999999999</v>
      </c>
      <c r="AO11" s="6">
        <v>0.22140000000000001</v>
      </c>
      <c r="AP11" s="6">
        <v>0.21909999999999999</v>
      </c>
      <c r="AQ11" s="6">
        <v>0.216</v>
      </c>
      <c r="AR11" s="6">
        <v>0.21249999999999999</v>
      </c>
      <c r="AS11" s="6">
        <v>0.19570000000000001</v>
      </c>
      <c r="AT11" s="6">
        <v>0.2009</v>
      </c>
      <c r="AU11" s="6">
        <v>0.2049</v>
      </c>
      <c r="AV11" s="6">
        <v>0.20680000000000001</v>
      </c>
    </row>
    <row r="12" spans="1:48" x14ac:dyDescent="0.25">
      <c r="A12" s="30" t="s">
        <v>17</v>
      </c>
      <c r="B12" s="44" t="s">
        <v>76</v>
      </c>
      <c r="C12" s="6">
        <v>2.5899999999999999E-2</v>
      </c>
      <c r="D12" s="6">
        <v>3.0499999999999999E-2</v>
      </c>
      <c r="E12" s="6">
        <v>3.44E-2</v>
      </c>
      <c r="F12" s="6">
        <v>3.9800000000000002E-2</v>
      </c>
      <c r="G12" s="6">
        <v>4.5600000000000002E-2</v>
      </c>
      <c r="H12" s="6">
        <v>5.2900000000000003E-2</v>
      </c>
      <c r="I12" s="6">
        <v>5.8099999999999999E-2</v>
      </c>
      <c r="J12" s="6">
        <v>6.2600000000000003E-2</v>
      </c>
      <c r="K12" s="6">
        <v>6.3500000000000001E-2</v>
      </c>
      <c r="L12" s="6">
        <v>6.2199999999999998E-2</v>
      </c>
      <c r="M12" s="6">
        <v>6.3500000000000001E-2</v>
      </c>
      <c r="N12" s="6">
        <v>6.4199999999999993E-2</v>
      </c>
      <c r="O12" s="6">
        <v>6.5000000000000002E-2</v>
      </c>
      <c r="P12" s="6">
        <v>6.5299999999999997E-2</v>
      </c>
      <c r="Q12" s="6">
        <v>6.9699999999999998E-2</v>
      </c>
      <c r="R12" s="6">
        <v>7.1400000000000005E-2</v>
      </c>
      <c r="S12" s="6">
        <v>7.0400000000000004E-2</v>
      </c>
      <c r="T12" s="6">
        <v>7.51E-2</v>
      </c>
      <c r="U12" s="6">
        <v>7.2599999999999998E-2</v>
      </c>
      <c r="V12" s="6">
        <v>7.3300000000000004E-2</v>
      </c>
      <c r="W12" s="6">
        <v>7.5200000000000003E-2</v>
      </c>
      <c r="X12" s="6">
        <v>7.6899999999999996E-2</v>
      </c>
      <c r="Y12" s="6">
        <v>8.2699999999999996E-2</v>
      </c>
      <c r="Z12" s="6">
        <v>0.1002</v>
      </c>
      <c r="AA12" s="6">
        <v>0.1192</v>
      </c>
      <c r="AB12" s="6">
        <v>0.13730000000000001</v>
      </c>
      <c r="AC12" s="6">
        <v>0.1552</v>
      </c>
      <c r="AD12" s="6">
        <v>0.17380000000000001</v>
      </c>
      <c r="AE12" s="6">
        <v>0.19400000000000001</v>
      </c>
      <c r="AF12" s="6">
        <v>0.20050000000000001</v>
      </c>
      <c r="AG12" s="6">
        <v>0.20649999999999999</v>
      </c>
      <c r="AH12" s="6">
        <v>0.21249999999999999</v>
      </c>
      <c r="AI12" s="6">
        <v>0.21679999999999999</v>
      </c>
      <c r="AJ12" s="6">
        <v>0.22239999999999999</v>
      </c>
      <c r="AK12" s="6">
        <v>0.2268</v>
      </c>
      <c r="AL12" s="6">
        <v>0.23169999999999999</v>
      </c>
      <c r="AM12" s="6">
        <v>0.23669999999999999</v>
      </c>
      <c r="AN12" s="6">
        <v>0.24160000000000001</v>
      </c>
      <c r="AO12" s="6">
        <v>0.24529999999999999</v>
      </c>
      <c r="AP12" s="6">
        <v>0.25729999999999997</v>
      </c>
      <c r="AQ12" s="6">
        <v>0.24759999999999999</v>
      </c>
      <c r="AR12" s="6">
        <v>0.24299999999999999</v>
      </c>
      <c r="AS12" s="6">
        <v>0.24</v>
      </c>
      <c r="AT12" s="6">
        <v>0.2283</v>
      </c>
      <c r="AU12" s="6">
        <v>0.2336</v>
      </c>
      <c r="AV12" s="6">
        <v>0.23769999999999999</v>
      </c>
    </row>
    <row r="13" spans="1:48" x14ac:dyDescent="0.25">
      <c r="A13" s="30" t="s">
        <v>4</v>
      </c>
      <c r="B13" s="37" t="s">
        <v>77</v>
      </c>
      <c r="C13" s="6">
        <v>2.3E-3</v>
      </c>
      <c r="D13" s="6">
        <v>4.5999999999999999E-3</v>
      </c>
      <c r="E13" s="6">
        <v>7.7999999999999996E-3</v>
      </c>
      <c r="F13" s="6">
        <v>1.0500000000000001E-2</v>
      </c>
      <c r="G13" s="6">
        <v>1.5599999999999999E-2</v>
      </c>
      <c r="H13" s="6">
        <v>1.47E-2</v>
      </c>
      <c r="I13" s="6">
        <v>2.92E-2</v>
      </c>
      <c r="J13" s="6">
        <v>3.0599999999999999E-2</v>
      </c>
      <c r="K13" s="6">
        <v>3.32E-2</v>
      </c>
      <c r="L13" s="6">
        <v>3.4099999999999998E-2</v>
      </c>
      <c r="M13" s="6">
        <v>3.3500000000000002E-2</v>
      </c>
      <c r="N13" s="6">
        <v>3.0599999999999999E-2</v>
      </c>
      <c r="O13" s="6">
        <v>3.0200000000000001E-2</v>
      </c>
      <c r="P13" s="6">
        <v>3.2099999999999997E-2</v>
      </c>
      <c r="Q13" s="6">
        <v>3.4200000000000001E-2</v>
      </c>
      <c r="R13" s="6">
        <v>3.2199999999999999E-2</v>
      </c>
      <c r="S13" s="6">
        <v>3.1899999999999998E-2</v>
      </c>
      <c r="T13" s="6">
        <v>3.0700000000000002E-2</v>
      </c>
      <c r="U13" s="6">
        <v>2.8799999999999999E-2</v>
      </c>
      <c r="V13" s="6">
        <v>2.7099999999999999E-2</v>
      </c>
      <c r="W13" s="6">
        <v>2.7799999999999998E-2</v>
      </c>
      <c r="X13" s="6">
        <v>2.7199999999999998E-2</v>
      </c>
      <c r="Y13" s="6">
        <v>3.0499999999999999E-2</v>
      </c>
      <c r="Z13" s="6">
        <v>5.8000000000000003E-2</v>
      </c>
      <c r="AA13" s="6">
        <v>8.6900000000000005E-2</v>
      </c>
      <c r="AB13" s="6">
        <v>0.11550000000000001</v>
      </c>
      <c r="AC13" s="6">
        <v>0.14399999999999999</v>
      </c>
      <c r="AD13" s="6">
        <v>0.17369999999999999</v>
      </c>
      <c r="AE13" s="6">
        <v>0.20480000000000001</v>
      </c>
      <c r="AF13" s="6">
        <v>0.215</v>
      </c>
      <c r="AG13" s="6">
        <v>0.22450000000000001</v>
      </c>
      <c r="AH13" s="6">
        <v>0.23400000000000001</v>
      </c>
      <c r="AI13" s="6">
        <v>0.2389</v>
      </c>
      <c r="AJ13" s="6">
        <v>0.245</v>
      </c>
      <c r="AK13" s="6">
        <v>0.24979999999999999</v>
      </c>
      <c r="AL13" s="6">
        <v>0.25519999999999998</v>
      </c>
      <c r="AM13" s="6">
        <v>0.2606</v>
      </c>
      <c r="AN13" s="6">
        <v>0.26579999999999998</v>
      </c>
      <c r="AO13" s="6">
        <v>0.26989999999999997</v>
      </c>
      <c r="AP13" s="6">
        <v>0.27200000000000002</v>
      </c>
      <c r="AQ13" s="6">
        <v>0.2707</v>
      </c>
      <c r="AR13" s="6">
        <v>0.25919999999999999</v>
      </c>
      <c r="AS13" s="6">
        <v>0.25569999999999998</v>
      </c>
      <c r="AT13" s="6">
        <v>0.25069999999999998</v>
      </c>
      <c r="AU13" s="6">
        <v>0.25779999999999997</v>
      </c>
      <c r="AV13" s="6">
        <v>0.2621</v>
      </c>
    </row>
    <row r="14" spans="1:48" x14ac:dyDescent="0.25">
      <c r="A14" s="30" t="s">
        <v>4</v>
      </c>
      <c r="B14" s="37" t="s">
        <v>78</v>
      </c>
      <c r="C14" s="6">
        <v>2.3999999999999998E-3</v>
      </c>
      <c r="D14" s="6">
        <v>4.7000000000000002E-3</v>
      </c>
      <c r="E14" s="6">
        <v>5.1000000000000004E-3</v>
      </c>
      <c r="F14" s="6">
        <v>8.2000000000000007E-3</v>
      </c>
      <c r="G14" s="6">
        <v>1.41E-2</v>
      </c>
      <c r="H14" s="6">
        <v>1.9099999999999999E-2</v>
      </c>
      <c r="I14" s="6">
        <v>2.3400000000000001E-2</v>
      </c>
      <c r="J14" s="6">
        <v>2.7099999999999999E-2</v>
      </c>
      <c r="K14" s="6">
        <v>3.4200000000000001E-2</v>
      </c>
      <c r="L14" s="6">
        <v>3.3099999999999997E-2</v>
      </c>
      <c r="M14" s="6">
        <v>3.4599999999999999E-2</v>
      </c>
      <c r="N14" s="6">
        <v>3.2199999999999999E-2</v>
      </c>
      <c r="O14" s="6">
        <v>3.2399999999999998E-2</v>
      </c>
      <c r="P14" s="6">
        <v>3.2800000000000003E-2</v>
      </c>
      <c r="Q14" s="6">
        <v>3.2399999999999998E-2</v>
      </c>
      <c r="R14" s="6">
        <v>3.4000000000000002E-2</v>
      </c>
      <c r="S14" s="6">
        <v>3.4599999999999999E-2</v>
      </c>
      <c r="T14" s="6">
        <v>3.1199999999999999E-2</v>
      </c>
      <c r="U14" s="6">
        <v>2.9600000000000001E-2</v>
      </c>
      <c r="V14" s="6">
        <v>2.6100000000000002E-2</v>
      </c>
      <c r="W14" s="6">
        <v>2.64E-2</v>
      </c>
      <c r="X14" s="6">
        <v>2.6700000000000002E-2</v>
      </c>
      <c r="Y14" s="6">
        <v>3.1099999999999999E-2</v>
      </c>
      <c r="Z14" s="6">
        <v>5.79E-2</v>
      </c>
      <c r="AA14" s="6">
        <v>8.6499999999999994E-2</v>
      </c>
      <c r="AB14" s="6">
        <v>0.1149</v>
      </c>
      <c r="AC14" s="6">
        <v>0.14330000000000001</v>
      </c>
      <c r="AD14" s="6">
        <v>0.1729</v>
      </c>
      <c r="AE14" s="6">
        <v>0.2041</v>
      </c>
      <c r="AF14" s="6">
        <v>0.21240000000000001</v>
      </c>
      <c r="AG14" s="6">
        <v>0.21990000000000001</v>
      </c>
      <c r="AH14" s="6">
        <v>0.2276</v>
      </c>
      <c r="AI14" s="6">
        <v>0.2321</v>
      </c>
      <c r="AJ14" s="6">
        <v>0.2382</v>
      </c>
      <c r="AK14" s="6">
        <v>0.2432</v>
      </c>
      <c r="AL14" s="6">
        <v>0.24879999999999999</v>
      </c>
      <c r="AM14" s="6">
        <v>0.25430000000000003</v>
      </c>
      <c r="AN14" s="6">
        <v>0.25979999999999998</v>
      </c>
      <c r="AO14" s="6">
        <v>0.26400000000000001</v>
      </c>
      <c r="AP14" s="6">
        <v>0.27050000000000002</v>
      </c>
      <c r="AQ14" s="6">
        <v>0.26800000000000002</v>
      </c>
      <c r="AR14" s="6">
        <v>0.26050000000000001</v>
      </c>
      <c r="AS14" s="6">
        <v>0.24740000000000001</v>
      </c>
      <c r="AT14" s="6">
        <v>0.2341</v>
      </c>
      <c r="AU14" s="6">
        <v>0.24</v>
      </c>
      <c r="AV14" s="6">
        <v>0.24310000000000001</v>
      </c>
    </row>
    <row r="15" spans="1:48" x14ac:dyDescent="0.25">
      <c r="A15" s="30" t="s">
        <v>72</v>
      </c>
      <c r="B15" s="37" t="s">
        <v>79</v>
      </c>
      <c r="C15" s="6">
        <v>2.2000000000000001E-3</v>
      </c>
      <c r="D15" s="6">
        <v>2.8E-3</v>
      </c>
      <c r="E15" s="6">
        <v>5.1999999999999998E-3</v>
      </c>
      <c r="F15" s="6">
        <v>1.2E-2</v>
      </c>
      <c r="G15" s="6">
        <v>1.3599999999999999E-2</v>
      </c>
      <c r="H15" s="6">
        <v>2.1499999999999998E-2</v>
      </c>
      <c r="I15" s="6">
        <v>2.75E-2</v>
      </c>
      <c r="J15" s="6">
        <v>3.3000000000000002E-2</v>
      </c>
      <c r="K15" s="6">
        <v>3.6999999999999998E-2</v>
      </c>
      <c r="L15" s="6">
        <v>3.8399999999999997E-2</v>
      </c>
      <c r="M15" s="6">
        <v>3.7600000000000001E-2</v>
      </c>
      <c r="N15" s="6">
        <v>3.44E-2</v>
      </c>
      <c r="O15" s="6">
        <v>3.5099999999999999E-2</v>
      </c>
      <c r="P15" s="6">
        <v>3.5299999999999998E-2</v>
      </c>
      <c r="Q15" s="6">
        <v>3.73E-2</v>
      </c>
      <c r="R15" s="6">
        <v>3.5999999999999997E-2</v>
      </c>
      <c r="S15" s="6">
        <v>3.6900000000000002E-2</v>
      </c>
      <c r="T15" s="6">
        <v>3.5799999999999998E-2</v>
      </c>
      <c r="U15" s="6">
        <v>3.5700000000000003E-2</v>
      </c>
      <c r="V15" s="6">
        <v>3.44E-2</v>
      </c>
      <c r="W15" s="6">
        <v>3.1800000000000002E-2</v>
      </c>
      <c r="X15" s="6">
        <v>3.44E-2</v>
      </c>
      <c r="Y15" s="6">
        <v>4.0800000000000003E-2</v>
      </c>
      <c r="Z15" s="6">
        <v>6.2100000000000002E-2</v>
      </c>
      <c r="AA15" s="6">
        <v>8.4699999999999998E-2</v>
      </c>
      <c r="AB15" s="6">
        <v>0.1069</v>
      </c>
      <c r="AC15" s="6">
        <v>0.129</v>
      </c>
      <c r="AD15" s="6">
        <v>0.152</v>
      </c>
      <c r="AE15" s="6">
        <v>0.1764</v>
      </c>
      <c r="AF15" s="6">
        <v>0.1842</v>
      </c>
      <c r="AG15" s="6">
        <v>0.19170000000000001</v>
      </c>
      <c r="AH15" s="6">
        <v>0.1991</v>
      </c>
      <c r="AI15" s="6">
        <v>0.20499999999999999</v>
      </c>
      <c r="AJ15" s="6">
        <v>0.21010000000000001</v>
      </c>
      <c r="AK15" s="6">
        <v>0.21410000000000001</v>
      </c>
      <c r="AL15" s="6">
        <v>0.21859999999999999</v>
      </c>
      <c r="AM15" s="6">
        <v>0.223</v>
      </c>
      <c r="AN15" s="6">
        <v>0.22750000000000001</v>
      </c>
      <c r="AO15" s="6">
        <v>0.23080000000000001</v>
      </c>
      <c r="AP15" s="6">
        <v>0.2356</v>
      </c>
      <c r="AQ15" s="6">
        <v>0.23180000000000001</v>
      </c>
      <c r="AR15" s="6">
        <v>0.23369999999999999</v>
      </c>
      <c r="AS15" s="6">
        <v>0.2213</v>
      </c>
      <c r="AT15" s="6">
        <v>0.23150000000000001</v>
      </c>
      <c r="AU15" s="6">
        <v>0.23519999999999999</v>
      </c>
      <c r="AV15" s="6">
        <v>0.23699999999999999</v>
      </c>
    </row>
    <row r="16" spans="1:48" x14ac:dyDescent="0.25">
      <c r="A16" s="30" t="s">
        <v>80</v>
      </c>
      <c r="B16" s="37" t="s">
        <v>81</v>
      </c>
      <c r="C16" s="6">
        <v>2.2000000000000001E-3</v>
      </c>
      <c r="D16" s="6">
        <v>6.1999999999999998E-3</v>
      </c>
      <c r="E16" s="6">
        <v>8.6999999999999994E-3</v>
      </c>
      <c r="F16" s="6">
        <v>8.9999999999999993E-3</v>
      </c>
      <c r="G16" s="6">
        <v>1.54E-2</v>
      </c>
      <c r="H16" s="6">
        <v>1.89E-2</v>
      </c>
      <c r="I16" s="6">
        <v>2.52E-2</v>
      </c>
      <c r="J16" s="6">
        <v>2.9899999999999999E-2</v>
      </c>
      <c r="K16" s="6">
        <v>3.61E-2</v>
      </c>
      <c r="L16" s="6">
        <v>3.85E-2</v>
      </c>
      <c r="M16" s="6">
        <v>3.8600000000000002E-2</v>
      </c>
      <c r="N16" s="6">
        <v>3.1399999999999997E-2</v>
      </c>
      <c r="O16" s="6">
        <v>3.4700000000000002E-2</v>
      </c>
      <c r="P16" s="6">
        <v>3.4599999999999999E-2</v>
      </c>
      <c r="Q16" s="6">
        <v>3.5200000000000002E-2</v>
      </c>
      <c r="R16" s="6">
        <v>3.5200000000000002E-2</v>
      </c>
      <c r="S16" s="6">
        <v>3.2599999999999997E-2</v>
      </c>
      <c r="T16" s="6">
        <v>3.4099999999999998E-2</v>
      </c>
      <c r="U16" s="6">
        <v>3.2899999999999999E-2</v>
      </c>
      <c r="V16" s="6">
        <v>0.03</v>
      </c>
      <c r="W16" s="6">
        <v>2.9399999999999999E-2</v>
      </c>
      <c r="X16" s="6">
        <v>3.0099999999999998E-2</v>
      </c>
      <c r="Y16" s="6">
        <v>3.2199999999999999E-2</v>
      </c>
      <c r="Z16" s="6">
        <v>5.5E-2</v>
      </c>
      <c r="AA16" s="6">
        <v>7.9200000000000007E-2</v>
      </c>
      <c r="AB16" s="6">
        <v>0.1031</v>
      </c>
      <c r="AC16" s="6">
        <v>0.12709999999999999</v>
      </c>
      <c r="AD16" s="6">
        <v>0.15179999999999999</v>
      </c>
      <c r="AE16" s="6">
        <v>0.17799999999999999</v>
      </c>
      <c r="AF16" s="6">
        <v>0.18559999999999999</v>
      </c>
      <c r="AG16" s="6">
        <v>0.19289999999999999</v>
      </c>
      <c r="AH16" s="6">
        <v>0.20019999999999999</v>
      </c>
      <c r="AI16" s="6">
        <v>0.2074</v>
      </c>
      <c r="AJ16" s="6">
        <v>0.2135</v>
      </c>
      <c r="AK16" s="6">
        <v>0.2185</v>
      </c>
      <c r="AL16" s="6">
        <v>0.224</v>
      </c>
      <c r="AM16" s="6">
        <v>0.22950000000000001</v>
      </c>
      <c r="AN16" s="6">
        <v>0.23499999999999999</v>
      </c>
      <c r="AO16" s="6">
        <v>0.23930000000000001</v>
      </c>
      <c r="AP16" s="6">
        <v>0.24129999999999999</v>
      </c>
      <c r="AQ16" s="6">
        <v>0.2397</v>
      </c>
      <c r="AR16" s="6">
        <v>0.2331</v>
      </c>
      <c r="AS16" s="6">
        <v>0.2253</v>
      </c>
      <c r="AT16" s="6">
        <v>0.22159999999999999</v>
      </c>
      <c r="AU16" s="6">
        <v>0.2296</v>
      </c>
      <c r="AV16" s="6">
        <v>0.2354</v>
      </c>
    </row>
    <row r="17" spans="1:48" x14ac:dyDescent="0.25">
      <c r="A17" s="30" t="s">
        <v>17</v>
      </c>
      <c r="B17" s="37" t="s">
        <v>82</v>
      </c>
      <c r="C17" s="6">
        <v>2.3E-3</v>
      </c>
      <c r="D17" s="6">
        <v>2.8E-3</v>
      </c>
      <c r="E17" s="6">
        <v>2.3999999999999998E-3</v>
      </c>
      <c r="F17" s="6">
        <v>8.6999999999999994E-3</v>
      </c>
      <c r="G17" s="6">
        <v>1.34E-2</v>
      </c>
      <c r="H17" s="6">
        <v>1.5800000000000002E-2</v>
      </c>
      <c r="I17" s="6">
        <v>1.9400000000000001E-2</v>
      </c>
      <c r="J17" s="6">
        <v>2.4400000000000002E-2</v>
      </c>
      <c r="K17" s="6">
        <v>0.03</v>
      </c>
      <c r="L17" s="6">
        <v>3.1899999999999998E-2</v>
      </c>
      <c r="M17" s="6">
        <v>2.86E-2</v>
      </c>
      <c r="N17" s="6">
        <v>2.6200000000000001E-2</v>
      </c>
      <c r="O17" s="6">
        <v>3.0800000000000001E-2</v>
      </c>
      <c r="P17" s="6">
        <v>2.98E-2</v>
      </c>
      <c r="Q17" s="6">
        <v>3.3000000000000002E-2</v>
      </c>
      <c r="R17" s="6">
        <v>3.4799999999999998E-2</v>
      </c>
      <c r="S17" s="6">
        <v>3.4099999999999998E-2</v>
      </c>
      <c r="T17" s="6">
        <v>3.2000000000000001E-2</v>
      </c>
      <c r="U17" s="6">
        <v>3.1199999999999999E-2</v>
      </c>
      <c r="V17" s="6">
        <v>2.8899999999999999E-2</v>
      </c>
      <c r="W17" s="6">
        <v>3.04E-2</v>
      </c>
      <c r="X17" s="6">
        <v>2.9700000000000001E-2</v>
      </c>
      <c r="Y17" s="6">
        <v>3.7400000000000003E-2</v>
      </c>
      <c r="Z17" s="6">
        <v>5.5100000000000003E-2</v>
      </c>
      <c r="AA17" s="6">
        <v>7.3899999999999993E-2</v>
      </c>
      <c r="AB17" s="6">
        <v>9.2299999999999993E-2</v>
      </c>
      <c r="AC17" s="6">
        <v>0.1106</v>
      </c>
      <c r="AD17" s="6">
        <v>0.12959999999999999</v>
      </c>
      <c r="AE17" s="6">
        <v>0.1497</v>
      </c>
      <c r="AF17" s="6">
        <v>0.15679999999999999</v>
      </c>
      <c r="AG17" s="6">
        <v>0.16350000000000001</v>
      </c>
      <c r="AH17" s="6">
        <v>0.1701</v>
      </c>
      <c r="AI17" s="6">
        <v>0.1739</v>
      </c>
      <c r="AJ17" s="6">
        <v>0.18010000000000001</v>
      </c>
      <c r="AK17" s="6">
        <v>0.18509999999999999</v>
      </c>
      <c r="AL17" s="6">
        <v>0.1905</v>
      </c>
      <c r="AM17" s="6">
        <v>0.19589999999999999</v>
      </c>
      <c r="AN17" s="6">
        <v>0.2014</v>
      </c>
      <c r="AO17" s="6">
        <v>0.2059</v>
      </c>
      <c r="AP17" s="6">
        <v>0.2109</v>
      </c>
      <c r="AQ17" s="6">
        <v>0.20349999999999999</v>
      </c>
      <c r="AR17" s="6">
        <v>0.2046</v>
      </c>
      <c r="AS17" s="6">
        <v>0.19600000000000001</v>
      </c>
      <c r="AT17" s="6">
        <v>0.1966</v>
      </c>
      <c r="AU17" s="6">
        <v>0.2034</v>
      </c>
      <c r="AV17" s="6">
        <v>0.2084</v>
      </c>
    </row>
    <row r="18" spans="1:48" x14ac:dyDescent="0.25">
      <c r="A18" s="30" t="s">
        <v>69</v>
      </c>
      <c r="B18" s="37" t="s">
        <v>83</v>
      </c>
      <c r="C18" s="6">
        <v>2.3999999999999998E-3</v>
      </c>
      <c r="D18" s="6">
        <v>3.166666603088379E-3</v>
      </c>
      <c r="E18" s="6">
        <v>5.4000000000000003E-3</v>
      </c>
      <c r="F18" s="6">
        <v>9.8888885498046881E-3</v>
      </c>
      <c r="G18" s="6">
        <v>1.4455555725097656E-2</v>
      </c>
      <c r="H18" s="6">
        <v>1.8744444274902343E-2</v>
      </c>
      <c r="I18" s="6">
        <v>2.443333282470703E-2</v>
      </c>
      <c r="J18" s="6">
        <v>2.9411111450195312E-2</v>
      </c>
      <c r="K18" s="6">
        <v>3.44E-2</v>
      </c>
      <c r="L18" s="6">
        <v>3.4711111450195314E-2</v>
      </c>
      <c r="M18" s="6">
        <v>3.3155554199218749E-2</v>
      </c>
      <c r="N18" s="6">
        <v>3.1033334350585938E-2</v>
      </c>
      <c r="O18" s="6">
        <v>3.186666564941406E-2</v>
      </c>
      <c r="P18" s="6">
        <v>3.2800000000000003E-2</v>
      </c>
      <c r="Q18" s="6">
        <v>3.4233334350585939E-2</v>
      </c>
      <c r="R18" s="6">
        <v>3.3266665649414065E-2</v>
      </c>
      <c r="S18" s="6">
        <v>3.2988888549804689E-2</v>
      </c>
      <c r="T18" s="6">
        <v>3.2488888549804688E-2</v>
      </c>
      <c r="U18" s="6">
        <v>3.2633334350585935E-2</v>
      </c>
      <c r="V18" s="6">
        <v>3.0777777099609376E-2</v>
      </c>
      <c r="W18" s="6">
        <v>2.9322222900390625E-2</v>
      </c>
      <c r="X18" s="6">
        <v>2.9399999999999999E-2</v>
      </c>
      <c r="Y18" s="6">
        <v>3.6255554199218748E-2</v>
      </c>
      <c r="Z18" s="6">
        <v>5.6899999999999999E-2</v>
      </c>
      <c r="AA18" s="6">
        <v>7.8711108398437493E-2</v>
      </c>
      <c r="AB18" s="6">
        <v>0.10015555419921875</v>
      </c>
      <c r="AC18" s="6">
        <v>0.1215111083984375</v>
      </c>
      <c r="AD18" s="6">
        <v>0.14375555419921876</v>
      </c>
      <c r="AE18" s="6">
        <v>0.1672111083984375</v>
      </c>
      <c r="AF18" s="6">
        <v>0.174722216796875</v>
      </c>
      <c r="AG18" s="6">
        <v>0.1817888916015625</v>
      </c>
      <c r="AH18" s="6">
        <v>0.18887778320312501</v>
      </c>
      <c r="AI18" s="6">
        <v>0.19361110839843751</v>
      </c>
      <c r="AJ18" s="6">
        <v>0.19966666259765625</v>
      </c>
      <c r="AK18" s="6">
        <v>0.20476666259765625</v>
      </c>
      <c r="AL18" s="6">
        <v>0.21018889160156251</v>
      </c>
      <c r="AM18" s="6">
        <v>0.21566667480468751</v>
      </c>
      <c r="AN18" s="6">
        <v>0.22113332519531251</v>
      </c>
      <c r="AO18" s="6">
        <v>0.22548889160156249</v>
      </c>
      <c r="AP18" s="6">
        <v>0.2272333251953125</v>
      </c>
      <c r="AQ18" s="6">
        <v>0.22326667480468751</v>
      </c>
      <c r="AR18" s="6">
        <v>0.22064443359374999</v>
      </c>
      <c r="AS18" s="6">
        <v>0.21221110839843749</v>
      </c>
      <c r="AT18" s="6">
        <v>0.20847778320312499</v>
      </c>
      <c r="AU18" s="6">
        <v>0.21335556640625</v>
      </c>
      <c r="AV18" s="6">
        <v>0.21616667480468749</v>
      </c>
    </row>
    <row r="19" spans="1:48" x14ac:dyDescent="0.25">
      <c r="A19" s="30" t="s">
        <v>69</v>
      </c>
      <c r="B19" s="37" t="s">
        <v>12</v>
      </c>
      <c r="C19" s="6">
        <v>2.0999999999999999E-3</v>
      </c>
      <c r="D19" s="6">
        <v>3.8555557250976561E-3</v>
      </c>
      <c r="E19" s="6">
        <v>5.5777778625488283E-3</v>
      </c>
      <c r="F19" s="6">
        <v>9.0444442749023444E-3</v>
      </c>
      <c r="G19" s="6">
        <v>1.46E-2</v>
      </c>
      <c r="H19" s="6">
        <v>1.8066667175292969E-2</v>
      </c>
      <c r="I19" s="6">
        <v>2.4677777099609374E-2</v>
      </c>
      <c r="J19" s="6">
        <v>2.9966665649414064E-2</v>
      </c>
      <c r="K19" s="6">
        <v>3.3755554199218753E-2</v>
      </c>
      <c r="L19" s="6">
        <v>3.4011111450195315E-2</v>
      </c>
      <c r="M19" s="6">
        <v>3.2577777099609372E-2</v>
      </c>
      <c r="N19" s="6">
        <v>3.0288888549804688E-2</v>
      </c>
      <c r="O19" s="6">
        <v>2.9966665649414064E-2</v>
      </c>
      <c r="P19" s="6">
        <v>3.1788888549804689E-2</v>
      </c>
      <c r="Q19" s="6">
        <v>3.1899999999999998E-2</v>
      </c>
      <c r="R19" s="6">
        <v>3.2566665649414066E-2</v>
      </c>
      <c r="S19" s="6">
        <v>3.1344445800781252E-2</v>
      </c>
      <c r="T19" s="6">
        <v>3.1022222900390625E-2</v>
      </c>
      <c r="U19" s="6">
        <v>3.0266665649414062E-2</v>
      </c>
      <c r="V19" s="6">
        <v>2.8866665649414064E-2</v>
      </c>
      <c r="W19" s="6">
        <v>2.8622222900390626E-2</v>
      </c>
      <c r="X19" s="6">
        <v>2.9133334350585939E-2</v>
      </c>
      <c r="Y19" s="6">
        <v>3.4455554199218752E-2</v>
      </c>
      <c r="Z19" s="6">
        <v>5.6188891601562499E-2</v>
      </c>
      <c r="AA19" s="6">
        <v>7.9255554199218745E-2</v>
      </c>
      <c r="AB19" s="6">
        <v>0.1021</v>
      </c>
      <c r="AC19" s="6">
        <v>0.1248888916015625</v>
      </c>
      <c r="AD19" s="6">
        <v>0.14864444580078126</v>
      </c>
      <c r="AE19" s="6">
        <v>0.17368889160156251</v>
      </c>
      <c r="AF19" s="6">
        <v>0.18148889160156251</v>
      </c>
      <c r="AG19" s="6">
        <v>0.18887778320312501</v>
      </c>
      <c r="AH19" s="6">
        <v>0.19624444580078124</v>
      </c>
      <c r="AI19" s="6">
        <v>0.20067778320312499</v>
      </c>
      <c r="AJ19" s="6">
        <v>0.206922216796875</v>
      </c>
      <c r="AK19" s="6">
        <v>0.21214443359374999</v>
      </c>
      <c r="AL19" s="6">
        <v>0.21779999999999999</v>
      </c>
      <c r="AM19" s="6">
        <v>0.22345556640625</v>
      </c>
      <c r="AN19" s="6">
        <v>0.22908889160156251</v>
      </c>
      <c r="AO19" s="6">
        <v>0.23361110839843749</v>
      </c>
      <c r="AP19" s="6">
        <v>0.23712221679687501</v>
      </c>
      <c r="AQ19" s="6">
        <v>0.23126667480468749</v>
      </c>
      <c r="AR19" s="6">
        <v>0.22764443359375</v>
      </c>
      <c r="AS19" s="6">
        <v>0.22159999999999999</v>
      </c>
      <c r="AT19" s="6">
        <v>0.2097</v>
      </c>
      <c r="AU19" s="6">
        <v>0.21518889160156249</v>
      </c>
      <c r="AV19" s="6">
        <v>0.218677783203125</v>
      </c>
    </row>
    <row r="20" spans="1:48" x14ac:dyDescent="0.25">
      <c r="A20" s="30" t="s">
        <v>17</v>
      </c>
      <c r="B20" s="37" t="s">
        <v>84</v>
      </c>
      <c r="C20" s="6">
        <v>2.0999999999999999E-3</v>
      </c>
      <c r="D20" s="6">
        <v>2E-3</v>
      </c>
      <c r="E20" s="6">
        <v>2.2000000000000001E-3</v>
      </c>
      <c r="F20" s="6">
        <v>5.1000000000000004E-3</v>
      </c>
      <c r="G20" s="6">
        <v>1.0699999999999999E-2</v>
      </c>
      <c r="H20" s="6">
        <v>1.72E-2</v>
      </c>
      <c r="I20" s="6">
        <v>2.1000000000000001E-2</v>
      </c>
      <c r="J20" s="6">
        <v>2.5600000000000001E-2</v>
      </c>
      <c r="K20" s="6">
        <v>2.9600000000000001E-2</v>
      </c>
      <c r="L20" s="6">
        <v>2.6599999999999999E-2</v>
      </c>
      <c r="M20" s="6">
        <v>2.6100000000000002E-2</v>
      </c>
      <c r="N20" s="6">
        <v>2.46E-2</v>
      </c>
      <c r="O20" s="6">
        <v>2.47E-2</v>
      </c>
      <c r="P20" s="6">
        <v>2.6499999999999999E-2</v>
      </c>
      <c r="Q20" s="6">
        <v>2.4299999999999999E-2</v>
      </c>
      <c r="R20" s="6">
        <v>2.5899999999999999E-2</v>
      </c>
      <c r="S20" s="6">
        <v>2.69E-2</v>
      </c>
      <c r="T20" s="6">
        <v>2.4500000000000001E-2</v>
      </c>
      <c r="U20" s="6">
        <v>2.5499999999999998E-2</v>
      </c>
      <c r="V20" s="6">
        <v>2.3099999999999999E-2</v>
      </c>
      <c r="W20" s="6">
        <v>2.2700000000000001E-2</v>
      </c>
      <c r="X20" s="6">
        <v>2.3300000000000001E-2</v>
      </c>
      <c r="Y20" s="6">
        <v>2.7099999999999999E-2</v>
      </c>
      <c r="Z20" s="6">
        <v>4.6699999999999998E-2</v>
      </c>
      <c r="AA20" s="6">
        <v>6.7500000000000004E-2</v>
      </c>
      <c r="AB20" s="6">
        <v>8.7999999999999995E-2</v>
      </c>
      <c r="AC20" s="6">
        <v>0.10829999999999999</v>
      </c>
      <c r="AD20" s="6">
        <v>0.12959999999999999</v>
      </c>
      <c r="AE20" s="6">
        <v>0.15190000000000001</v>
      </c>
      <c r="AF20" s="6">
        <v>0.15939999999999999</v>
      </c>
      <c r="AG20" s="6">
        <v>0.1663</v>
      </c>
      <c r="AH20" s="6">
        <v>0.1734</v>
      </c>
      <c r="AI20" s="6">
        <v>0.17599999999999999</v>
      </c>
      <c r="AJ20" s="6">
        <v>0.18149999999999999</v>
      </c>
      <c r="AK20" s="6">
        <v>0.18590000000000001</v>
      </c>
      <c r="AL20" s="6">
        <v>0.1908</v>
      </c>
      <c r="AM20" s="6">
        <v>0.19570000000000001</v>
      </c>
      <c r="AN20" s="6">
        <v>0.2006</v>
      </c>
      <c r="AO20" s="6">
        <v>0.20449999999999999</v>
      </c>
      <c r="AP20" s="6">
        <v>0.2069</v>
      </c>
      <c r="AQ20" s="6">
        <v>0.2056</v>
      </c>
      <c r="AR20" s="6">
        <v>0.1983</v>
      </c>
      <c r="AS20" s="6">
        <v>0.19769999999999999</v>
      </c>
      <c r="AT20" s="6">
        <v>0.19500000000000001</v>
      </c>
      <c r="AU20" s="6">
        <v>0.19950000000000001</v>
      </c>
      <c r="AV20" s="6">
        <v>0.2021</v>
      </c>
    </row>
    <row r="21" spans="1:48" x14ac:dyDescent="0.25">
      <c r="A21" s="30" t="s">
        <v>85</v>
      </c>
      <c r="B21" s="37" t="s">
        <v>86</v>
      </c>
      <c r="C21" s="6">
        <v>2.3999999999999998E-3</v>
      </c>
      <c r="D21" s="6">
        <v>5.1999999999999998E-3</v>
      </c>
      <c r="E21" s="6">
        <v>3.5000000000000001E-3</v>
      </c>
      <c r="F21" s="6">
        <v>1.15E-2</v>
      </c>
      <c r="G21" s="6">
        <v>1.2699999999999999E-2</v>
      </c>
      <c r="H21" s="6">
        <v>2.0899999999999998E-2</v>
      </c>
      <c r="I21" s="6">
        <v>2.5100000000000001E-2</v>
      </c>
      <c r="J21" s="6">
        <v>2.98E-2</v>
      </c>
      <c r="K21" s="6">
        <v>3.5099999999999999E-2</v>
      </c>
      <c r="L21" s="6">
        <v>3.3000000000000002E-2</v>
      </c>
      <c r="M21" s="6">
        <v>3.2399999999999998E-2</v>
      </c>
      <c r="N21" s="6">
        <v>2.81E-2</v>
      </c>
      <c r="O21" s="6">
        <v>3.2199999999999999E-2</v>
      </c>
      <c r="P21" s="6">
        <v>3.2199999999999999E-2</v>
      </c>
      <c r="Q21" s="6">
        <v>3.7100000000000001E-2</v>
      </c>
      <c r="R21" s="6">
        <v>3.3599999999999998E-2</v>
      </c>
      <c r="S21" s="6">
        <v>3.0300000000000001E-2</v>
      </c>
      <c r="T21" s="6">
        <v>3.3300000000000003E-2</v>
      </c>
      <c r="U21" s="6">
        <v>3.2500000000000001E-2</v>
      </c>
      <c r="V21" s="6">
        <v>3.3300000000000003E-2</v>
      </c>
      <c r="W21" s="6">
        <v>3.44E-2</v>
      </c>
      <c r="X21" s="6">
        <v>3.2599999999999997E-2</v>
      </c>
      <c r="Y21" s="6">
        <v>3.7900000000000003E-2</v>
      </c>
      <c r="Z21" s="6">
        <v>5.7200000000000001E-2</v>
      </c>
      <c r="AA21" s="6">
        <v>7.7600000000000002E-2</v>
      </c>
      <c r="AB21" s="6">
        <v>9.7699999999999995E-2</v>
      </c>
      <c r="AC21" s="6">
        <v>0.1176</v>
      </c>
      <c r="AD21" s="6">
        <v>0.1384</v>
      </c>
      <c r="AE21" s="6">
        <v>0.1605</v>
      </c>
      <c r="AF21" s="6">
        <v>0.16850000000000001</v>
      </c>
      <c r="AG21" s="6">
        <v>0.1764</v>
      </c>
      <c r="AH21" s="6">
        <v>0.1842</v>
      </c>
      <c r="AI21" s="6">
        <v>0.18940000000000001</v>
      </c>
      <c r="AJ21" s="6">
        <v>0.19439999999999999</v>
      </c>
      <c r="AK21" s="6">
        <v>0.1983</v>
      </c>
      <c r="AL21" s="6">
        <v>0.20269999999999999</v>
      </c>
      <c r="AM21" s="6">
        <v>0.20699999999999999</v>
      </c>
      <c r="AN21" s="6">
        <v>0.21129999999999999</v>
      </c>
      <c r="AO21" s="6">
        <v>0.21460000000000001</v>
      </c>
      <c r="AP21" s="6">
        <v>0.2109</v>
      </c>
      <c r="AQ21" s="6">
        <v>0.2046</v>
      </c>
      <c r="AR21" s="6">
        <v>0.2087</v>
      </c>
      <c r="AS21" s="6">
        <v>0.1996</v>
      </c>
      <c r="AT21" s="6">
        <v>0.19259999999999999</v>
      </c>
      <c r="AU21" s="6">
        <v>0.19689999999999999</v>
      </c>
      <c r="AV21" s="6">
        <v>0.1996</v>
      </c>
    </row>
    <row r="22" spans="1:48" x14ac:dyDescent="0.25">
      <c r="A22" s="30" t="s">
        <v>72</v>
      </c>
      <c r="B22" s="37" t="s">
        <v>89</v>
      </c>
      <c r="C22" s="6">
        <v>2.1888889312744139E-3</v>
      </c>
      <c r="D22" s="6">
        <v>6.4999999999999997E-3</v>
      </c>
      <c r="E22" s="6">
        <v>9.1222221374511712E-3</v>
      </c>
      <c r="F22" s="6">
        <v>1.3444444274902344E-2</v>
      </c>
      <c r="G22" s="6">
        <v>1.8388888549804687E-2</v>
      </c>
      <c r="H22" s="6">
        <v>2.3699999999999999E-2</v>
      </c>
      <c r="I22" s="6">
        <v>2.8022222900390626E-2</v>
      </c>
      <c r="J22" s="6">
        <v>3.2544445800781252E-2</v>
      </c>
      <c r="K22" s="6">
        <v>3.5055554199218748E-2</v>
      </c>
      <c r="L22" s="6">
        <v>3.763333435058594E-2</v>
      </c>
      <c r="M22" s="6">
        <v>3.7955554199218748E-2</v>
      </c>
      <c r="N22" s="6">
        <v>3.618888854980469E-2</v>
      </c>
      <c r="O22" s="6">
        <v>3.7499999999999999E-2</v>
      </c>
      <c r="P22" s="6">
        <v>3.933333435058594E-2</v>
      </c>
      <c r="Q22" s="6">
        <v>4.0411111450195311E-2</v>
      </c>
      <c r="R22" s="6">
        <v>3.9800000000000002E-2</v>
      </c>
      <c r="S22" s="6">
        <v>4.0266665649414064E-2</v>
      </c>
      <c r="T22" s="6">
        <v>4.0111111450195309E-2</v>
      </c>
      <c r="U22" s="6">
        <v>4.0055554199218753E-2</v>
      </c>
      <c r="V22" s="6">
        <v>4.0011111450195314E-2</v>
      </c>
      <c r="W22" s="6">
        <v>3.9800000000000002E-2</v>
      </c>
      <c r="X22" s="6">
        <v>4.0588888549804684E-2</v>
      </c>
      <c r="Y22" s="6">
        <v>4.6033334350585937E-2</v>
      </c>
      <c r="Z22" s="6">
        <v>6.5788891601562496E-2</v>
      </c>
      <c r="AA22" s="6">
        <v>8.67111083984375E-2</v>
      </c>
      <c r="AB22" s="6">
        <v>0.1070111083984375</v>
      </c>
      <c r="AC22" s="6">
        <v>0.12722221679687501</v>
      </c>
      <c r="AD22" s="6">
        <v>0.1483111083984375</v>
      </c>
      <c r="AE22" s="6">
        <v>0.17064444580078125</v>
      </c>
      <c r="AF22" s="6">
        <v>0.17947778320312499</v>
      </c>
      <c r="AG22" s="6">
        <v>0.18778889160156251</v>
      </c>
      <c r="AH22" s="6">
        <v>0.19617778320312501</v>
      </c>
      <c r="AI22" s="6">
        <v>0.20244444580078125</v>
      </c>
      <c r="AJ22" s="6">
        <v>0.209177783203125</v>
      </c>
      <c r="AK22" s="6">
        <v>0.21483332519531251</v>
      </c>
      <c r="AL22" s="6">
        <v>0.2209111083984375</v>
      </c>
      <c r="AM22" s="6">
        <v>0.2270333251953125</v>
      </c>
      <c r="AN22" s="6">
        <v>0.233122216796875</v>
      </c>
      <c r="AO22" s="6">
        <v>0.23810000000000001</v>
      </c>
      <c r="AP22" s="6">
        <v>0.24027778320312501</v>
      </c>
      <c r="AQ22" s="6">
        <v>0.23864443359375001</v>
      </c>
      <c r="AR22" s="6">
        <v>0.23544443359375</v>
      </c>
      <c r="AS22" s="6">
        <v>0.2252111083984375</v>
      </c>
      <c r="AT22" s="6">
        <v>0.21398889160156251</v>
      </c>
      <c r="AU22" s="6">
        <v>0.220822216796875</v>
      </c>
      <c r="AV22" s="6">
        <v>0.225822216796875</v>
      </c>
    </row>
    <row r="23" spans="1:48" x14ac:dyDescent="0.25">
      <c r="A23" s="30" t="s">
        <v>72</v>
      </c>
      <c r="B23" s="37" t="s">
        <v>90</v>
      </c>
      <c r="C23" s="6">
        <v>2.0999999999999999E-3</v>
      </c>
      <c r="D23" s="6">
        <v>4.6333332061767579E-3</v>
      </c>
      <c r="E23" s="6">
        <v>6.7111114501953121E-3</v>
      </c>
      <c r="F23" s="6">
        <v>1.0355555725097656E-2</v>
      </c>
      <c r="G23" s="6">
        <v>1.653333282470703E-2</v>
      </c>
      <c r="H23" s="6">
        <v>1.9433332824707033E-2</v>
      </c>
      <c r="I23" s="6">
        <v>2.5277777099609374E-2</v>
      </c>
      <c r="J23" s="6">
        <v>2.8611111450195313E-2</v>
      </c>
      <c r="K23" s="6">
        <v>3.2055554199218753E-2</v>
      </c>
      <c r="L23" s="6">
        <v>3.44E-2</v>
      </c>
      <c r="M23" s="6">
        <v>3.4077777099609373E-2</v>
      </c>
      <c r="N23" s="6">
        <v>3.2588888549804684E-2</v>
      </c>
      <c r="O23" s="6">
        <v>3.3722222900390626E-2</v>
      </c>
      <c r="P23" s="6">
        <v>3.5788888549804686E-2</v>
      </c>
      <c r="Q23" s="6">
        <v>3.7377777099609377E-2</v>
      </c>
      <c r="R23" s="6">
        <v>3.7455554199218748E-2</v>
      </c>
      <c r="S23" s="6">
        <v>3.6311111450195312E-2</v>
      </c>
      <c r="T23" s="6">
        <v>3.7111111450195314E-2</v>
      </c>
      <c r="U23" s="6">
        <v>3.7311111450195313E-2</v>
      </c>
      <c r="V23" s="6">
        <v>3.4577777099609373E-2</v>
      </c>
      <c r="W23" s="6">
        <v>3.4266665649414066E-2</v>
      </c>
      <c r="X23" s="6">
        <v>3.6022222900390623E-2</v>
      </c>
      <c r="Y23" s="6">
        <v>4.2711111450195315E-2</v>
      </c>
      <c r="Z23" s="6">
        <v>6.3377777099609373E-2</v>
      </c>
      <c r="AA23" s="6">
        <v>8.5177777099609372E-2</v>
      </c>
      <c r="AB23" s="6">
        <v>0.10653333740234375</v>
      </c>
      <c r="AC23" s="6">
        <v>0.12773333740234374</v>
      </c>
      <c r="AD23" s="6">
        <v>0.14984444580078124</v>
      </c>
      <c r="AE23" s="6">
        <v>0.17322221679687499</v>
      </c>
      <c r="AF23" s="6">
        <v>0.18275555419921874</v>
      </c>
      <c r="AG23" s="6">
        <v>0.19172221679687501</v>
      </c>
      <c r="AH23" s="6">
        <v>0.20069999999999999</v>
      </c>
      <c r="AI23" s="6">
        <v>0.2092888916015625</v>
      </c>
      <c r="AJ23" s="6">
        <v>0.2165666748046875</v>
      </c>
      <c r="AK23" s="6">
        <v>0.2227111083984375</v>
      </c>
      <c r="AL23" s="6">
        <v>0.2293</v>
      </c>
      <c r="AM23" s="6">
        <v>0.2359666748046875</v>
      </c>
      <c r="AN23" s="6">
        <v>0.2425888916015625</v>
      </c>
      <c r="AO23" s="6">
        <v>0.24803332519531249</v>
      </c>
      <c r="AP23" s="6">
        <v>0.25011110839843748</v>
      </c>
      <c r="AQ23" s="6">
        <v>0.2467888916015625</v>
      </c>
      <c r="AR23" s="6">
        <v>0.24129999999999999</v>
      </c>
      <c r="AS23" s="6">
        <v>0.23597778320312501</v>
      </c>
      <c r="AT23" s="6">
        <v>0.22534443359375</v>
      </c>
      <c r="AU23" s="6">
        <v>0.23158889160156251</v>
      </c>
      <c r="AV23" s="6">
        <v>0.2358333251953125</v>
      </c>
    </row>
    <row r="24" spans="1:48" x14ac:dyDescent="0.25">
      <c r="A24" s="30" t="s">
        <v>85</v>
      </c>
      <c r="B24" s="37" t="s">
        <v>91</v>
      </c>
      <c r="C24" s="6">
        <v>2.3999999999999998E-3</v>
      </c>
      <c r="D24" s="6">
        <v>2.0999999999999999E-3</v>
      </c>
      <c r="E24" s="6">
        <v>3.7000000000000002E-3</v>
      </c>
      <c r="F24" s="6">
        <v>5.1000000000000004E-3</v>
      </c>
      <c r="G24" s="6">
        <v>9.4000000000000004E-3</v>
      </c>
      <c r="H24" s="6">
        <v>1.5599999999999999E-2</v>
      </c>
      <c r="I24" s="6">
        <v>2.23E-2</v>
      </c>
      <c r="J24" s="6">
        <v>2.9399999999999999E-2</v>
      </c>
      <c r="K24" s="6">
        <v>3.2199999999999999E-2</v>
      </c>
      <c r="L24" s="6">
        <v>3.1099999999999999E-2</v>
      </c>
      <c r="M24" s="6">
        <v>3.1899999999999998E-2</v>
      </c>
      <c r="N24" s="6">
        <v>2.8500000000000001E-2</v>
      </c>
      <c r="O24" s="6">
        <v>3.0200000000000001E-2</v>
      </c>
      <c r="P24" s="6">
        <v>2.8000000000000001E-2</v>
      </c>
      <c r="Q24" s="6">
        <v>3.4099999999999998E-2</v>
      </c>
      <c r="R24" s="6">
        <v>3.1199999999999999E-2</v>
      </c>
      <c r="S24" s="6">
        <v>3.09E-2</v>
      </c>
      <c r="T24" s="6">
        <v>2.92E-2</v>
      </c>
      <c r="U24" s="6">
        <v>2.7799999999999998E-2</v>
      </c>
      <c r="V24" s="6">
        <v>3.04E-2</v>
      </c>
      <c r="W24" s="6">
        <v>2.5000000000000001E-2</v>
      </c>
      <c r="X24" s="6">
        <v>2.7099999999999999E-2</v>
      </c>
      <c r="Y24" s="6">
        <v>3.1099999999999999E-2</v>
      </c>
      <c r="Z24" s="6">
        <v>5.5399999999999998E-2</v>
      </c>
      <c r="AA24" s="6">
        <v>8.1199999999999994E-2</v>
      </c>
      <c r="AB24" s="6">
        <v>0.1067</v>
      </c>
      <c r="AC24" s="6">
        <v>0.13220000000000001</v>
      </c>
      <c r="AD24" s="6">
        <v>0.15870000000000001</v>
      </c>
      <c r="AE24" s="6">
        <v>0.18659999999999999</v>
      </c>
      <c r="AF24" s="6">
        <v>0.19409999999999999</v>
      </c>
      <c r="AG24" s="6">
        <v>0.2011</v>
      </c>
      <c r="AH24" s="6">
        <v>0.2082</v>
      </c>
      <c r="AI24" s="6">
        <v>0.2135</v>
      </c>
      <c r="AJ24" s="6">
        <v>0.21990000000000001</v>
      </c>
      <c r="AK24" s="6">
        <v>0.22500000000000001</v>
      </c>
      <c r="AL24" s="6">
        <v>0.23080000000000001</v>
      </c>
      <c r="AM24" s="6">
        <v>0.2364</v>
      </c>
      <c r="AN24" s="6">
        <v>0.24210000000000001</v>
      </c>
      <c r="AO24" s="6">
        <v>0.2465</v>
      </c>
      <c r="AP24" s="6">
        <v>0.24970000000000001</v>
      </c>
      <c r="AQ24" s="6">
        <v>0.2387</v>
      </c>
      <c r="AR24" s="6">
        <v>0.23669999999999999</v>
      </c>
      <c r="AS24" s="6">
        <v>0.23599999999999999</v>
      </c>
      <c r="AT24" s="6">
        <v>0.22450000000000001</v>
      </c>
      <c r="AU24" s="6">
        <v>0.2298</v>
      </c>
      <c r="AV24" s="6">
        <v>0.23269999999999999</v>
      </c>
    </row>
    <row r="25" spans="1:48" x14ac:dyDescent="0.25">
      <c r="A25" s="30" t="s">
        <v>69</v>
      </c>
      <c r="B25" s="37" t="s">
        <v>92</v>
      </c>
      <c r="C25" s="6">
        <v>2.2888889312744141E-3</v>
      </c>
      <c r="D25" s="6">
        <v>5.6444442749023441E-3</v>
      </c>
      <c r="E25" s="6">
        <v>8.7222221374511719E-3</v>
      </c>
      <c r="F25" s="6">
        <v>1.3088888549804688E-2</v>
      </c>
      <c r="G25" s="6">
        <v>1.6622222900390626E-2</v>
      </c>
      <c r="H25" s="6">
        <v>2.2311111450195313E-2</v>
      </c>
      <c r="I25" s="6">
        <v>2.834444580078125E-2</v>
      </c>
      <c r="J25" s="6">
        <v>3.3500000000000002E-2</v>
      </c>
      <c r="K25" s="6">
        <v>3.5344445800781249E-2</v>
      </c>
      <c r="L25" s="6">
        <v>3.7600000000000001E-2</v>
      </c>
      <c r="M25" s="6">
        <v>3.6922222900390628E-2</v>
      </c>
      <c r="N25" s="6">
        <v>3.5833334350585937E-2</v>
      </c>
      <c r="O25" s="6">
        <v>3.6288888549804686E-2</v>
      </c>
      <c r="P25" s="6">
        <v>3.9199999999999999E-2</v>
      </c>
      <c r="Q25" s="6">
        <v>3.9155554199218748E-2</v>
      </c>
      <c r="R25" s="6">
        <v>3.8788888549804688E-2</v>
      </c>
      <c r="S25" s="6">
        <v>3.9133334350585934E-2</v>
      </c>
      <c r="T25" s="6">
        <v>3.8777777099609376E-2</v>
      </c>
      <c r="U25" s="6">
        <v>3.8644445800781253E-2</v>
      </c>
      <c r="V25" s="6">
        <v>3.8233334350585936E-2</v>
      </c>
      <c r="W25" s="6">
        <v>3.8300000000000001E-2</v>
      </c>
      <c r="X25" s="6">
        <v>3.933333435058594E-2</v>
      </c>
      <c r="Y25" s="6">
        <v>4.4044445800781248E-2</v>
      </c>
      <c r="Z25" s="6">
        <v>6.3477777099609375E-2</v>
      </c>
      <c r="AA25" s="6">
        <v>8.4044445800781256E-2</v>
      </c>
      <c r="AB25" s="6">
        <v>0.10413333740234375</v>
      </c>
      <c r="AC25" s="6">
        <v>0.12406666259765625</v>
      </c>
      <c r="AD25" s="6">
        <v>0.14486666259765624</v>
      </c>
      <c r="AE25" s="6">
        <v>0.16685555419921874</v>
      </c>
      <c r="AF25" s="6">
        <v>0.17510000000000001</v>
      </c>
      <c r="AG25" s="6">
        <v>0.18295555419921875</v>
      </c>
      <c r="AH25" s="6">
        <v>0.19081110839843751</v>
      </c>
      <c r="AI25" s="6">
        <v>0.196777783203125</v>
      </c>
      <c r="AJ25" s="6">
        <v>0.20361110839843749</v>
      </c>
      <c r="AK25" s="6">
        <v>0.20941110839843749</v>
      </c>
      <c r="AL25" s="6">
        <v>0.21564443359374999</v>
      </c>
      <c r="AM25" s="6">
        <v>0.22185556640625001</v>
      </c>
      <c r="AN25" s="6">
        <v>0.228077783203125</v>
      </c>
      <c r="AO25" s="6">
        <v>0.23317778320312499</v>
      </c>
      <c r="AP25" s="6">
        <v>0.2319888916015625</v>
      </c>
      <c r="AQ25" s="6">
        <v>0.2316</v>
      </c>
      <c r="AR25" s="6">
        <v>0.2246888916015625</v>
      </c>
      <c r="AS25" s="6">
        <v>0.21822221679687501</v>
      </c>
      <c r="AT25" s="6">
        <v>0.21392221679687501</v>
      </c>
      <c r="AU25" s="6">
        <v>0.21901110839843749</v>
      </c>
      <c r="AV25" s="6">
        <v>0.22239999999999999</v>
      </c>
    </row>
    <row r="26" spans="1:48" x14ac:dyDescent="0.25">
      <c r="A26" s="30" t="s">
        <v>69</v>
      </c>
      <c r="B26" s="44" t="s">
        <v>93</v>
      </c>
      <c r="C26" s="6">
        <v>2.3E-3</v>
      </c>
      <c r="D26" s="6">
        <v>2.0999999999999999E-3</v>
      </c>
      <c r="E26" s="6">
        <v>2.5000000000000001E-3</v>
      </c>
      <c r="F26" s="6">
        <v>5.3E-3</v>
      </c>
      <c r="G26" s="6">
        <v>6.1000000000000004E-3</v>
      </c>
      <c r="H26" s="6">
        <v>1.1900000000000001E-2</v>
      </c>
      <c r="I26" s="6">
        <v>1.8200000000000001E-2</v>
      </c>
      <c r="J26" s="6">
        <v>2.24E-2</v>
      </c>
      <c r="K26" s="6">
        <v>2.5899999999999999E-2</v>
      </c>
      <c r="L26" s="6">
        <v>2.7799999999999998E-2</v>
      </c>
      <c r="M26" s="6">
        <v>2.2800000000000001E-2</v>
      </c>
      <c r="N26" s="6">
        <v>2.1000000000000001E-2</v>
      </c>
      <c r="O26" s="6">
        <v>2.2200000000000001E-2</v>
      </c>
      <c r="P26" s="6">
        <v>2.2700000000000001E-2</v>
      </c>
      <c r="Q26" s="6">
        <v>2.5100000000000001E-2</v>
      </c>
      <c r="R26" s="6">
        <v>2.1399999999999999E-2</v>
      </c>
      <c r="S26" s="6">
        <v>2.6700000000000002E-2</v>
      </c>
      <c r="T26" s="6">
        <v>2.3599999999999999E-2</v>
      </c>
      <c r="U26" s="6">
        <v>2.18E-2</v>
      </c>
      <c r="V26" s="6">
        <v>1.8700000000000001E-2</v>
      </c>
      <c r="W26" s="6">
        <v>2.0400000000000001E-2</v>
      </c>
      <c r="X26" s="6">
        <v>1.9900000000000001E-2</v>
      </c>
      <c r="Y26" s="6">
        <v>2.1700000000000001E-2</v>
      </c>
      <c r="Z26" s="6">
        <v>4.3999999999999997E-2</v>
      </c>
      <c r="AA26" s="6">
        <v>6.7699999999999996E-2</v>
      </c>
      <c r="AB26" s="6">
        <v>9.1300000000000006E-2</v>
      </c>
      <c r="AC26" s="6">
        <v>0.1149</v>
      </c>
      <c r="AD26" s="6">
        <v>0.13930000000000001</v>
      </c>
      <c r="AE26" s="6">
        <v>0.16520000000000001</v>
      </c>
      <c r="AF26" s="6">
        <v>0.17280000000000001</v>
      </c>
      <c r="AG26" s="6">
        <v>0.18010000000000001</v>
      </c>
      <c r="AH26" s="6">
        <v>0.18740000000000001</v>
      </c>
      <c r="AI26" s="6">
        <v>0.19339999999999999</v>
      </c>
      <c r="AJ26" s="6">
        <v>0.19889999999999999</v>
      </c>
      <c r="AK26" s="6">
        <v>0.20330000000000001</v>
      </c>
      <c r="AL26" s="6">
        <v>0.2082</v>
      </c>
      <c r="AM26" s="6">
        <v>0.21299999999999999</v>
      </c>
      <c r="AN26" s="6">
        <v>0.21790000000000001</v>
      </c>
      <c r="AO26" s="6">
        <v>0.22170000000000001</v>
      </c>
      <c r="AP26" s="6">
        <v>0.2248</v>
      </c>
      <c r="AQ26" s="6">
        <v>0.21820000000000001</v>
      </c>
      <c r="AR26" s="6">
        <v>0.2177</v>
      </c>
      <c r="AS26" s="6">
        <v>0.2064</v>
      </c>
      <c r="AT26" s="6">
        <v>0.2135</v>
      </c>
      <c r="AU26" s="6">
        <v>0.21490000000000001</v>
      </c>
      <c r="AV26" s="6">
        <v>0.21410000000000001</v>
      </c>
    </row>
    <row r="28" spans="1:48" x14ac:dyDescent="0.25">
      <c r="C28" s="82" t="s">
        <v>94</v>
      </c>
      <c r="D28" s="82"/>
      <c r="E28" s="82"/>
      <c r="F28" s="82"/>
      <c r="G28" s="82"/>
    </row>
    <row r="29" spans="1:48" x14ac:dyDescent="0.25">
      <c r="C29" s="58" t="str">
        <f>HYPERLINK("[Table14_Redtallowmapping.xlsx]Main!A1", "Return to Main Worksheet")</f>
        <v>Return to Main Worksheet</v>
      </c>
    </row>
  </sheetData>
  <mergeCells count="1">
    <mergeCell ref="C28:G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workbookViewId="0">
      <selection activeCell="C26" sqref="C26"/>
    </sheetView>
  </sheetViews>
  <sheetFormatPr defaultRowHeight="13.5" x14ac:dyDescent="0.25"/>
  <cols>
    <col min="1" max="1" width="26.75" customWidth="1"/>
    <col min="2" max="2" width="10.25" customWidth="1"/>
  </cols>
  <sheetData>
    <row r="1" spans="1:48" x14ac:dyDescent="0.25">
      <c r="A1" s="37" t="s">
        <v>8</v>
      </c>
      <c r="B1" s="38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17</v>
      </c>
      <c r="B2" s="38" t="s">
        <v>96</v>
      </c>
      <c r="C2" s="6">
        <v>2.35E-2</v>
      </c>
      <c r="D2" s="6">
        <v>2.4500000000000001E-2</v>
      </c>
      <c r="E2" s="6">
        <v>3.3799999999999997E-2</v>
      </c>
      <c r="F2" s="6">
        <v>4.1399999999999999E-2</v>
      </c>
      <c r="G2" s="6">
        <v>4.4699999999999997E-2</v>
      </c>
      <c r="H2" s="6">
        <v>4.4900000000000002E-2</v>
      </c>
      <c r="I2" s="6">
        <v>5.4399999999999997E-2</v>
      </c>
      <c r="J2" s="6">
        <v>5.5500000000000001E-2</v>
      </c>
      <c r="K2" s="6">
        <v>0.06</v>
      </c>
      <c r="L2" s="6">
        <v>6.0699999999999997E-2</v>
      </c>
      <c r="M2" s="6">
        <v>5.8999999999999997E-2</v>
      </c>
      <c r="N2" s="6">
        <v>6.0900000000000003E-2</v>
      </c>
      <c r="O2" s="6">
        <v>5.74E-2</v>
      </c>
      <c r="P2" s="6">
        <v>6.3799999999999996E-2</v>
      </c>
      <c r="Q2" s="6">
        <v>6.6400000000000001E-2</v>
      </c>
      <c r="R2" s="6">
        <v>6.7799999999999999E-2</v>
      </c>
      <c r="S2" s="6">
        <v>6.5299999999999997E-2</v>
      </c>
      <c r="T2" s="6">
        <v>6.7699999999999996E-2</v>
      </c>
      <c r="U2" s="6">
        <v>6.4699999999999994E-2</v>
      </c>
      <c r="V2" s="6">
        <v>6.8900000000000003E-2</v>
      </c>
      <c r="W2" s="6">
        <v>6.4600000000000005E-2</v>
      </c>
      <c r="X2" s="6">
        <v>7.17E-2</v>
      </c>
      <c r="Y2" s="6">
        <v>7.5499999999999998E-2</v>
      </c>
      <c r="Z2" s="6">
        <v>9.4700000000000006E-2</v>
      </c>
      <c r="AA2" s="6">
        <v>0.11459999999999999</v>
      </c>
      <c r="AB2" s="6">
        <v>0.13320000000000001</v>
      </c>
      <c r="AC2" s="6">
        <v>0.15179999999999999</v>
      </c>
      <c r="AD2" s="6">
        <v>0.17180000000000001</v>
      </c>
      <c r="AE2" s="6">
        <v>0.1938</v>
      </c>
      <c r="AF2" s="6">
        <v>0.2036</v>
      </c>
      <c r="AG2" s="6">
        <v>0.21379999999999999</v>
      </c>
      <c r="AH2" s="6">
        <v>0.22450000000000001</v>
      </c>
      <c r="AI2" s="6">
        <v>0.22770000000000001</v>
      </c>
      <c r="AJ2" s="6">
        <v>0.2389</v>
      </c>
      <c r="AK2" s="6">
        <v>0.24890000000000001</v>
      </c>
      <c r="AL2" s="6">
        <v>0.25879999999999997</v>
      </c>
      <c r="AM2" s="6">
        <v>0.26879999999999998</v>
      </c>
      <c r="AN2" s="6">
        <v>0.27700000000000002</v>
      </c>
      <c r="AO2" s="6">
        <v>0.2828</v>
      </c>
      <c r="AP2" s="6">
        <v>0.29120000000000001</v>
      </c>
      <c r="AQ2" s="6">
        <v>0.28610000000000002</v>
      </c>
      <c r="AR2" s="6">
        <v>0.2823</v>
      </c>
      <c r="AS2" s="6">
        <v>0.27210000000000001</v>
      </c>
      <c r="AT2" s="6">
        <v>0.28110000000000002</v>
      </c>
      <c r="AU2" s="6">
        <v>0.2863</v>
      </c>
      <c r="AV2" s="6">
        <v>0.28770000000000001</v>
      </c>
    </row>
    <row r="3" spans="1:48" x14ac:dyDescent="0.25">
      <c r="A3" s="30" t="s">
        <v>97</v>
      </c>
      <c r="B3" s="38" t="s">
        <v>98</v>
      </c>
      <c r="C3" s="6">
        <v>8.8999999999999999E-3</v>
      </c>
      <c r="D3" s="6">
        <v>2.6200000000000001E-2</v>
      </c>
      <c r="E3" s="6">
        <v>2.8799999999999999E-2</v>
      </c>
      <c r="F3" s="6">
        <v>2.9700000000000001E-2</v>
      </c>
      <c r="G3" s="6">
        <v>3.49E-2</v>
      </c>
      <c r="H3" s="6">
        <v>3.9399999999999998E-2</v>
      </c>
      <c r="I3" s="6">
        <v>4.3700000000000003E-2</v>
      </c>
      <c r="J3" s="6">
        <v>4.7699999999999999E-2</v>
      </c>
      <c r="K3" s="6">
        <v>5.04E-2</v>
      </c>
      <c r="L3" s="6">
        <v>5.1299999999999998E-2</v>
      </c>
      <c r="M3" s="6">
        <v>4.7100000000000003E-2</v>
      </c>
      <c r="N3" s="6">
        <v>4.65E-2</v>
      </c>
      <c r="O3" s="6">
        <v>4.8500000000000001E-2</v>
      </c>
      <c r="P3" s="6">
        <v>5.16E-2</v>
      </c>
      <c r="Q3" s="6">
        <v>4.9799999999999997E-2</v>
      </c>
      <c r="R3" s="6">
        <v>5.0299999999999997E-2</v>
      </c>
      <c r="S3" s="6">
        <v>5.16E-2</v>
      </c>
      <c r="T3" s="6">
        <v>4.9399999999999999E-2</v>
      </c>
      <c r="U3" s="6">
        <v>5.1700000000000003E-2</v>
      </c>
      <c r="V3" s="6">
        <v>4.9399999999999999E-2</v>
      </c>
      <c r="W3" s="6">
        <v>5.0299999999999997E-2</v>
      </c>
      <c r="X3" s="6">
        <v>5.1400000000000001E-2</v>
      </c>
      <c r="Y3" s="6">
        <v>5.7299999999999997E-2</v>
      </c>
      <c r="Z3" s="6">
        <v>7.4200000000000002E-2</v>
      </c>
      <c r="AA3" s="6">
        <v>9.1800000000000007E-2</v>
      </c>
      <c r="AB3" s="6">
        <v>0.1085</v>
      </c>
      <c r="AC3" s="6">
        <v>0.12529999999999999</v>
      </c>
      <c r="AD3" s="6">
        <v>0.14330000000000001</v>
      </c>
      <c r="AE3" s="6">
        <v>0.16309999999999999</v>
      </c>
      <c r="AF3" s="6">
        <v>0.16930000000000001</v>
      </c>
      <c r="AG3" s="6">
        <v>0.17599999999999999</v>
      </c>
      <c r="AH3" s="6">
        <v>0.1832</v>
      </c>
      <c r="AI3" s="6">
        <v>0.19350000000000001</v>
      </c>
      <c r="AJ3" s="6">
        <v>0.20130000000000001</v>
      </c>
      <c r="AK3" s="6">
        <v>0.20799999999999999</v>
      </c>
      <c r="AL3" s="6">
        <v>0.21460000000000001</v>
      </c>
      <c r="AM3" s="6">
        <v>0.2213</v>
      </c>
      <c r="AN3" s="6">
        <v>0.22650000000000001</v>
      </c>
      <c r="AO3" s="6">
        <v>0.2298</v>
      </c>
      <c r="AP3" s="6">
        <v>0.2283</v>
      </c>
      <c r="AQ3" s="6">
        <v>0.23269999999999999</v>
      </c>
      <c r="AR3" s="6">
        <v>0.22470000000000001</v>
      </c>
      <c r="AS3" s="6">
        <v>0.223</v>
      </c>
      <c r="AT3" s="6">
        <v>0.23180000000000001</v>
      </c>
      <c r="AU3" s="6">
        <v>0.2346</v>
      </c>
      <c r="AV3" s="6">
        <v>0.23430000000000001</v>
      </c>
    </row>
    <row r="4" spans="1:48" x14ac:dyDescent="0.25">
      <c r="A4" s="30" t="s">
        <v>99</v>
      </c>
      <c r="B4" s="38" t="s">
        <v>98</v>
      </c>
      <c r="C4" s="6">
        <v>1.6E-2</v>
      </c>
      <c r="D4" s="6">
        <v>2.3800000000000002E-2</v>
      </c>
      <c r="E4" s="6">
        <v>3.2500000000000001E-2</v>
      </c>
      <c r="F4" s="6">
        <v>3.2599999999999997E-2</v>
      </c>
      <c r="G4" s="6">
        <v>3.4799999999999998E-2</v>
      </c>
      <c r="H4" s="6">
        <v>4.3299999999999998E-2</v>
      </c>
      <c r="I4" s="6">
        <v>4.2200000000000001E-2</v>
      </c>
      <c r="J4" s="6">
        <v>4.2700000000000002E-2</v>
      </c>
      <c r="K4" s="6">
        <v>4.9700000000000001E-2</v>
      </c>
      <c r="L4" s="6">
        <v>4.58E-2</v>
      </c>
      <c r="M4" s="6">
        <v>4.36E-2</v>
      </c>
      <c r="N4" s="6">
        <v>4.6600000000000003E-2</v>
      </c>
      <c r="O4" s="6">
        <v>4.9500000000000002E-2</v>
      </c>
      <c r="P4" s="6">
        <v>5.0900000000000001E-2</v>
      </c>
      <c r="Q4" s="6">
        <v>5.1900000000000002E-2</v>
      </c>
      <c r="R4" s="6">
        <v>5.1200000000000002E-2</v>
      </c>
      <c r="S4" s="6">
        <v>4.9099999999999998E-2</v>
      </c>
      <c r="T4" s="6">
        <v>5.1400000000000001E-2</v>
      </c>
      <c r="U4" s="6">
        <v>5.4399999999999997E-2</v>
      </c>
      <c r="V4" s="6">
        <v>5.1200000000000002E-2</v>
      </c>
      <c r="W4" s="6">
        <v>0.05</v>
      </c>
      <c r="X4" s="6">
        <v>5.33E-2</v>
      </c>
      <c r="Y4" s="6">
        <v>5.9400000000000001E-2</v>
      </c>
      <c r="Z4" s="6">
        <v>7.0800000000000002E-2</v>
      </c>
      <c r="AA4" s="6">
        <v>8.2799999999999999E-2</v>
      </c>
      <c r="AB4" s="6">
        <v>9.4E-2</v>
      </c>
      <c r="AC4" s="6">
        <v>0.1051</v>
      </c>
      <c r="AD4" s="6">
        <v>0.1172</v>
      </c>
      <c r="AE4" s="6">
        <v>0.1308</v>
      </c>
      <c r="AF4" s="6">
        <v>0.13669999999999999</v>
      </c>
      <c r="AG4" s="6">
        <v>0.1429</v>
      </c>
      <c r="AH4" s="6">
        <v>0.1497</v>
      </c>
      <c r="AI4" s="6">
        <v>0.15790000000000001</v>
      </c>
      <c r="AJ4" s="6">
        <v>0.16400000000000001</v>
      </c>
      <c r="AK4" s="6">
        <v>0.16930000000000001</v>
      </c>
      <c r="AL4" s="6">
        <v>0.17449999999999999</v>
      </c>
      <c r="AM4" s="6">
        <v>0.17960000000000001</v>
      </c>
      <c r="AN4" s="6">
        <v>0.1837</v>
      </c>
      <c r="AO4" s="6">
        <v>0.18609999999999999</v>
      </c>
      <c r="AP4" s="6">
        <v>0.18729999999999999</v>
      </c>
      <c r="AQ4" s="6">
        <v>0.1867</v>
      </c>
      <c r="AR4" s="6">
        <v>0.18720000000000001</v>
      </c>
      <c r="AS4" s="6">
        <v>0.20219999999999999</v>
      </c>
      <c r="AT4" s="6">
        <v>0.2001</v>
      </c>
      <c r="AU4" s="6">
        <v>0.20480000000000001</v>
      </c>
      <c r="AV4" s="6">
        <v>0.20699999999999999</v>
      </c>
    </row>
    <row r="5" spans="1:48" x14ac:dyDescent="0.25">
      <c r="A5" s="30" t="s">
        <v>100</v>
      </c>
      <c r="B5" s="38" t="s">
        <v>98</v>
      </c>
      <c r="C5" s="6">
        <v>1.4E-2</v>
      </c>
      <c r="D5" s="6">
        <v>2.3400000000000001E-2</v>
      </c>
      <c r="E5" s="6">
        <v>2.4799999999999999E-2</v>
      </c>
      <c r="F5" s="6">
        <v>2.8500000000000001E-2</v>
      </c>
      <c r="G5" s="6">
        <v>3.73E-2</v>
      </c>
      <c r="H5" s="6">
        <v>4.2999999999999997E-2</v>
      </c>
      <c r="I5" s="6">
        <v>3.9399999999999998E-2</v>
      </c>
      <c r="J5" s="6">
        <v>4.6699999999999998E-2</v>
      </c>
      <c r="K5" s="6">
        <v>4.9200000000000001E-2</v>
      </c>
      <c r="L5" s="6">
        <v>4.3499999999999997E-2</v>
      </c>
      <c r="M5" s="6">
        <v>5.0700000000000002E-2</v>
      </c>
      <c r="N5" s="6">
        <v>4.9000000000000002E-2</v>
      </c>
      <c r="O5" s="6">
        <v>5.0799999999999998E-2</v>
      </c>
      <c r="P5" s="6">
        <v>5.0500000000000003E-2</v>
      </c>
      <c r="Q5" s="6">
        <v>5.1900000000000002E-2</v>
      </c>
      <c r="R5" s="6">
        <v>5.4300000000000001E-2</v>
      </c>
      <c r="S5" s="6">
        <v>5.1400000000000001E-2</v>
      </c>
      <c r="T5" s="6">
        <v>5.2499999999999998E-2</v>
      </c>
      <c r="U5" s="6">
        <v>4.7399999999999998E-2</v>
      </c>
      <c r="V5" s="6">
        <v>5.0700000000000002E-2</v>
      </c>
      <c r="W5" s="6">
        <v>0.05</v>
      </c>
      <c r="X5" s="6">
        <v>5.4100000000000002E-2</v>
      </c>
      <c r="Y5" s="6">
        <v>5.5399999999999998E-2</v>
      </c>
      <c r="Z5" s="6">
        <v>6.9500000000000006E-2</v>
      </c>
      <c r="AA5" s="6">
        <v>8.4199999999999997E-2</v>
      </c>
      <c r="AB5" s="6">
        <v>9.8000000000000004E-2</v>
      </c>
      <c r="AC5" s="6">
        <v>0.1118</v>
      </c>
      <c r="AD5" s="6">
        <v>0.12670000000000001</v>
      </c>
      <c r="AE5" s="6">
        <v>0.14330000000000001</v>
      </c>
      <c r="AF5" s="6">
        <v>0.1497</v>
      </c>
      <c r="AG5" s="6">
        <v>0.15659999999999999</v>
      </c>
      <c r="AH5" s="6">
        <v>0.16389999999999999</v>
      </c>
      <c r="AI5" s="6">
        <v>0.1721</v>
      </c>
      <c r="AJ5" s="6">
        <v>0.17979999999999999</v>
      </c>
      <c r="AK5" s="6">
        <v>0.18629999999999999</v>
      </c>
      <c r="AL5" s="6">
        <v>0.19289999999999999</v>
      </c>
      <c r="AM5" s="6">
        <v>0.19950000000000001</v>
      </c>
      <c r="AN5" s="6">
        <v>0.20480000000000001</v>
      </c>
      <c r="AO5" s="6">
        <v>0.20830000000000001</v>
      </c>
      <c r="AP5" s="6">
        <v>0.20760000000000001</v>
      </c>
      <c r="AQ5" s="6">
        <v>0.20780000000000001</v>
      </c>
      <c r="AR5" s="6">
        <v>0.20930000000000001</v>
      </c>
      <c r="AS5" s="6">
        <v>0.1968</v>
      </c>
      <c r="AT5" s="6">
        <v>0.1767</v>
      </c>
      <c r="AU5" s="6">
        <v>0.18579999999999999</v>
      </c>
      <c r="AV5" s="6">
        <v>0.1925</v>
      </c>
    </row>
    <row r="6" spans="1:48" x14ac:dyDescent="0.25">
      <c r="A6" s="30" t="s">
        <v>17</v>
      </c>
      <c r="B6" s="38" t="s">
        <v>101</v>
      </c>
      <c r="C6" s="6">
        <v>1.37E-2</v>
      </c>
      <c r="D6" s="6">
        <v>2.1700000000000001E-2</v>
      </c>
      <c r="E6" s="6">
        <v>2.9100000000000001E-2</v>
      </c>
      <c r="F6" s="6">
        <v>3.2000000000000001E-2</v>
      </c>
      <c r="G6" s="6">
        <v>3.2800000000000003E-2</v>
      </c>
      <c r="H6" s="6">
        <v>3.85E-2</v>
      </c>
      <c r="I6" s="6">
        <v>3.9800000000000002E-2</v>
      </c>
      <c r="J6" s="6">
        <v>4.4600000000000001E-2</v>
      </c>
      <c r="K6" s="6">
        <v>4.6800000000000001E-2</v>
      </c>
      <c r="L6" s="6">
        <v>4.7300000000000002E-2</v>
      </c>
      <c r="M6" s="6">
        <v>4.5600000000000002E-2</v>
      </c>
      <c r="N6" s="6">
        <v>4.4600000000000001E-2</v>
      </c>
      <c r="O6" s="6">
        <v>4.6399999999999997E-2</v>
      </c>
      <c r="P6" s="6">
        <v>4.9000000000000002E-2</v>
      </c>
      <c r="Q6" s="6">
        <v>4.6100000000000002E-2</v>
      </c>
      <c r="R6" s="6">
        <v>4.7199999999999999E-2</v>
      </c>
      <c r="S6" s="6">
        <v>4.9000000000000002E-2</v>
      </c>
      <c r="T6" s="6">
        <v>4.9799999999999997E-2</v>
      </c>
      <c r="U6" s="6">
        <v>5.0900000000000001E-2</v>
      </c>
      <c r="V6" s="6">
        <v>5.0799999999999998E-2</v>
      </c>
      <c r="W6" s="6">
        <v>4.8399999999999999E-2</v>
      </c>
      <c r="X6" s="6">
        <v>4.9099999999999998E-2</v>
      </c>
      <c r="Y6" s="6">
        <v>5.6399999999999999E-2</v>
      </c>
      <c r="Z6" s="6">
        <v>7.3700000000000002E-2</v>
      </c>
      <c r="AA6" s="6">
        <v>9.1899999999999996E-2</v>
      </c>
      <c r="AB6" s="6">
        <v>0.109</v>
      </c>
      <c r="AC6" s="6">
        <v>0.12620000000000001</v>
      </c>
      <c r="AD6" s="6">
        <v>0.14460000000000001</v>
      </c>
      <c r="AE6" s="6">
        <v>0.1651</v>
      </c>
      <c r="AF6" s="6">
        <v>0.17230000000000001</v>
      </c>
      <c r="AG6" s="6">
        <v>0.18010000000000001</v>
      </c>
      <c r="AH6" s="6">
        <v>0.1883</v>
      </c>
      <c r="AI6" s="6">
        <v>0.1988</v>
      </c>
      <c r="AJ6" s="6">
        <v>0.20699999999999999</v>
      </c>
      <c r="AK6" s="6">
        <v>0.214</v>
      </c>
      <c r="AL6" s="6">
        <v>0.22109999999999999</v>
      </c>
      <c r="AM6" s="6">
        <v>0.22800000000000001</v>
      </c>
      <c r="AN6" s="6">
        <v>0.23369999999999999</v>
      </c>
      <c r="AO6" s="6">
        <v>0.23710000000000001</v>
      </c>
      <c r="AP6" s="6">
        <v>0.2361</v>
      </c>
      <c r="AQ6" s="6">
        <v>0.2334</v>
      </c>
      <c r="AR6" s="6">
        <v>0.23760000000000001</v>
      </c>
      <c r="AS6" s="6">
        <v>0.2359</v>
      </c>
      <c r="AT6" s="6">
        <v>0.24970000000000001</v>
      </c>
      <c r="AU6" s="6">
        <v>0.25690000000000002</v>
      </c>
      <c r="AV6" s="6">
        <v>0.2606</v>
      </c>
    </row>
    <row r="7" spans="1:48" x14ac:dyDescent="0.25">
      <c r="A7" s="30" t="s">
        <v>17</v>
      </c>
      <c r="B7" s="38" t="s">
        <v>102</v>
      </c>
      <c r="C7" s="6">
        <v>1.4800000000000001E-2</v>
      </c>
      <c r="D7" s="6">
        <v>2.4400000000000002E-2</v>
      </c>
      <c r="E7" s="6">
        <v>2.7300000000000001E-2</v>
      </c>
      <c r="F7" s="6">
        <v>3.2000000000000001E-2</v>
      </c>
      <c r="G7" s="6">
        <v>3.6999999999999998E-2</v>
      </c>
      <c r="H7" s="6">
        <v>4.2799999999999998E-2</v>
      </c>
      <c r="I7" s="6">
        <v>4.2999999999999997E-2</v>
      </c>
      <c r="J7" s="6">
        <v>4.3799999999999999E-2</v>
      </c>
      <c r="K7" s="6">
        <v>4.9500000000000002E-2</v>
      </c>
      <c r="L7" s="6">
        <v>4.9099999999999998E-2</v>
      </c>
      <c r="M7" s="6">
        <v>4.6899999999999997E-2</v>
      </c>
      <c r="N7" s="6">
        <v>4.82E-2</v>
      </c>
      <c r="O7" s="6">
        <v>4.7699999999999999E-2</v>
      </c>
      <c r="P7" s="6">
        <v>4.9799999999999997E-2</v>
      </c>
      <c r="Q7" s="6">
        <v>4.82E-2</v>
      </c>
      <c r="R7" s="6">
        <v>4.99E-2</v>
      </c>
      <c r="S7" s="6">
        <v>4.9099999999999998E-2</v>
      </c>
      <c r="T7" s="6">
        <v>5.1200000000000002E-2</v>
      </c>
      <c r="U7" s="6">
        <v>5.2900000000000003E-2</v>
      </c>
      <c r="V7" s="6">
        <v>5.0200000000000002E-2</v>
      </c>
      <c r="W7" s="6">
        <v>4.9599999999999998E-2</v>
      </c>
      <c r="X7" s="6">
        <v>4.9799999999999997E-2</v>
      </c>
      <c r="Y7" s="6">
        <v>5.5100000000000003E-2</v>
      </c>
      <c r="Z7" s="6">
        <v>6.8400000000000002E-2</v>
      </c>
      <c r="AA7" s="6">
        <v>8.2100000000000006E-2</v>
      </c>
      <c r="AB7" s="6">
        <v>9.5000000000000001E-2</v>
      </c>
      <c r="AC7" s="6">
        <v>0.1077</v>
      </c>
      <c r="AD7" s="6">
        <v>0.1216</v>
      </c>
      <c r="AE7" s="6">
        <v>0.13700000000000001</v>
      </c>
      <c r="AF7" s="6">
        <v>0.14360000000000001</v>
      </c>
      <c r="AG7" s="6">
        <v>0.15060000000000001</v>
      </c>
      <c r="AH7" s="6">
        <v>0.15820000000000001</v>
      </c>
      <c r="AI7" s="6">
        <v>0.16320000000000001</v>
      </c>
      <c r="AJ7" s="6">
        <v>0.16980000000000001</v>
      </c>
      <c r="AK7" s="6">
        <v>0.17560000000000001</v>
      </c>
      <c r="AL7" s="6">
        <v>0.18140000000000001</v>
      </c>
      <c r="AM7" s="6">
        <v>0.18709999999999999</v>
      </c>
      <c r="AN7" s="6">
        <v>0.19159999999999999</v>
      </c>
      <c r="AO7" s="6">
        <v>0.19450000000000001</v>
      </c>
      <c r="AP7" s="6">
        <v>0.19819999999999999</v>
      </c>
      <c r="AQ7" s="6">
        <v>0.2006</v>
      </c>
      <c r="AR7" s="6">
        <v>0.19939999999999999</v>
      </c>
      <c r="AS7" s="6">
        <v>0.2011</v>
      </c>
      <c r="AT7" s="6">
        <v>0.21199999999999999</v>
      </c>
      <c r="AU7" s="6">
        <v>0.21929999999999999</v>
      </c>
      <c r="AV7" s="6">
        <v>0.22370000000000001</v>
      </c>
    </row>
    <row r="8" spans="1:48" x14ac:dyDescent="0.25">
      <c r="A8" s="30" t="s">
        <v>103</v>
      </c>
      <c r="B8" s="38" t="s">
        <v>104</v>
      </c>
      <c r="C8" s="6">
        <v>5.7000000000000002E-3</v>
      </c>
      <c r="D8" s="6">
        <v>1.7999999999999999E-2</v>
      </c>
      <c r="E8" s="6">
        <v>2.1000000000000001E-2</v>
      </c>
      <c r="F8" s="6">
        <v>2.3699999999999999E-2</v>
      </c>
      <c r="G8" s="6">
        <v>2.5899999999999999E-2</v>
      </c>
      <c r="H8" s="6">
        <v>3.49E-2</v>
      </c>
      <c r="I8" s="6">
        <v>3.3500000000000002E-2</v>
      </c>
      <c r="J8" s="6">
        <v>3.2300000000000002E-2</v>
      </c>
      <c r="K8" s="6">
        <v>3.5999999999999997E-2</v>
      </c>
      <c r="L8" s="6">
        <v>3.6200000000000003E-2</v>
      </c>
      <c r="M8" s="6">
        <v>3.7499999999999999E-2</v>
      </c>
      <c r="N8" s="6">
        <v>3.8600000000000002E-2</v>
      </c>
      <c r="O8" s="6">
        <v>3.7999999999999999E-2</v>
      </c>
      <c r="P8" s="6">
        <v>3.85E-2</v>
      </c>
      <c r="Q8" s="6">
        <v>4.0099999999999997E-2</v>
      </c>
      <c r="R8" s="6">
        <v>3.9399999999999998E-2</v>
      </c>
      <c r="S8" s="6">
        <v>4.3099999999999999E-2</v>
      </c>
      <c r="T8" s="6">
        <v>4.1700000000000001E-2</v>
      </c>
      <c r="U8" s="6">
        <v>4.07E-2</v>
      </c>
      <c r="V8" s="6">
        <v>4.4299999999999999E-2</v>
      </c>
      <c r="W8" s="6">
        <v>4.3499999999999997E-2</v>
      </c>
      <c r="X8" s="6">
        <v>4.4299999999999999E-2</v>
      </c>
      <c r="Y8" s="6">
        <v>5.0200000000000002E-2</v>
      </c>
      <c r="Z8" s="6">
        <v>6.3399999999999998E-2</v>
      </c>
      <c r="AA8" s="6">
        <v>7.6999999999999999E-2</v>
      </c>
      <c r="AB8" s="6">
        <v>8.9800000000000005E-2</v>
      </c>
      <c r="AC8" s="6">
        <v>0.10249999999999999</v>
      </c>
      <c r="AD8" s="6">
        <v>0.1163</v>
      </c>
      <c r="AE8" s="6">
        <v>0.13139999999999999</v>
      </c>
      <c r="AF8" s="6">
        <v>0.13719999999999999</v>
      </c>
      <c r="AG8" s="6">
        <v>0.14319999999999999</v>
      </c>
      <c r="AH8" s="6">
        <v>0.14979999999999999</v>
      </c>
      <c r="AI8" s="6">
        <v>0.15989999999999999</v>
      </c>
      <c r="AJ8" s="6">
        <v>0.16539999999999999</v>
      </c>
      <c r="AK8" s="6">
        <v>0.1701</v>
      </c>
      <c r="AL8" s="6">
        <v>0.17469999999999999</v>
      </c>
      <c r="AM8" s="6">
        <v>0.1794</v>
      </c>
      <c r="AN8" s="6">
        <v>0.18290000000000001</v>
      </c>
      <c r="AO8" s="6">
        <v>0.1847</v>
      </c>
      <c r="AP8" s="6">
        <v>0.18679999999999999</v>
      </c>
      <c r="AQ8" s="6">
        <v>0.19020000000000001</v>
      </c>
      <c r="AR8" s="6">
        <v>0.1915</v>
      </c>
      <c r="AS8" s="6">
        <v>0.18099999999999999</v>
      </c>
      <c r="AT8" s="6">
        <v>0.17699999999999999</v>
      </c>
      <c r="AU8" s="6">
        <v>0.18190000000000001</v>
      </c>
      <c r="AV8" s="6">
        <v>0.18440000000000001</v>
      </c>
    </row>
    <row r="9" spans="1:48" x14ac:dyDescent="0.25">
      <c r="A9" s="30" t="s">
        <v>72</v>
      </c>
      <c r="B9" s="38" t="s">
        <v>105</v>
      </c>
      <c r="C9" s="6">
        <v>3.1199999999999999E-2</v>
      </c>
      <c r="D9" s="6">
        <v>3.0099999999999998E-2</v>
      </c>
      <c r="E9" s="6">
        <v>3.4200000000000001E-2</v>
      </c>
      <c r="F9" s="6">
        <v>3.6999999999999998E-2</v>
      </c>
      <c r="G9" s="6">
        <v>4.5600000000000002E-2</v>
      </c>
      <c r="H9" s="6">
        <v>4.82E-2</v>
      </c>
      <c r="I9" s="6">
        <v>5.4199999999999998E-2</v>
      </c>
      <c r="J9" s="6">
        <v>5.79E-2</v>
      </c>
      <c r="K9" s="6">
        <v>5.4800000000000001E-2</v>
      </c>
      <c r="L9" s="6">
        <v>5.8299999999999998E-2</v>
      </c>
      <c r="M9" s="6">
        <v>5.8900000000000001E-2</v>
      </c>
      <c r="N9" s="6">
        <v>5.67E-2</v>
      </c>
      <c r="O9" s="6">
        <v>5.7000000000000002E-2</v>
      </c>
      <c r="P9" s="6">
        <v>5.6800000000000003E-2</v>
      </c>
      <c r="Q9" s="6">
        <v>6.0900000000000003E-2</v>
      </c>
      <c r="R9" s="6">
        <v>6.1800000000000001E-2</v>
      </c>
      <c r="S9" s="6">
        <v>6.0999999999999999E-2</v>
      </c>
      <c r="T9" s="6">
        <v>6.0299999999999999E-2</v>
      </c>
      <c r="U9" s="6">
        <v>5.6899999999999999E-2</v>
      </c>
      <c r="V9" s="6">
        <v>6.0699999999999997E-2</v>
      </c>
      <c r="W9" s="6">
        <v>5.8900000000000001E-2</v>
      </c>
      <c r="X9" s="6">
        <v>0.06</v>
      </c>
      <c r="Y9" s="6">
        <v>6.6699999999999995E-2</v>
      </c>
      <c r="Z9" s="6">
        <v>7.6999999999999999E-2</v>
      </c>
      <c r="AA9" s="6">
        <v>8.7999999999999995E-2</v>
      </c>
      <c r="AB9" s="6">
        <v>9.7900000000000001E-2</v>
      </c>
      <c r="AC9" s="6">
        <v>0.10780000000000001</v>
      </c>
      <c r="AD9" s="6">
        <v>0.1188</v>
      </c>
      <c r="AE9" s="6">
        <v>0.1313</v>
      </c>
      <c r="AF9" s="6">
        <v>0.1376</v>
      </c>
      <c r="AG9" s="6">
        <v>0.1444</v>
      </c>
      <c r="AH9" s="6">
        <v>0.15160000000000001</v>
      </c>
      <c r="AI9" s="6">
        <v>0.155</v>
      </c>
      <c r="AJ9" s="6">
        <v>0.16209999999999999</v>
      </c>
      <c r="AK9" s="6">
        <v>0.16830000000000001</v>
      </c>
      <c r="AL9" s="6">
        <v>0.17449999999999999</v>
      </c>
      <c r="AM9" s="6">
        <v>0.18079999999999999</v>
      </c>
      <c r="AN9" s="6">
        <v>0.18579999999999999</v>
      </c>
      <c r="AO9" s="6">
        <v>0.18909999999999999</v>
      </c>
      <c r="AP9" s="6">
        <v>0.1867</v>
      </c>
      <c r="AQ9" s="6">
        <v>0.1852</v>
      </c>
      <c r="AR9" s="6">
        <v>0.18909999999999999</v>
      </c>
      <c r="AS9" s="6">
        <v>0.1769</v>
      </c>
      <c r="AT9" s="6">
        <v>0.17</v>
      </c>
      <c r="AU9" s="6">
        <v>0.17560000000000001</v>
      </c>
      <c r="AV9" s="6">
        <v>0.1792</v>
      </c>
    </row>
    <row r="10" spans="1:48" x14ac:dyDescent="0.25">
      <c r="A10" s="30" t="s">
        <v>106</v>
      </c>
      <c r="B10" s="38" t="s">
        <v>107</v>
      </c>
      <c r="C10" s="6">
        <v>7.1999999999999998E-3</v>
      </c>
      <c r="D10" s="6">
        <v>1.6E-2</v>
      </c>
      <c r="E10" s="6">
        <v>1.52E-2</v>
      </c>
      <c r="F10" s="6">
        <v>2.3400000000000001E-2</v>
      </c>
      <c r="G10" s="6">
        <v>3.0700000000000002E-2</v>
      </c>
      <c r="H10" s="6">
        <v>3.0800000000000001E-2</v>
      </c>
      <c r="I10" s="6">
        <v>3.4599999999999999E-2</v>
      </c>
      <c r="J10" s="6">
        <v>3.1E-2</v>
      </c>
      <c r="K10" s="6">
        <v>3.6200000000000003E-2</v>
      </c>
      <c r="L10" s="6">
        <v>3.6799999999999999E-2</v>
      </c>
      <c r="M10" s="6">
        <v>3.7900000000000003E-2</v>
      </c>
      <c r="N10" s="6">
        <v>3.5000000000000003E-2</v>
      </c>
      <c r="O10" s="6">
        <v>3.8600000000000002E-2</v>
      </c>
      <c r="P10" s="6">
        <v>3.8699999999999998E-2</v>
      </c>
      <c r="Q10" s="6">
        <v>3.6600000000000001E-2</v>
      </c>
      <c r="R10" s="6">
        <v>3.95E-2</v>
      </c>
      <c r="S10" s="6">
        <v>3.6400000000000002E-2</v>
      </c>
      <c r="T10" s="6">
        <v>3.7900000000000003E-2</v>
      </c>
      <c r="U10" s="6">
        <v>3.5000000000000003E-2</v>
      </c>
      <c r="V10" s="6">
        <v>3.4700000000000002E-2</v>
      </c>
      <c r="W10" s="6">
        <v>3.7199999999999997E-2</v>
      </c>
      <c r="X10" s="6">
        <v>3.5999999999999997E-2</v>
      </c>
      <c r="Y10" s="6">
        <v>4.0099999999999997E-2</v>
      </c>
      <c r="Z10" s="6">
        <v>5.3900000000000003E-2</v>
      </c>
      <c r="AA10" s="6">
        <v>6.8500000000000005E-2</v>
      </c>
      <c r="AB10" s="6">
        <v>8.2299999999999998E-2</v>
      </c>
      <c r="AC10" s="6">
        <v>9.6000000000000002E-2</v>
      </c>
      <c r="AD10" s="6">
        <v>0.1109</v>
      </c>
      <c r="AE10" s="6">
        <v>0.12720000000000001</v>
      </c>
      <c r="AF10" s="6">
        <v>0.13239999999999999</v>
      </c>
      <c r="AG10" s="6">
        <v>0.13800000000000001</v>
      </c>
      <c r="AH10" s="6">
        <v>0.14399999999999999</v>
      </c>
      <c r="AI10" s="6">
        <v>0.1535</v>
      </c>
      <c r="AJ10" s="6">
        <v>0.159</v>
      </c>
      <c r="AK10" s="6">
        <v>0.16370000000000001</v>
      </c>
      <c r="AL10" s="6">
        <v>0.16830000000000001</v>
      </c>
      <c r="AM10" s="6">
        <v>0.17299999999999999</v>
      </c>
      <c r="AN10" s="6">
        <v>0.17649999999999999</v>
      </c>
      <c r="AO10" s="6">
        <v>0.17860000000000001</v>
      </c>
      <c r="AP10" s="6">
        <v>0.17499999999999999</v>
      </c>
      <c r="AQ10" s="6">
        <v>0.17829999999999999</v>
      </c>
      <c r="AR10" s="6">
        <v>0.17710000000000001</v>
      </c>
      <c r="AS10" s="6">
        <v>0.19209999999999999</v>
      </c>
      <c r="AT10" s="6">
        <v>0.19789999999999999</v>
      </c>
      <c r="AU10" s="6">
        <v>0.19889999999999999</v>
      </c>
      <c r="AV10" s="6">
        <v>0.19689999999999999</v>
      </c>
    </row>
    <row r="11" spans="1:48" x14ac:dyDescent="0.25">
      <c r="A11" s="30" t="s">
        <v>108</v>
      </c>
      <c r="B11" s="38" t="s">
        <v>109</v>
      </c>
      <c r="C11" s="6">
        <v>1.03E-2</v>
      </c>
      <c r="D11" s="6">
        <v>2.69E-2</v>
      </c>
      <c r="E11" s="6">
        <v>2.4199999999999999E-2</v>
      </c>
      <c r="F11" s="6">
        <v>3.1899999999999998E-2</v>
      </c>
      <c r="G11" s="6">
        <v>3.6400000000000002E-2</v>
      </c>
      <c r="H11" s="6">
        <v>4.0800000000000003E-2</v>
      </c>
      <c r="I11" s="6">
        <v>4.4499999999999998E-2</v>
      </c>
      <c r="J11" s="6">
        <v>4.7100000000000003E-2</v>
      </c>
      <c r="K11" s="6">
        <v>4.6199999999999998E-2</v>
      </c>
      <c r="L11" s="6">
        <v>4.5699999999999998E-2</v>
      </c>
      <c r="M11" s="6">
        <v>4.6699999999999998E-2</v>
      </c>
      <c r="N11" s="6">
        <v>4.6199999999999998E-2</v>
      </c>
      <c r="O11" s="6">
        <v>4.9500000000000002E-2</v>
      </c>
      <c r="P11" s="6">
        <v>4.7E-2</v>
      </c>
      <c r="Q11" s="6">
        <v>5.1299999999999998E-2</v>
      </c>
      <c r="R11" s="6">
        <v>5.0200000000000002E-2</v>
      </c>
      <c r="S11" s="6">
        <v>5.33E-2</v>
      </c>
      <c r="T11" s="6">
        <v>5.0900000000000001E-2</v>
      </c>
      <c r="U11" s="6">
        <v>4.9500000000000002E-2</v>
      </c>
      <c r="V11" s="6">
        <v>4.8599999999999997E-2</v>
      </c>
      <c r="W11" s="6">
        <v>4.9399999999999999E-2</v>
      </c>
      <c r="X11" s="6">
        <v>4.9599999999999998E-2</v>
      </c>
      <c r="Y11" s="6">
        <v>5.45E-2</v>
      </c>
      <c r="Z11" s="6">
        <v>6.9199999999999998E-2</v>
      </c>
      <c r="AA11" s="6">
        <v>8.4400000000000003E-2</v>
      </c>
      <c r="AB11" s="6">
        <v>9.8799999999999999E-2</v>
      </c>
      <c r="AC11" s="6">
        <v>0.1132</v>
      </c>
      <c r="AD11" s="6">
        <v>0.12870000000000001</v>
      </c>
      <c r="AE11" s="6">
        <v>0.14580000000000001</v>
      </c>
      <c r="AF11" s="6">
        <v>0.1525</v>
      </c>
      <c r="AG11" s="6">
        <v>0.15959999999999999</v>
      </c>
      <c r="AH11" s="6">
        <v>0.16719999999999999</v>
      </c>
      <c r="AI11" s="6">
        <v>0.1706</v>
      </c>
      <c r="AJ11" s="6">
        <v>0.17810000000000001</v>
      </c>
      <c r="AK11" s="6">
        <v>0.18459999999999999</v>
      </c>
      <c r="AL11" s="6">
        <v>0.19109999999999999</v>
      </c>
      <c r="AM11" s="6">
        <v>0.1976</v>
      </c>
      <c r="AN11" s="6">
        <v>0.2029</v>
      </c>
      <c r="AO11" s="6">
        <v>0.20619999999999999</v>
      </c>
      <c r="AP11" s="6">
        <v>0.2147</v>
      </c>
      <c r="AQ11" s="6">
        <v>0.22259999999999999</v>
      </c>
      <c r="AR11" s="6">
        <v>0.2021</v>
      </c>
      <c r="AS11" s="6">
        <v>0.1991</v>
      </c>
      <c r="AT11" s="6">
        <v>0.19220000000000001</v>
      </c>
      <c r="AU11" s="6">
        <v>0.19989999999999999</v>
      </c>
      <c r="AV11" s="6">
        <v>0.2049</v>
      </c>
    </row>
    <row r="12" spans="1:48" x14ac:dyDescent="0.25">
      <c r="A12" s="30" t="s">
        <v>110</v>
      </c>
      <c r="B12" s="38" t="s">
        <v>109</v>
      </c>
      <c r="C12" s="6">
        <v>2.53E-2</v>
      </c>
      <c r="D12" s="6">
        <v>2.69E-2</v>
      </c>
      <c r="E12" s="6">
        <v>3.2199999999999999E-2</v>
      </c>
      <c r="F12" s="6">
        <v>3.73E-2</v>
      </c>
      <c r="G12" s="6">
        <v>4.5100000000000001E-2</v>
      </c>
      <c r="H12" s="6">
        <v>4.3299999999999998E-2</v>
      </c>
      <c r="I12" s="6">
        <v>4.9700000000000001E-2</v>
      </c>
      <c r="J12" s="6">
        <v>5.2999999999999999E-2</v>
      </c>
      <c r="K12" s="6">
        <v>5.5199999999999999E-2</v>
      </c>
      <c r="L12" s="6">
        <v>5.6099999999999997E-2</v>
      </c>
      <c r="M12" s="6">
        <v>5.3999999999999999E-2</v>
      </c>
      <c r="N12" s="6">
        <v>5.2699999999999997E-2</v>
      </c>
      <c r="O12" s="6">
        <v>5.3400000000000003E-2</v>
      </c>
      <c r="P12" s="6">
        <v>5.9400000000000001E-2</v>
      </c>
      <c r="Q12" s="6">
        <v>5.9299999999999999E-2</v>
      </c>
      <c r="R12" s="6">
        <v>5.8900000000000001E-2</v>
      </c>
      <c r="S12" s="6">
        <v>5.96E-2</v>
      </c>
      <c r="T12" s="6">
        <v>5.9499999999999997E-2</v>
      </c>
      <c r="U12" s="6">
        <v>5.5100000000000003E-2</v>
      </c>
      <c r="V12" s="6">
        <v>5.3699999999999998E-2</v>
      </c>
      <c r="W12" s="6">
        <v>5.57E-2</v>
      </c>
      <c r="X12" s="6">
        <v>5.7099999999999998E-2</v>
      </c>
      <c r="Y12" s="6">
        <v>6.3600000000000004E-2</v>
      </c>
      <c r="Z12" s="6">
        <v>7.9200000000000007E-2</v>
      </c>
      <c r="AA12" s="6">
        <v>9.5299999999999996E-2</v>
      </c>
      <c r="AB12" s="6">
        <v>0.1104</v>
      </c>
      <c r="AC12" s="6">
        <v>0.12540000000000001</v>
      </c>
      <c r="AD12" s="6">
        <v>0.14169999999999999</v>
      </c>
      <c r="AE12" s="6">
        <v>0.15989999999999999</v>
      </c>
      <c r="AF12" s="6">
        <v>0.1661</v>
      </c>
      <c r="AG12" s="6">
        <v>0.1729</v>
      </c>
      <c r="AH12" s="6">
        <v>0.18010000000000001</v>
      </c>
      <c r="AI12" s="6">
        <v>0.1822</v>
      </c>
      <c r="AJ12" s="6">
        <v>0.19089999999999999</v>
      </c>
      <c r="AK12" s="6">
        <v>0.19850000000000001</v>
      </c>
      <c r="AL12" s="6">
        <v>0.20619999999999999</v>
      </c>
      <c r="AM12" s="6">
        <v>0.21379999999999999</v>
      </c>
      <c r="AN12" s="6">
        <v>0.22020000000000001</v>
      </c>
      <c r="AO12" s="6">
        <v>0.22439999999999999</v>
      </c>
      <c r="AP12" s="6">
        <v>0.23180000000000001</v>
      </c>
      <c r="AQ12" s="6">
        <v>0.2243</v>
      </c>
      <c r="AR12" s="6">
        <v>0.22209999999999999</v>
      </c>
      <c r="AS12" s="6">
        <v>0.21829999999999999</v>
      </c>
      <c r="AT12" s="6">
        <v>0.20699999999999999</v>
      </c>
      <c r="AU12" s="6">
        <v>0.21460000000000001</v>
      </c>
      <c r="AV12" s="6">
        <v>0.21929999999999999</v>
      </c>
    </row>
    <row r="13" spans="1:48" x14ac:dyDescent="0.25">
      <c r="A13" s="30" t="s">
        <v>17</v>
      </c>
      <c r="B13" s="38" t="s">
        <v>111</v>
      </c>
      <c r="C13" s="6">
        <v>1.6500000000000001E-2</v>
      </c>
      <c r="D13" s="6">
        <v>2.1100000000000001E-2</v>
      </c>
      <c r="E13" s="6">
        <v>3.1899999999999998E-2</v>
      </c>
      <c r="F13" s="6">
        <v>2.5399999999999999E-2</v>
      </c>
      <c r="G13" s="6">
        <v>3.5099999999999999E-2</v>
      </c>
      <c r="H13" s="6">
        <v>3.4799999999999998E-2</v>
      </c>
      <c r="I13" s="6">
        <v>4.02E-2</v>
      </c>
      <c r="J13" s="6">
        <v>4.3099999999999999E-2</v>
      </c>
      <c r="K13" s="6">
        <v>4.2500000000000003E-2</v>
      </c>
      <c r="L13" s="6">
        <v>4.4400000000000002E-2</v>
      </c>
      <c r="M13" s="6">
        <v>4.1799999999999997E-2</v>
      </c>
      <c r="N13" s="6">
        <v>3.8699999999999998E-2</v>
      </c>
      <c r="O13" s="6">
        <v>4.1200000000000001E-2</v>
      </c>
      <c r="P13" s="6">
        <v>4.1399999999999999E-2</v>
      </c>
      <c r="Q13" s="6">
        <v>4.3099999999999999E-2</v>
      </c>
      <c r="R13" s="6">
        <v>4.3900000000000002E-2</v>
      </c>
      <c r="S13" s="6">
        <v>4.58E-2</v>
      </c>
      <c r="T13" s="6">
        <v>4.3799999999999999E-2</v>
      </c>
      <c r="U13" s="6">
        <v>4.3099999999999999E-2</v>
      </c>
      <c r="V13" s="6">
        <v>4.4200000000000003E-2</v>
      </c>
      <c r="W13" s="6">
        <v>4.6100000000000002E-2</v>
      </c>
      <c r="X13" s="6">
        <v>4.3099999999999999E-2</v>
      </c>
      <c r="Y13" s="6">
        <v>4.8000000000000001E-2</v>
      </c>
      <c r="Z13" s="6">
        <v>5.9700000000000003E-2</v>
      </c>
      <c r="AA13" s="6">
        <v>7.1800000000000003E-2</v>
      </c>
      <c r="AB13" s="6">
        <v>8.3099999999999993E-2</v>
      </c>
      <c r="AC13" s="6">
        <v>9.4100000000000003E-2</v>
      </c>
      <c r="AD13" s="6">
        <v>0.10630000000000001</v>
      </c>
      <c r="AE13" s="6">
        <v>0.1197</v>
      </c>
      <c r="AF13" s="6">
        <v>0.12590000000000001</v>
      </c>
      <c r="AG13" s="6">
        <v>0.1326</v>
      </c>
      <c r="AH13" s="6">
        <v>0.1396</v>
      </c>
      <c r="AI13" s="6">
        <v>0.1391</v>
      </c>
      <c r="AJ13" s="6">
        <v>0.14599999999999999</v>
      </c>
      <c r="AK13" s="6">
        <v>0.15210000000000001</v>
      </c>
      <c r="AL13" s="6">
        <v>0.15820000000000001</v>
      </c>
      <c r="AM13" s="6">
        <v>0.1643</v>
      </c>
      <c r="AN13" s="6">
        <v>0.1694</v>
      </c>
      <c r="AO13" s="6">
        <v>0.17280000000000001</v>
      </c>
      <c r="AP13" s="6">
        <v>0.1711</v>
      </c>
      <c r="AQ13" s="6">
        <v>0.17030000000000001</v>
      </c>
      <c r="AR13" s="6">
        <v>0.17599999999999999</v>
      </c>
      <c r="AS13" s="6">
        <v>0.16389999999999999</v>
      </c>
      <c r="AT13" s="6">
        <v>0.16550000000000001</v>
      </c>
      <c r="AU13" s="6">
        <v>0.17019999999999999</v>
      </c>
      <c r="AV13" s="6">
        <v>0.1726</v>
      </c>
    </row>
    <row r="14" spans="1:48" x14ac:dyDescent="0.25">
      <c r="A14" s="30" t="s">
        <v>112</v>
      </c>
      <c r="B14" s="38" t="s">
        <v>113</v>
      </c>
      <c r="C14" s="6">
        <v>2.4199999999999999E-2</v>
      </c>
      <c r="D14" s="6">
        <v>2.12E-2</v>
      </c>
      <c r="E14" s="6">
        <v>3.27E-2</v>
      </c>
      <c r="F14" s="6">
        <v>3.5000000000000003E-2</v>
      </c>
      <c r="G14" s="6">
        <v>3.8100000000000002E-2</v>
      </c>
      <c r="H14" s="6">
        <v>3.9899999999999998E-2</v>
      </c>
      <c r="I14" s="6">
        <v>4.58E-2</v>
      </c>
      <c r="J14" s="6">
        <v>4.5600000000000002E-2</v>
      </c>
      <c r="K14" s="6">
        <v>5.1900000000000002E-2</v>
      </c>
      <c r="L14" s="6">
        <v>4.6199999999999998E-2</v>
      </c>
      <c r="M14" s="6">
        <v>4.7399999999999998E-2</v>
      </c>
      <c r="N14" s="6">
        <v>4.5999999999999999E-2</v>
      </c>
      <c r="O14" s="6">
        <v>4.8300000000000003E-2</v>
      </c>
      <c r="P14" s="6">
        <v>4.87E-2</v>
      </c>
      <c r="Q14" s="6">
        <v>4.9099999999999998E-2</v>
      </c>
      <c r="R14" s="6">
        <v>5.11E-2</v>
      </c>
      <c r="S14" s="6">
        <v>5.2200000000000003E-2</v>
      </c>
      <c r="T14" s="6">
        <v>5.3999999999999999E-2</v>
      </c>
      <c r="U14" s="6">
        <v>5.4300000000000001E-2</v>
      </c>
      <c r="V14" s="6">
        <v>5.0500000000000003E-2</v>
      </c>
      <c r="W14" s="6">
        <v>5.04E-2</v>
      </c>
      <c r="X14" s="6">
        <v>5.4100000000000002E-2</v>
      </c>
      <c r="Y14" s="6">
        <v>5.7299999999999997E-2</v>
      </c>
      <c r="Z14" s="6">
        <v>7.0000000000000007E-2</v>
      </c>
      <c r="AA14" s="6">
        <v>8.3500000000000005E-2</v>
      </c>
      <c r="AB14" s="6">
        <v>9.6199999999999994E-2</v>
      </c>
      <c r="AC14" s="6">
        <v>0.1087</v>
      </c>
      <c r="AD14" s="6">
        <v>0.12239999999999999</v>
      </c>
      <c r="AE14" s="6">
        <v>0.13780000000000001</v>
      </c>
      <c r="AF14" s="6">
        <v>0.1439</v>
      </c>
      <c r="AG14" s="6">
        <v>0.15049999999999999</v>
      </c>
      <c r="AH14" s="6">
        <v>0.15770000000000001</v>
      </c>
      <c r="AI14" s="6">
        <v>0.1595</v>
      </c>
      <c r="AJ14" s="6">
        <v>0.1666</v>
      </c>
      <c r="AK14" s="6">
        <v>0.17269999999999999</v>
      </c>
      <c r="AL14" s="6">
        <v>0.1789</v>
      </c>
      <c r="AM14" s="6">
        <v>0.185</v>
      </c>
      <c r="AN14" s="6">
        <v>0.19</v>
      </c>
      <c r="AO14" s="6">
        <v>0.19320000000000001</v>
      </c>
      <c r="AP14" s="6">
        <v>0.19089999999999999</v>
      </c>
      <c r="AQ14" s="6">
        <v>0.19589999999999999</v>
      </c>
      <c r="AR14" s="6">
        <v>0.19650000000000001</v>
      </c>
      <c r="AS14" s="6">
        <v>0.1915</v>
      </c>
      <c r="AT14" s="6">
        <v>0.18440000000000001</v>
      </c>
      <c r="AU14" s="6">
        <v>0.191</v>
      </c>
      <c r="AV14" s="6">
        <v>0.19520000000000001</v>
      </c>
    </row>
    <row r="15" spans="1:48" x14ac:dyDescent="0.25">
      <c r="A15" s="30" t="s">
        <v>114</v>
      </c>
      <c r="B15" s="38" t="s">
        <v>113</v>
      </c>
      <c r="C15" s="6">
        <v>1.66E-2</v>
      </c>
      <c r="D15" s="6">
        <v>0.02</v>
      </c>
      <c r="E15" s="6">
        <v>2.98E-2</v>
      </c>
      <c r="F15" s="6">
        <v>2.8899999999999999E-2</v>
      </c>
      <c r="G15" s="6">
        <v>3.3000000000000002E-2</v>
      </c>
      <c r="H15" s="6">
        <v>3.4500000000000003E-2</v>
      </c>
      <c r="I15" s="6">
        <v>3.7999999999999999E-2</v>
      </c>
      <c r="J15" s="6">
        <v>4.2700000000000002E-2</v>
      </c>
      <c r="K15" s="6">
        <v>3.7199999999999997E-2</v>
      </c>
      <c r="L15" s="6">
        <v>3.85E-2</v>
      </c>
      <c r="M15" s="6">
        <v>3.7900000000000003E-2</v>
      </c>
      <c r="N15" s="6">
        <v>3.8100000000000002E-2</v>
      </c>
      <c r="O15" s="6">
        <v>4.2900000000000001E-2</v>
      </c>
      <c r="P15" s="6">
        <v>4.2599999999999999E-2</v>
      </c>
      <c r="Q15" s="6">
        <v>4.4400000000000002E-2</v>
      </c>
      <c r="R15" s="6">
        <v>4.48E-2</v>
      </c>
      <c r="S15" s="6">
        <v>4.2299999999999997E-2</v>
      </c>
      <c r="T15" s="6">
        <v>4.4299999999999999E-2</v>
      </c>
      <c r="U15" s="6">
        <v>4.1799999999999997E-2</v>
      </c>
      <c r="V15" s="6">
        <v>4.4499999999999998E-2</v>
      </c>
      <c r="W15" s="6">
        <v>4.3099999999999999E-2</v>
      </c>
      <c r="X15" s="6">
        <v>4.4499999999999998E-2</v>
      </c>
      <c r="Y15" s="6">
        <v>4.9500000000000002E-2</v>
      </c>
      <c r="Z15" s="6">
        <v>5.8999999999999997E-2</v>
      </c>
      <c r="AA15" s="6">
        <v>6.9099999999999995E-2</v>
      </c>
      <c r="AB15" s="6">
        <v>7.8100000000000003E-2</v>
      </c>
      <c r="AC15" s="6">
        <v>8.7300000000000003E-2</v>
      </c>
      <c r="AD15" s="6">
        <v>9.7199999999999995E-2</v>
      </c>
      <c r="AE15" s="6">
        <v>0.1084</v>
      </c>
      <c r="AF15" s="6">
        <v>0.11360000000000001</v>
      </c>
      <c r="AG15" s="6">
        <v>0.1191</v>
      </c>
      <c r="AH15" s="6">
        <v>0.12509999999999999</v>
      </c>
      <c r="AI15" s="6">
        <v>0.1394</v>
      </c>
      <c r="AJ15" s="6">
        <v>0.14369999999999999</v>
      </c>
      <c r="AK15" s="6">
        <v>0.14699999999999999</v>
      </c>
      <c r="AL15" s="6">
        <v>0.15049999999999999</v>
      </c>
      <c r="AM15" s="6">
        <v>0.15390000000000001</v>
      </c>
      <c r="AN15" s="6">
        <v>0.15640000000000001</v>
      </c>
      <c r="AO15" s="6">
        <v>0.1575</v>
      </c>
      <c r="AP15" s="6">
        <v>0.16719999999999999</v>
      </c>
      <c r="AQ15" s="6">
        <v>0.1671</v>
      </c>
      <c r="AR15" s="6">
        <v>0.1676</v>
      </c>
      <c r="AS15" s="6">
        <v>0.18029999999999999</v>
      </c>
      <c r="AT15" s="6">
        <v>0.2</v>
      </c>
      <c r="AU15" s="6">
        <v>0.20250000000000001</v>
      </c>
      <c r="AV15" s="6">
        <v>0.2024</v>
      </c>
    </row>
    <row r="16" spans="1:48" x14ac:dyDescent="0.25">
      <c r="A16" s="30" t="s">
        <v>115</v>
      </c>
      <c r="B16" s="38" t="s">
        <v>116</v>
      </c>
      <c r="C16" s="6">
        <v>1.77E-2</v>
      </c>
      <c r="D16" s="6">
        <v>2.8400000000000002E-2</v>
      </c>
      <c r="E16" s="6">
        <v>3.5299999999999998E-2</v>
      </c>
      <c r="F16" s="6">
        <v>4.0399999999999998E-2</v>
      </c>
      <c r="G16" s="6">
        <v>4.3799999999999999E-2</v>
      </c>
      <c r="H16" s="6">
        <v>5.11E-2</v>
      </c>
      <c r="I16" s="6">
        <v>5.3199999999999997E-2</v>
      </c>
      <c r="J16" s="6">
        <v>5.4699999999999999E-2</v>
      </c>
      <c r="K16" s="6">
        <v>5.5E-2</v>
      </c>
      <c r="L16" s="6">
        <v>5.6500000000000002E-2</v>
      </c>
      <c r="M16" s="6">
        <v>5.7299999999999997E-2</v>
      </c>
      <c r="N16" s="6">
        <v>5.57E-2</v>
      </c>
      <c r="O16" s="6">
        <v>5.7200000000000001E-2</v>
      </c>
      <c r="P16" s="6">
        <v>5.67E-2</v>
      </c>
      <c r="Q16" s="6">
        <v>5.9200000000000003E-2</v>
      </c>
      <c r="R16" s="6">
        <v>5.8299999999999998E-2</v>
      </c>
      <c r="S16" s="6">
        <v>0.06</v>
      </c>
      <c r="T16" s="6">
        <v>6.0400000000000002E-2</v>
      </c>
      <c r="U16" s="6">
        <v>5.9900000000000002E-2</v>
      </c>
      <c r="V16" s="6">
        <v>6.1699999999999998E-2</v>
      </c>
      <c r="W16" s="6">
        <v>5.8599999999999999E-2</v>
      </c>
      <c r="X16" s="6">
        <v>6.2E-2</v>
      </c>
      <c r="Y16" s="6">
        <v>6.6199999999999995E-2</v>
      </c>
      <c r="Z16" s="6">
        <v>7.6499999999999999E-2</v>
      </c>
      <c r="AA16" s="6">
        <v>8.7400000000000005E-2</v>
      </c>
      <c r="AB16" s="6">
        <v>9.7100000000000006E-2</v>
      </c>
      <c r="AC16" s="6">
        <v>0.10680000000000001</v>
      </c>
      <c r="AD16" s="6">
        <v>0.11749999999999999</v>
      </c>
      <c r="AE16" s="6">
        <v>0.12959999999999999</v>
      </c>
      <c r="AF16" s="6">
        <v>0.1366</v>
      </c>
      <c r="AG16" s="6">
        <v>0.14399999999999999</v>
      </c>
      <c r="AH16" s="6">
        <v>0.152</v>
      </c>
      <c r="AI16" s="6">
        <v>0.15579999999999999</v>
      </c>
      <c r="AJ16" s="6">
        <v>0.16200000000000001</v>
      </c>
      <c r="AK16" s="6">
        <v>0.1671</v>
      </c>
      <c r="AL16" s="6">
        <v>0.1724</v>
      </c>
      <c r="AM16" s="6">
        <v>0.17749999999999999</v>
      </c>
      <c r="AN16" s="6">
        <v>0.1817</v>
      </c>
      <c r="AO16" s="6">
        <v>0.184</v>
      </c>
      <c r="AP16" s="6">
        <v>0.19320000000000001</v>
      </c>
      <c r="AQ16" s="6">
        <v>0.19320000000000001</v>
      </c>
      <c r="AR16" s="6">
        <v>0.19550000000000001</v>
      </c>
      <c r="AS16" s="6">
        <v>0.18609999999999999</v>
      </c>
      <c r="AT16" s="6">
        <v>0.1769</v>
      </c>
      <c r="AU16" s="6">
        <v>0.1842</v>
      </c>
      <c r="AV16" s="6">
        <v>0.18920000000000001</v>
      </c>
    </row>
    <row r="17" spans="1:48" x14ac:dyDescent="0.25">
      <c r="A17" s="30" t="s">
        <v>17</v>
      </c>
      <c r="B17" s="38" t="s">
        <v>36</v>
      </c>
      <c r="C17" s="6">
        <v>1.6199999999999999E-2</v>
      </c>
      <c r="D17" s="6">
        <v>2.0799999999999999E-2</v>
      </c>
      <c r="E17" s="6">
        <v>2.7799999999999998E-2</v>
      </c>
      <c r="F17" s="6">
        <v>3.3500000000000002E-2</v>
      </c>
      <c r="G17" s="6">
        <v>3.3099999999999997E-2</v>
      </c>
      <c r="H17" s="6">
        <v>3.8199999999999998E-2</v>
      </c>
      <c r="I17" s="6">
        <v>3.8699999999999998E-2</v>
      </c>
      <c r="J17" s="6">
        <v>4.2099999999999999E-2</v>
      </c>
      <c r="K17" s="6">
        <v>4.41E-2</v>
      </c>
      <c r="L17" s="6">
        <v>4.3700000000000003E-2</v>
      </c>
      <c r="M17" s="6">
        <v>4.2799999999999998E-2</v>
      </c>
      <c r="N17" s="6">
        <v>4.2200000000000001E-2</v>
      </c>
      <c r="O17" s="6">
        <v>4.2500000000000003E-2</v>
      </c>
      <c r="P17" s="6">
        <v>4.5199999999999997E-2</v>
      </c>
      <c r="Q17" s="6">
        <v>4.6800000000000001E-2</v>
      </c>
      <c r="R17" s="6">
        <v>4.9599999999999998E-2</v>
      </c>
      <c r="S17" s="6">
        <v>4.65E-2</v>
      </c>
      <c r="T17" s="6">
        <v>4.6199999999999998E-2</v>
      </c>
      <c r="U17" s="6">
        <v>4.3499999999999997E-2</v>
      </c>
      <c r="V17" s="6">
        <v>4.2700000000000002E-2</v>
      </c>
      <c r="W17" s="6">
        <v>4.19E-2</v>
      </c>
      <c r="X17" s="6">
        <v>4.5400000000000003E-2</v>
      </c>
      <c r="Y17" s="6">
        <v>4.8899999999999999E-2</v>
      </c>
      <c r="Z17" s="6">
        <v>6.2799999999999995E-2</v>
      </c>
      <c r="AA17" s="6">
        <v>7.7200000000000005E-2</v>
      </c>
      <c r="AB17" s="6">
        <v>9.0899999999999995E-2</v>
      </c>
      <c r="AC17" s="6">
        <v>0.10440000000000001</v>
      </c>
      <c r="AD17" s="6">
        <v>0.11899999999999999</v>
      </c>
      <c r="AE17" s="6">
        <v>0.13519999999999999</v>
      </c>
      <c r="AF17" s="6">
        <v>0.1421</v>
      </c>
      <c r="AG17" s="6">
        <v>0.1492</v>
      </c>
      <c r="AH17" s="6">
        <v>0.15670000000000001</v>
      </c>
      <c r="AI17" s="6">
        <v>0.16420000000000001</v>
      </c>
      <c r="AJ17" s="6">
        <v>0.1714</v>
      </c>
      <c r="AK17" s="6">
        <v>0.17749999999999999</v>
      </c>
      <c r="AL17" s="6">
        <v>0.1837</v>
      </c>
      <c r="AM17" s="6">
        <v>0.19</v>
      </c>
      <c r="AN17" s="6">
        <v>0.19500000000000001</v>
      </c>
      <c r="AO17" s="6">
        <v>0.1981</v>
      </c>
      <c r="AP17" s="6">
        <v>0.19969999999999999</v>
      </c>
      <c r="AQ17" s="6">
        <v>0.19320000000000001</v>
      </c>
      <c r="AR17" s="6">
        <v>0.19639999999999999</v>
      </c>
      <c r="AS17" s="6">
        <v>0.1943</v>
      </c>
      <c r="AT17" s="6">
        <v>0.18379999999999999</v>
      </c>
      <c r="AU17" s="6">
        <v>0.18990000000000001</v>
      </c>
      <c r="AV17" s="6">
        <v>0.19339999999999999</v>
      </c>
    </row>
    <row r="18" spans="1:48" x14ac:dyDescent="0.25">
      <c r="A18" s="30" t="s">
        <v>117</v>
      </c>
      <c r="B18" s="38" t="s">
        <v>118</v>
      </c>
      <c r="C18" s="6">
        <v>1.26E-2</v>
      </c>
      <c r="D18" s="6">
        <v>1.47E-2</v>
      </c>
      <c r="E18" s="6">
        <v>2.5100000000000001E-2</v>
      </c>
      <c r="F18" s="6">
        <v>2.9399999999999999E-2</v>
      </c>
      <c r="G18" s="6">
        <v>3.2899999999999999E-2</v>
      </c>
      <c r="H18" s="6">
        <v>3.39E-2</v>
      </c>
      <c r="I18" s="6">
        <v>3.9100000000000003E-2</v>
      </c>
      <c r="J18" s="6">
        <v>4.0599999999999997E-2</v>
      </c>
      <c r="K18" s="6">
        <v>4.3200000000000002E-2</v>
      </c>
      <c r="L18" s="6">
        <v>4.3099999999999999E-2</v>
      </c>
      <c r="M18" s="6">
        <v>4.2900000000000001E-2</v>
      </c>
      <c r="N18" s="6">
        <v>4.1399999999999999E-2</v>
      </c>
      <c r="O18" s="6">
        <v>4.07E-2</v>
      </c>
      <c r="P18" s="6">
        <v>0.04</v>
      </c>
      <c r="Q18" s="6">
        <v>4.1599999999999998E-2</v>
      </c>
      <c r="R18" s="6">
        <v>4.3200000000000002E-2</v>
      </c>
      <c r="S18" s="6">
        <v>4.2799999999999998E-2</v>
      </c>
      <c r="T18" s="6">
        <v>4.0800000000000003E-2</v>
      </c>
      <c r="U18" s="6">
        <v>4.2999999999999997E-2</v>
      </c>
      <c r="V18" s="6">
        <v>3.9800000000000002E-2</v>
      </c>
      <c r="W18" s="6">
        <v>3.8600000000000002E-2</v>
      </c>
      <c r="X18" s="6">
        <v>3.9300000000000002E-2</v>
      </c>
      <c r="Y18" s="6">
        <v>4.58E-2</v>
      </c>
      <c r="Z18" s="6">
        <v>6.1600000000000002E-2</v>
      </c>
      <c r="AA18" s="6">
        <v>7.8100000000000003E-2</v>
      </c>
      <c r="AB18" s="6">
        <v>9.4E-2</v>
      </c>
      <c r="AC18" s="6">
        <v>0.10970000000000001</v>
      </c>
      <c r="AD18" s="6">
        <v>0.12659999999999999</v>
      </c>
      <c r="AE18" s="6">
        <v>0.1452</v>
      </c>
      <c r="AF18" s="6">
        <v>0.15140000000000001</v>
      </c>
      <c r="AG18" s="6">
        <v>0.15809999999999999</v>
      </c>
      <c r="AH18" s="6">
        <v>0.16539999999999999</v>
      </c>
      <c r="AI18" s="6">
        <v>0.1711</v>
      </c>
      <c r="AJ18" s="6">
        <v>0.1774</v>
      </c>
      <c r="AK18" s="6">
        <v>0.18260000000000001</v>
      </c>
      <c r="AL18" s="6">
        <v>0.18779999999999999</v>
      </c>
      <c r="AM18" s="6">
        <v>0.193</v>
      </c>
      <c r="AN18" s="6">
        <v>0.19700000000000001</v>
      </c>
      <c r="AO18" s="6">
        <v>0.19919999999999999</v>
      </c>
      <c r="AP18" s="6">
        <v>0.19800000000000001</v>
      </c>
      <c r="AQ18" s="6">
        <v>0.1973</v>
      </c>
      <c r="AR18" s="6">
        <v>0.2</v>
      </c>
      <c r="AS18" s="6">
        <v>0.21790000000000001</v>
      </c>
      <c r="AT18" s="6">
        <v>0.21790000000000001</v>
      </c>
      <c r="AU18" s="6">
        <v>0.22090000000000001</v>
      </c>
      <c r="AV18" s="6">
        <v>0.2208</v>
      </c>
    </row>
    <row r="19" spans="1:48" x14ac:dyDescent="0.25">
      <c r="A19" s="30" t="s">
        <v>119</v>
      </c>
      <c r="B19" s="38" t="s">
        <v>120</v>
      </c>
      <c r="C19" s="6">
        <v>1.8100000000000002E-2</v>
      </c>
      <c r="D19" s="6">
        <v>2.0299999999999999E-2</v>
      </c>
      <c r="E19" s="6">
        <v>2.8899999999999999E-2</v>
      </c>
      <c r="F19" s="6">
        <v>3.0099999999999998E-2</v>
      </c>
      <c r="G19" s="6">
        <v>3.4799999999999998E-2</v>
      </c>
      <c r="H19" s="6">
        <v>4.3999999999999997E-2</v>
      </c>
      <c r="I19" s="6">
        <v>4.4299999999999999E-2</v>
      </c>
      <c r="J19" s="6">
        <v>4.5400000000000003E-2</v>
      </c>
      <c r="K19" s="6">
        <v>4.6199999999999998E-2</v>
      </c>
      <c r="L19" s="6">
        <v>5.0599999999999999E-2</v>
      </c>
      <c r="M19" s="6">
        <v>4.7199999999999999E-2</v>
      </c>
      <c r="N19" s="6">
        <v>4.7399999999999998E-2</v>
      </c>
      <c r="O19" s="6">
        <v>4.48E-2</v>
      </c>
      <c r="P19" s="6">
        <v>4.7699999999999999E-2</v>
      </c>
      <c r="Q19" s="6">
        <v>4.4900000000000002E-2</v>
      </c>
      <c r="R19" s="6">
        <v>4.3499999999999997E-2</v>
      </c>
      <c r="S19" s="6">
        <v>4.4200000000000003E-2</v>
      </c>
      <c r="T19" s="6">
        <v>4.53E-2</v>
      </c>
      <c r="U19" s="6">
        <v>4.5199999999999997E-2</v>
      </c>
      <c r="V19" s="6">
        <v>4.1500000000000002E-2</v>
      </c>
      <c r="W19" s="6">
        <v>4.0899999999999999E-2</v>
      </c>
      <c r="X19" s="6">
        <v>4.2200000000000001E-2</v>
      </c>
      <c r="Y19" s="6">
        <v>4.6800000000000001E-2</v>
      </c>
      <c r="Z19" s="6">
        <v>6.2399999999999997E-2</v>
      </c>
      <c r="AA19" s="6">
        <v>7.85E-2</v>
      </c>
      <c r="AB19" s="6">
        <v>9.4200000000000006E-2</v>
      </c>
      <c r="AC19" s="6">
        <v>0.1096</v>
      </c>
      <c r="AD19" s="6">
        <v>0.1263</v>
      </c>
      <c r="AE19" s="6">
        <v>0.1447</v>
      </c>
      <c r="AF19" s="6">
        <v>0.1507</v>
      </c>
      <c r="AG19" s="6">
        <v>0.15720000000000001</v>
      </c>
      <c r="AH19" s="6">
        <v>0.1643</v>
      </c>
      <c r="AI19" s="6">
        <v>0.17069999999999999</v>
      </c>
      <c r="AJ19" s="6">
        <v>0.1764</v>
      </c>
      <c r="AK19" s="6">
        <v>0.18099999999999999</v>
      </c>
      <c r="AL19" s="6">
        <v>0.18559999999999999</v>
      </c>
      <c r="AM19" s="6">
        <v>0.1903</v>
      </c>
      <c r="AN19" s="6">
        <v>0.1938</v>
      </c>
      <c r="AO19" s="6">
        <v>0.19550000000000001</v>
      </c>
      <c r="AP19" s="6">
        <v>0.18679999999999999</v>
      </c>
      <c r="AQ19" s="6">
        <v>0.19589999999999999</v>
      </c>
      <c r="AR19" s="6">
        <v>0.19320000000000001</v>
      </c>
      <c r="AS19" s="6">
        <v>0.1784</v>
      </c>
      <c r="AT19" s="6">
        <v>0.18240000000000001</v>
      </c>
      <c r="AU19" s="6">
        <v>0.18790000000000001</v>
      </c>
      <c r="AV19" s="6">
        <v>0.1908</v>
      </c>
    </row>
    <row r="20" spans="1:48" x14ac:dyDescent="0.25">
      <c r="A20" s="30" t="s">
        <v>119</v>
      </c>
      <c r="B20" s="38" t="s">
        <v>121</v>
      </c>
      <c r="C20" s="6">
        <v>1.24E-2</v>
      </c>
      <c r="D20" s="6">
        <v>2.58E-2</v>
      </c>
      <c r="E20" s="6">
        <v>2.63E-2</v>
      </c>
      <c r="F20" s="6">
        <v>3.3799999999999997E-2</v>
      </c>
      <c r="G20" s="6">
        <v>3.8100000000000002E-2</v>
      </c>
      <c r="H20" s="6">
        <v>4.4600000000000001E-2</v>
      </c>
      <c r="I20" s="6">
        <v>5.1200000000000002E-2</v>
      </c>
      <c r="J20" s="6">
        <v>4.99E-2</v>
      </c>
      <c r="K20" s="6">
        <v>5.57E-2</v>
      </c>
      <c r="L20" s="6">
        <v>5.5800000000000002E-2</v>
      </c>
      <c r="M20" s="6">
        <v>5.5300000000000002E-2</v>
      </c>
      <c r="N20" s="6">
        <v>5.4699999999999999E-2</v>
      </c>
      <c r="O20" s="6">
        <v>5.5199999999999999E-2</v>
      </c>
      <c r="P20" s="6">
        <v>5.6800000000000003E-2</v>
      </c>
      <c r="Q20" s="6">
        <v>5.5500000000000001E-2</v>
      </c>
      <c r="R20" s="6">
        <v>5.6599999999999998E-2</v>
      </c>
      <c r="S20" s="6">
        <v>6.0400000000000002E-2</v>
      </c>
      <c r="T20" s="6">
        <v>5.8299999999999998E-2</v>
      </c>
      <c r="U20" s="6">
        <v>5.4600000000000003E-2</v>
      </c>
      <c r="V20" s="6">
        <v>5.6800000000000003E-2</v>
      </c>
      <c r="W20" s="6">
        <v>5.7700000000000001E-2</v>
      </c>
      <c r="X20" s="6">
        <v>5.74E-2</v>
      </c>
      <c r="Y20" s="6">
        <v>6.5299999999999997E-2</v>
      </c>
      <c r="Z20" s="6">
        <v>8.3299999999999999E-2</v>
      </c>
      <c r="AA20" s="6">
        <v>0.1018</v>
      </c>
      <c r="AB20" s="6">
        <v>0.11940000000000001</v>
      </c>
      <c r="AC20" s="6">
        <v>0.13689999999999999</v>
      </c>
      <c r="AD20" s="6">
        <v>0.15559999999999999</v>
      </c>
      <c r="AE20" s="6">
        <v>0.1764</v>
      </c>
      <c r="AF20" s="6">
        <v>0.1832</v>
      </c>
      <c r="AG20" s="6">
        <v>0.19070000000000001</v>
      </c>
      <c r="AH20" s="6">
        <v>0.19850000000000001</v>
      </c>
      <c r="AI20" s="6">
        <v>0.20330000000000001</v>
      </c>
      <c r="AJ20" s="6">
        <v>0.2122</v>
      </c>
      <c r="AK20" s="6">
        <v>0.21990000000000001</v>
      </c>
      <c r="AL20" s="6">
        <v>0.22770000000000001</v>
      </c>
      <c r="AM20" s="6">
        <v>0.2354</v>
      </c>
      <c r="AN20" s="6">
        <v>0.24160000000000001</v>
      </c>
      <c r="AO20" s="6">
        <v>0.24579999999999999</v>
      </c>
      <c r="AP20" s="6">
        <v>0.24049999999999999</v>
      </c>
      <c r="AQ20" s="6">
        <v>0.23350000000000001</v>
      </c>
      <c r="AR20" s="6">
        <v>0.23730000000000001</v>
      </c>
      <c r="AS20" s="6">
        <v>0.23080000000000001</v>
      </c>
      <c r="AT20" s="6">
        <v>0.22720000000000001</v>
      </c>
      <c r="AU20" s="6">
        <v>0.22919999999999999</v>
      </c>
      <c r="AV20" s="6">
        <v>0.2281</v>
      </c>
    </row>
    <row r="21" spans="1:48" x14ac:dyDescent="0.25">
      <c r="A21" s="30" t="s">
        <v>122</v>
      </c>
      <c r="B21" s="38" t="s">
        <v>123</v>
      </c>
      <c r="C21" s="6">
        <v>2.24E-2</v>
      </c>
      <c r="D21" s="6">
        <v>3.27E-2</v>
      </c>
      <c r="E21" s="6">
        <v>3.7100000000000001E-2</v>
      </c>
      <c r="F21" s="6">
        <v>4.3299999999999998E-2</v>
      </c>
      <c r="G21" s="6">
        <v>4.6800000000000001E-2</v>
      </c>
      <c r="H21" s="6">
        <v>5.3900000000000003E-2</v>
      </c>
      <c r="I21" s="6">
        <v>5.3499999999999999E-2</v>
      </c>
      <c r="J21" s="6">
        <v>6.08E-2</v>
      </c>
      <c r="K21" s="6">
        <v>6.5299999999999997E-2</v>
      </c>
      <c r="L21" s="6">
        <v>6.54E-2</v>
      </c>
      <c r="M21" s="6">
        <v>6.4600000000000005E-2</v>
      </c>
      <c r="N21" s="6">
        <v>6.4699999999999994E-2</v>
      </c>
      <c r="O21" s="6">
        <v>6.3299999999999995E-2</v>
      </c>
      <c r="P21" s="6">
        <v>6.2899999999999998E-2</v>
      </c>
      <c r="Q21" s="6">
        <v>6.2600000000000003E-2</v>
      </c>
      <c r="R21" s="6">
        <v>6.3500000000000001E-2</v>
      </c>
      <c r="S21" s="6">
        <v>6.54E-2</v>
      </c>
      <c r="T21" s="6">
        <v>6.3399999999999998E-2</v>
      </c>
      <c r="U21" s="6">
        <v>6.54E-2</v>
      </c>
      <c r="V21" s="6">
        <v>6.0499999999999998E-2</v>
      </c>
      <c r="W21" s="6">
        <v>6.4500000000000002E-2</v>
      </c>
      <c r="X21" s="6">
        <v>6.1600000000000002E-2</v>
      </c>
      <c r="Y21" s="6">
        <v>7.0499999999999993E-2</v>
      </c>
      <c r="Z21" s="6">
        <v>8.9599999999999999E-2</v>
      </c>
      <c r="AA21" s="6">
        <v>0.1094</v>
      </c>
      <c r="AB21" s="6">
        <v>0.12809999999999999</v>
      </c>
      <c r="AC21" s="6">
        <v>0.14660000000000001</v>
      </c>
      <c r="AD21" s="6">
        <v>0.16650000000000001</v>
      </c>
      <c r="AE21" s="6">
        <v>0.1888</v>
      </c>
      <c r="AF21" s="6">
        <v>0.1961</v>
      </c>
      <c r="AG21" s="6">
        <v>0.20419999999999999</v>
      </c>
      <c r="AH21" s="6">
        <v>0.2127</v>
      </c>
      <c r="AI21" s="6">
        <v>0.21920000000000001</v>
      </c>
      <c r="AJ21" s="6">
        <v>0.22789999999999999</v>
      </c>
      <c r="AK21" s="6">
        <v>0.2356</v>
      </c>
      <c r="AL21" s="6">
        <v>0.24310000000000001</v>
      </c>
      <c r="AM21" s="6">
        <v>0.25069999999999998</v>
      </c>
      <c r="AN21" s="6">
        <v>0.25669999999999998</v>
      </c>
      <c r="AO21" s="6">
        <v>0.26040000000000002</v>
      </c>
      <c r="AP21" s="6">
        <v>0.26329999999999998</v>
      </c>
      <c r="AQ21" s="6">
        <v>0.2636</v>
      </c>
      <c r="AR21" s="6">
        <v>0.25419999999999998</v>
      </c>
      <c r="AS21" s="6">
        <v>0.24379999999999999</v>
      </c>
      <c r="AT21" s="6">
        <v>0.2419</v>
      </c>
      <c r="AU21" s="6">
        <v>0.24859999999999999</v>
      </c>
      <c r="AV21" s="6">
        <v>0.252</v>
      </c>
    </row>
    <row r="22" spans="1:48" x14ac:dyDescent="0.25">
      <c r="A22" s="30" t="s">
        <v>124</v>
      </c>
      <c r="B22" s="38" t="s">
        <v>125</v>
      </c>
      <c r="C22" s="6">
        <v>2.5700000000000001E-2</v>
      </c>
      <c r="D22" s="6">
        <v>3.39E-2</v>
      </c>
      <c r="E22" s="6">
        <v>3.8100000000000002E-2</v>
      </c>
      <c r="F22" s="6">
        <v>4.4499999999999998E-2</v>
      </c>
      <c r="G22" s="6">
        <v>4.6800000000000001E-2</v>
      </c>
      <c r="H22" s="6">
        <v>5.0200000000000002E-2</v>
      </c>
      <c r="I22" s="6">
        <v>5.4899999999999997E-2</v>
      </c>
      <c r="J22" s="6">
        <v>5.91E-2</v>
      </c>
      <c r="K22" s="6">
        <v>5.8999999999999997E-2</v>
      </c>
      <c r="L22" s="6">
        <v>5.8299999999999998E-2</v>
      </c>
      <c r="M22" s="6">
        <v>5.6399999999999999E-2</v>
      </c>
      <c r="N22" s="6">
        <v>5.7099999999999998E-2</v>
      </c>
      <c r="O22" s="6">
        <v>5.8000000000000003E-2</v>
      </c>
      <c r="P22" s="6">
        <v>5.8200000000000002E-2</v>
      </c>
      <c r="Q22" s="6">
        <v>6.0299999999999999E-2</v>
      </c>
      <c r="R22" s="6">
        <v>6.1800000000000001E-2</v>
      </c>
      <c r="S22" s="6">
        <v>6.0400000000000002E-2</v>
      </c>
      <c r="T22" s="6">
        <v>6.1199999999999997E-2</v>
      </c>
      <c r="U22" s="6">
        <v>5.79E-2</v>
      </c>
      <c r="V22" s="6">
        <v>5.9900000000000002E-2</v>
      </c>
      <c r="W22" s="6">
        <v>6.3100000000000003E-2</v>
      </c>
      <c r="X22" s="6">
        <v>6.0999999999999999E-2</v>
      </c>
      <c r="Y22" s="6">
        <v>6.7799999999999999E-2</v>
      </c>
      <c r="Z22" s="6">
        <v>8.1299999999999997E-2</v>
      </c>
      <c r="AA22" s="6">
        <v>9.5000000000000001E-2</v>
      </c>
      <c r="AB22" s="6">
        <v>0.10730000000000001</v>
      </c>
      <c r="AC22" s="6">
        <v>0.1195</v>
      </c>
      <c r="AD22" s="6">
        <v>0.13289999999999999</v>
      </c>
      <c r="AE22" s="6">
        <v>0.14779999999999999</v>
      </c>
      <c r="AF22" s="6">
        <v>0.1555</v>
      </c>
      <c r="AG22" s="6">
        <v>0.16339999999999999</v>
      </c>
      <c r="AH22" s="6">
        <v>0.1719</v>
      </c>
      <c r="AI22" s="6">
        <v>0.17849999999999999</v>
      </c>
      <c r="AJ22" s="6">
        <v>0.18690000000000001</v>
      </c>
      <c r="AK22" s="6">
        <v>0.1943</v>
      </c>
      <c r="AL22" s="6">
        <v>0.20180000000000001</v>
      </c>
      <c r="AM22" s="6">
        <v>0.2092</v>
      </c>
      <c r="AN22" s="6">
        <v>0.21529999999999999</v>
      </c>
      <c r="AO22" s="6">
        <v>0.21940000000000001</v>
      </c>
      <c r="AP22" s="6">
        <v>0.22550000000000001</v>
      </c>
      <c r="AQ22" s="6">
        <v>0.2137</v>
      </c>
      <c r="AR22" s="6">
        <v>0.21460000000000001</v>
      </c>
      <c r="AS22" s="6">
        <v>0.20830000000000001</v>
      </c>
      <c r="AT22" s="6">
        <v>0.21560000000000001</v>
      </c>
      <c r="AU22" s="6">
        <v>0.223</v>
      </c>
      <c r="AV22" s="6">
        <v>0.22750000000000001</v>
      </c>
    </row>
    <row r="23" spans="1:48" x14ac:dyDescent="0.25">
      <c r="A23" s="30" t="s">
        <v>126</v>
      </c>
      <c r="B23" s="38" t="s">
        <v>125</v>
      </c>
      <c r="C23" s="6">
        <v>1.47E-2</v>
      </c>
      <c r="D23" s="6">
        <v>1.8100000000000002E-2</v>
      </c>
      <c r="E23" s="6">
        <v>2.6599999999999999E-2</v>
      </c>
      <c r="F23" s="6">
        <v>2.69E-2</v>
      </c>
      <c r="G23" s="6">
        <v>3.7999999999999999E-2</v>
      </c>
      <c r="H23" s="6">
        <v>3.7999999999999999E-2</v>
      </c>
      <c r="I23" s="6">
        <v>4.1000000000000002E-2</v>
      </c>
      <c r="J23" s="6">
        <v>4.41E-2</v>
      </c>
      <c r="K23" s="6">
        <v>4.2299999999999997E-2</v>
      </c>
      <c r="L23" s="6">
        <v>4.1500000000000002E-2</v>
      </c>
      <c r="M23" s="6">
        <v>4.0899999999999999E-2</v>
      </c>
      <c r="N23" s="6">
        <v>3.9800000000000002E-2</v>
      </c>
      <c r="O23" s="6">
        <v>3.9699999999999999E-2</v>
      </c>
      <c r="P23" s="6">
        <v>4.1599999999999998E-2</v>
      </c>
      <c r="Q23" s="6">
        <v>4.0800000000000003E-2</v>
      </c>
      <c r="R23" s="6">
        <v>4.1599999999999998E-2</v>
      </c>
      <c r="S23" s="6">
        <v>3.8699999999999998E-2</v>
      </c>
      <c r="T23" s="6">
        <v>3.7600000000000001E-2</v>
      </c>
      <c r="U23" s="6">
        <v>3.5799999999999998E-2</v>
      </c>
      <c r="V23" s="6">
        <v>3.73E-2</v>
      </c>
      <c r="W23" s="6">
        <v>3.6200000000000003E-2</v>
      </c>
      <c r="X23" s="6">
        <v>3.5499999999999997E-2</v>
      </c>
      <c r="Y23" s="6">
        <v>3.8600000000000002E-2</v>
      </c>
      <c r="Z23" s="6">
        <v>5.79E-2</v>
      </c>
      <c r="AA23" s="6">
        <v>7.8200000000000006E-2</v>
      </c>
      <c r="AB23" s="6">
        <v>9.8100000000000007E-2</v>
      </c>
      <c r="AC23" s="6">
        <v>0.11799999999999999</v>
      </c>
      <c r="AD23" s="6">
        <v>0.13930000000000001</v>
      </c>
      <c r="AE23" s="6">
        <v>0.16259999999999999</v>
      </c>
      <c r="AF23" s="6">
        <v>0.1686</v>
      </c>
      <c r="AG23" s="6">
        <v>0.17510000000000001</v>
      </c>
      <c r="AH23" s="6">
        <v>0.1822</v>
      </c>
      <c r="AI23" s="6">
        <v>0.18870000000000001</v>
      </c>
      <c r="AJ23" s="6">
        <v>0.1958</v>
      </c>
      <c r="AK23" s="6">
        <v>0.2019</v>
      </c>
      <c r="AL23" s="6">
        <v>0.20810000000000001</v>
      </c>
      <c r="AM23" s="6">
        <v>0.2142</v>
      </c>
      <c r="AN23" s="6">
        <v>0.219</v>
      </c>
      <c r="AO23" s="6">
        <v>0.2218</v>
      </c>
      <c r="AP23" s="6">
        <v>0.2157</v>
      </c>
      <c r="AQ23" s="6">
        <v>0.22020000000000001</v>
      </c>
      <c r="AR23" s="6">
        <v>0.216</v>
      </c>
      <c r="AS23" s="6">
        <v>0.20649999999999999</v>
      </c>
      <c r="AT23" s="6">
        <v>0.19900000000000001</v>
      </c>
      <c r="AU23" s="6">
        <v>0.2059</v>
      </c>
      <c r="AV23" s="6">
        <v>0.2099</v>
      </c>
    </row>
    <row r="24" spans="1:48" x14ac:dyDescent="0.2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</row>
    <row r="25" spans="1:48" x14ac:dyDescent="0.25">
      <c r="C25" s="83" t="s">
        <v>127</v>
      </c>
      <c r="D25" s="83"/>
      <c r="E25" s="83"/>
      <c r="F25" s="83"/>
      <c r="G25" s="83"/>
    </row>
    <row r="26" spans="1:48" x14ac:dyDescent="0.25">
      <c r="C26" s="58" t="str">
        <f>HYPERLINK("[Table14_Redtallowmapping.xlsx]Main!A1", "Return to Main Worksheet")</f>
        <v>Return to Main Worksheet</v>
      </c>
    </row>
  </sheetData>
  <mergeCells count="1">
    <mergeCell ref="C25:G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8" sqref="A28"/>
    </sheetView>
  </sheetViews>
  <sheetFormatPr defaultRowHeight="13.5" x14ac:dyDescent="0.25"/>
  <cols>
    <col min="1" max="1" width="27.125" customWidth="1"/>
    <col min="2" max="2" width="17.5" customWidth="1"/>
  </cols>
  <sheetData>
    <row r="1" spans="1:7" x14ac:dyDescent="0.25">
      <c r="A1" s="37" t="s">
        <v>8</v>
      </c>
      <c r="B1" s="38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37" t="s">
        <v>53</v>
      </c>
      <c r="C2" s="33">
        <v>0.67249999999999999</v>
      </c>
      <c r="D2" s="30">
        <v>0.154</v>
      </c>
      <c r="E2" s="30">
        <v>0.1128</v>
      </c>
      <c r="F2" s="30">
        <v>0</v>
      </c>
      <c r="G2" s="30">
        <v>6.0699999999999997E-2</v>
      </c>
    </row>
    <row r="3" spans="1:7" x14ac:dyDescent="0.25">
      <c r="A3" s="32" t="s">
        <v>58</v>
      </c>
      <c r="B3" s="37" t="s">
        <v>53</v>
      </c>
      <c r="C3" s="30">
        <v>3.9899999999999998E-2</v>
      </c>
      <c r="D3" s="32">
        <v>0.78659999999999997</v>
      </c>
      <c r="E3" s="30">
        <v>0.1128</v>
      </c>
      <c r="F3" s="30">
        <v>0</v>
      </c>
      <c r="G3" s="30">
        <v>6.0699999999999997E-2</v>
      </c>
    </row>
    <row r="4" spans="1:7" x14ac:dyDescent="0.25">
      <c r="A4" s="30" t="s">
        <v>17</v>
      </c>
      <c r="B4" s="38" t="s">
        <v>96</v>
      </c>
      <c r="C4" s="30">
        <v>2.3E-2</v>
      </c>
      <c r="D4" s="30">
        <v>0.1202</v>
      </c>
      <c r="E4" s="30">
        <v>0.23799999999999999</v>
      </c>
      <c r="F4" s="30">
        <v>0.4667</v>
      </c>
      <c r="G4" s="30">
        <v>0.15210000000000001</v>
      </c>
    </row>
    <row r="5" spans="1:7" x14ac:dyDescent="0.25">
      <c r="A5" s="30" t="s">
        <v>97</v>
      </c>
      <c r="B5" s="38" t="s">
        <v>98</v>
      </c>
      <c r="C5" s="30">
        <v>9.2600000000000002E-2</v>
      </c>
      <c r="D5" s="30">
        <v>7.7399999999999997E-2</v>
      </c>
      <c r="E5" s="30">
        <v>0.27729999999999999</v>
      </c>
      <c r="F5" s="30">
        <v>0.38650000000000001</v>
      </c>
      <c r="G5" s="30">
        <v>0.16619999999999999</v>
      </c>
    </row>
    <row r="6" spans="1:7" x14ac:dyDescent="0.25">
      <c r="A6" s="30" t="s">
        <v>99</v>
      </c>
      <c r="B6" s="38" t="s">
        <v>98</v>
      </c>
      <c r="C6" s="30">
        <v>6.13E-2</v>
      </c>
      <c r="D6" s="30">
        <v>0.21360000000000001</v>
      </c>
      <c r="E6" s="30">
        <v>0.41389999999999999</v>
      </c>
      <c r="F6" s="30">
        <v>0.16589999999999999</v>
      </c>
      <c r="G6" s="30">
        <v>0.14530000000000001</v>
      </c>
    </row>
    <row r="7" spans="1:7" x14ac:dyDescent="0.25">
      <c r="A7" s="30" t="s">
        <v>100</v>
      </c>
      <c r="B7" s="38" t="s">
        <v>98</v>
      </c>
      <c r="C7" s="30">
        <v>4.0000000000000002E-4</v>
      </c>
      <c r="D7" s="30">
        <v>6.6600000000000006E-2</v>
      </c>
      <c r="E7" s="30">
        <v>0</v>
      </c>
      <c r="F7" s="30">
        <v>0.49619999999999997</v>
      </c>
      <c r="G7" s="30">
        <v>0.43669999999999998</v>
      </c>
    </row>
    <row r="8" spans="1:7" x14ac:dyDescent="0.25">
      <c r="A8" s="30" t="s">
        <v>17</v>
      </c>
      <c r="B8" s="38" t="s">
        <v>101</v>
      </c>
      <c r="C8" s="30">
        <v>9.1999999999999998E-2</v>
      </c>
      <c r="D8" s="30">
        <v>5.3199999999999997E-2</v>
      </c>
      <c r="E8" s="30">
        <v>0.42720000000000002</v>
      </c>
      <c r="F8" s="30">
        <v>0.37409999999999999</v>
      </c>
      <c r="G8" s="30">
        <v>5.3400000000000003E-2</v>
      </c>
    </row>
    <row r="9" spans="1:7" x14ac:dyDescent="0.25">
      <c r="A9" s="30" t="s">
        <v>17</v>
      </c>
      <c r="B9" s="38" t="s">
        <v>102</v>
      </c>
      <c r="C9" s="30">
        <v>7.2800000000000004E-2</v>
      </c>
      <c r="D9" s="30">
        <v>0.129</v>
      </c>
      <c r="E9" s="30">
        <v>0.4713</v>
      </c>
      <c r="F9" s="30">
        <v>0.1439</v>
      </c>
      <c r="G9" s="30">
        <v>0.18290000000000001</v>
      </c>
    </row>
    <row r="10" spans="1:7" x14ac:dyDescent="0.25">
      <c r="A10" s="43" t="s">
        <v>103</v>
      </c>
      <c r="B10" s="38" t="s">
        <v>104</v>
      </c>
      <c r="C10" s="30">
        <v>3.9899999999999998E-2</v>
      </c>
      <c r="D10" s="30">
        <v>0.154</v>
      </c>
      <c r="E10" s="30">
        <v>0.1128</v>
      </c>
      <c r="F10" s="43">
        <v>0.63260000000000005</v>
      </c>
      <c r="G10" s="30">
        <v>6.0699999999999997E-2</v>
      </c>
    </row>
    <row r="11" spans="1:7" x14ac:dyDescent="0.25">
      <c r="A11" s="30" t="s">
        <v>72</v>
      </c>
      <c r="B11" s="38" t="s">
        <v>105</v>
      </c>
      <c r="C11" s="30">
        <v>3.9899999999999998E-2</v>
      </c>
      <c r="D11" s="30">
        <v>0.154</v>
      </c>
      <c r="E11" s="30">
        <v>0.1128</v>
      </c>
      <c r="F11" s="30">
        <v>0</v>
      </c>
      <c r="G11" s="30">
        <v>0.69340000000000002</v>
      </c>
    </row>
    <row r="12" spans="1:7" x14ac:dyDescent="0.25">
      <c r="A12" s="30" t="s">
        <v>106</v>
      </c>
      <c r="B12" s="38" t="s">
        <v>107</v>
      </c>
      <c r="C12" s="30">
        <v>0.13789999999999999</v>
      </c>
      <c r="D12" s="30">
        <v>6.59E-2</v>
      </c>
      <c r="E12" s="30">
        <v>0.50329999999999997</v>
      </c>
      <c r="F12" s="30">
        <v>0.29289999999999999</v>
      </c>
      <c r="G12" s="30">
        <v>0</v>
      </c>
    </row>
    <row r="13" spans="1:7" x14ac:dyDescent="0.25">
      <c r="A13" s="30" t="s">
        <v>108</v>
      </c>
      <c r="B13" s="38" t="s">
        <v>109</v>
      </c>
      <c r="C13" s="30">
        <v>2.63E-2</v>
      </c>
      <c r="D13" s="30">
        <v>8.2199999999999995E-2</v>
      </c>
      <c r="E13" s="30">
        <v>0.12870000000000001</v>
      </c>
      <c r="F13" s="30">
        <v>0.4425</v>
      </c>
      <c r="G13" s="30">
        <v>0.32040000000000002</v>
      </c>
    </row>
    <row r="14" spans="1:7" x14ac:dyDescent="0.25">
      <c r="A14" s="30" t="s">
        <v>110</v>
      </c>
      <c r="B14" s="38" t="s">
        <v>109</v>
      </c>
      <c r="C14" s="30">
        <v>6.4199999999999993E-2</v>
      </c>
      <c r="D14" s="30">
        <v>0.10050000000000001</v>
      </c>
      <c r="E14" s="30">
        <v>0.15359999999999999</v>
      </c>
      <c r="F14" s="30">
        <v>0.26679999999999998</v>
      </c>
      <c r="G14" s="30">
        <v>0.41489999999999999</v>
      </c>
    </row>
    <row r="15" spans="1:7" x14ac:dyDescent="0.25">
      <c r="A15" s="30" t="s">
        <v>17</v>
      </c>
      <c r="B15" s="38" t="s">
        <v>111</v>
      </c>
      <c r="C15" s="30">
        <v>6.54E-2</v>
      </c>
      <c r="D15" s="30">
        <v>6.3399999999999998E-2</v>
      </c>
      <c r="E15" s="30">
        <v>0.24110000000000001</v>
      </c>
      <c r="F15" s="30">
        <v>0.1794</v>
      </c>
      <c r="G15" s="30">
        <v>0.45069999999999999</v>
      </c>
    </row>
    <row r="16" spans="1:7" x14ac:dyDescent="0.25">
      <c r="A16" s="30" t="s">
        <v>112</v>
      </c>
      <c r="B16" s="38" t="s">
        <v>113</v>
      </c>
      <c r="C16" s="30">
        <v>7.8E-2</v>
      </c>
      <c r="D16" s="30">
        <v>0.1424</v>
      </c>
      <c r="E16" s="30">
        <v>0.2122</v>
      </c>
      <c r="F16" s="30">
        <v>0.20130000000000001</v>
      </c>
      <c r="G16" s="30">
        <v>0.36609999999999998</v>
      </c>
    </row>
    <row r="17" spans="1:7" x14ac:dyDescent="0.25">
      <c r="A17" s="34" t="s">
        <v>114</v>
      </c>
      <c r="B17" s="38" t="s">
        <v>113</v>
      </c>
      <c r="C17" s="30">
        <v>3.9899999999999998E-2</v>
      </c>
      <c r="D17" s="30">
        <v>0.154</v>
      </c>
      <c r="E17" s="34">
        <v>0.74539999999999995</v>
      </c>
      <c r="F17" s="30">
        <v>0</v>
      </c>
      <c r="G17" s="30">
        <v>6.0699999999999997E-2</v>
      </c>
    </row>
    <row r="18" spans="1:7" x14ac:dyDescent="0.25">
      <c r="A18" s="30" t="s">
        <v>115</v>
      </c>
      <c r="B18" s="38" t="s">
        <v>116</v>
      </c>
      <c r="C18" s="30">
        <v>0</v>
      </c>
      <c r="D18" s="30">
        <v>0.2011</v>
      </c>
      <c r="E18" s="30">
        <v>0.17230000000000001</v>
      </c>
      <c r="F18" s="30">
        <v>0.1004</v>
      </c>
      <c r="G18" s="30">
        <v>0.52629999999999999</v>
      </c>
    </row>
    <row r="19" spans="1:7" x14ac:dyDescent="0.25">
      <c r="A19" s="30" t="s">
        <v>17</v>
      </c>
      <c r="B19" s="38" t="s">
        <v>36</v>
      </c>
      <c r="C19" s="30">
        <v>4.6100000000000002E-2</v>
      </c>
      <c r="D19" s="30">
        <v>0</v>
      </c>
      <c r="E19" s="30">
        <v>0.19819999999999999</v>
      </c>
      <c r="F19" s="30">
        <v>0.35310000000000002</v>
      </c>
      <c r="G19" s="30">
        <v>0.4027</v>
      </c>
    </row>
    <row r="20" spans="1:7" x14ac:dyDescent="0.25">
      <c r="A20" s="30" t="s">
        <v>117</v>
      </c>
      <c r="B20" s="38" t="s">
        <v>118</v>
      </c>
      <c r="C20" s="30">
        <v>0.18190000000000001</v>
      </c>
      <c r="D20" s="30">
        <v>5.4600000000000003E-2</v>
      </c>
      <c r="E20" s="30">
        <v>0.50770000000000004</v>
      </c>
      <c r="F20" s="30">
        <v>0.18629999999999999</v>
      </c>
      <c r="G20" s="30">
        <v>6.9500000000000006E-2</v>
      </c>
    </row>
    <row r="21" spans="1:7" x14ac:dyDescent="0.25">
      <c r="A21" s="30" t="s">
        <v>119</v>
      </c>
      <c r="B21" s="38" t="s">
        <v>120</v>
      </c>
      <c r="C21" s="30">
        <v>0.1983</v>
      </c>
      <c r="D21" s="30">
        <v>-2.9499999999999998E-2</v>
      </c>
      <c r="E21" s="30">
        <v>0.20530000000000001</v>
      </c>
      <c r="F21" s="30">
        <v>8.5900000000000004E-2</v>
      </c>
      <c r="G21" s="30">
        <v>0.53990000000000005</v>
      </c>
    </row>
    <row r="22" spans="1:7" x14ac:dyDescent="0.25">
      <c r="A22" s="30" t="s">
        <v>119</v>
      </c>
      <c r="B22" s="38" t="s">
        <v>121</v>
      </c>
      <c r="C22" s="30">
        <v>0.1109</v>
      </c>
      <c r="D22" s="30">
        <v>0.12970000000000001</v>
      </c>
      <c r="E22" s="30">
        <v>9.4899999999999998E-2</v>
      </c>
      <c r="F22" s="30">
        <v>0.40989999999999999</v>
      </c>
      <c r="G22" s="30">
        <v>0.25459999999999999</v>
      </c>
    </row>
    <row r="23" spans="1:7" x14ac:dyDescent="0.25">
      <c r="A23" s="30" t="s">
        <v>122</v>
      </c>
      <c r="B23" s="38" t="s">
        <v>123</v>
      </c>
      <c r="C23" s="30">
        <v>0.1099</v>
      </c>
      <c r="D23" s="30">
        <v>7.5499999999999998E-2</v>
      </c>
      <c r="E23" s="30">
        <v>0.14219999999999999</v>
      </c>
      <c r="F23" s="30">
        <v>0.248</v>
      </c>
      <c r="G23" s="30">
        <v>0.42430000000000001</v>
      </c>
    </row>
    <row r="24" spans="1:7" x14ac:dyDescent="0.25">
      <c r="A24" s="30" t="s">
        <v>124</v>
      </c>
      <c r="B24" s="38" t="s">
        <v>125</v>
      </c>
      <c r="C24" s="30">
        <v>2.07E-2</v>
      </c>
      <c r="D24" s="30">
        <v>7.6799999999999993E-2</v>
      </c>
      <c r="E24" s="30">
        <v>0.3019</v>
      </c>
      <c r="F24" s="30">
        <v>7.9100000000000004E-2</v>
      </c>
      <c r="G24" s="30">
        <v>0.52149999999999996</v>
      </c>
    </row>
    <row r="25" spans="1:7" x14ac:dyDescent="0.25">
      <c r="A25" s="30" t="s">
        <v>126</v>
      </c>
      <c r="B25" s="38" t="s">
        <v>125</v>
      </c>
      <c r="C25" s="30">
        <v>0.19400000000000001</v>
      </c>
      <c r="D25" s="30">
        <v>-0.15740000000000001</v>
      </c>
      <c r="E25" s="30">
        <v>0.17810000000000001</v>
      </c>
      <c r="F25" s="30">
        <v>0.33119999999999999</v>
      </c>
      <c r="G25" s="30">
        <v>0.4541</v>
      </c>
    </row>
    <row r="27" spans="1:7" x14ac:dyDescent="0.25">
      <c r="A27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9" sqref="A29"/>
    </sheetView>
  </sheetViews>
  <sheetFormatPr defaultRowHeight="13.5" x14ac:dyDescent="0.25"/>
  <cols>
    <col min="1" max="1" width="26.875" customWidth="1"/>
    <col min="2" max="2" width="15.875" customWidth="1"/>
  </cols>
  <sheetData>
    <row r="1" spans="1:7" x14ac:dyDescent="0.25">
      <c r="A1" s="37" t="s">
        <v>8</v>
      </c>
      <c r="B1" s="38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37" t="s">
        <v>53</v>
      </c>
      <c r="C2" s="30">
        <v>0.14960000000000001</v>
      </c>
      <c r="D2" s="30">
        <v>0.1323</v>
      </c>
      <c r="E2" s="30">
        <v>2.8000000000000001E-2</v>
      </c>
      <c r="F2" s="30">
        <v>0</v>
      </c>
      <c r="G2" s="33">
        <v>0.69010000000000005</v>
      </c>
    </row>
    <row r="3" spans="1:7" x14ac:dyDescent="0.25">
      <c r="A3" s="32" t="s">
        <v>58</v>
      </c>
      <c r="B3" s="37" t="s">
        <v>53</v>
      </c>
      <c r="C3" s="32">
        <v>0.75090000000000001</v>
      </c>
      <c r="D3" s="30">
        <v>0.1323</v>
      </c>
      <c r="E3" s="30">
        <v>2.8000000000000001E-2</v>
      </c>
      <c r="F3" s="30">
        <v>0</v>
      </c>
      <c r="G3" s="30">
        <v>8.8800000000000004E-2</v>
      </c>
    </row>
    <row r="4" spans="1:7" x14ac:dyDescent="0.25">
      <c r="A4" s="30" t="s">
        <v>17</v>
      </c>
      <c r="B4" s="38" t="s">
        <v>96</v>
      </c>
      <c r="C4" s="30">
        <v>9.0399999999999994E-2</v>
      </c>
      <c r="D4" s="30">
        <v>0.20930000000000001</v>
      </c>
      <c r="E4" s="30">
        <v>0.25629999999999997</v>
      </c>
      <c r="F4" s="30">
        <v>0.42109999999999997</v>
      </c>
      <c r="G4" s="30">
        <v>2.2800000000000001E-2</v>
      </c>
    </row>
    <row r="5" spans="1:7" x14ac:dyDescent="0.25">
      <c r="A5" s="30" t="s">
        <v>97</v>
      </c>
      <c r="B5" s="38" t="s">
        <v>98</v>
      </c>
      <c r="C5" s="30">
        <v>6.6500000000000004E-2</v>
      </c>
      <c r="D5" s="30">
        <v>0.18279999999999999</v>
      </c>
      <c r="E5" s="30">
        <v>0.27439999999999998</v>
      </c>
      <c r="F5" s="30">
        <v>0.36349999999999999</v>
      </c>
      <c r="G5" s="30">
        <v>0.1129</v>
      </c>
    </row>
    <row r="6" spans="1:7" x14ac:dyDescent="0.25">
      <c r="A6" s="30" t="s">
        <v>99</v>
      </c>
      <c r="B6" s="38" t="s">
        <v>98</v>
      </c>
      <c r="C6" s="30">
        <v>0.21790000000000001</v>
      </c>
      <c r="D6" s="30">
        <v>0.1389</v>
      </c>
      <c r="E6" s="30">
        <v>0.35170000000000001</v>
      </c>
      <c r="F6" s="30">
        <v>0.17630000000000001</v>
      </c>
      <c r="G6" s="30">
        <v>0.1152</v>
      </c>
    </row>
    <row r="7" spans="1:7" x14ac:dyDescent="0.25">
      <c r="A7" s="30" t="s">
        <v>100</v>
      </c>
      <c r="B7" s="38" t="s">
        <v>98</v>
      </c>
      <c r="C7" s="30">
        <v>0.14960000000000001</v>
      </c>
      <c r="D7" s="30">
        <v>0.1323</v>
      </c>
      <c r="E7" s="30">
        <v>2.8000000000000001E-2</v>
      </c>
      <c r="F7" s="30">
        <v>0.60129999999999995</v>
      </c>
      <c r="G7" s="30">
        <v>8.8800000000000004E-2</v>
      </c>
    </row>
    <row r="8" spans="1:7" x14ac:dyDescent="0.25">
      <c r="A8" s="30" t="s">
        <v>17</v>
      </c>
      <c r="B8" s="38" t="s">
        <v>101</v>
      </c>
      <c r="C8" s="30">
        <v>0</v>
      </c>
      <c r="D8" s="30">
        <v>0.22289999999999999</v>
      </c>
      <c r="E8" s="30">
        <v>0.41649999999999998</v>
      </c>
      <c r="F8" s="30">
        <v>0.29349999999999998</v>
      </c>
      <c r="G8" s="30">
        <v>6.7199999999999996E-2</v>
      </c>
    </row>
    <row r="9" spans="1:7" x14ac:dyDescent="0.25">
      <c r="A9" s="30" t="s">
        <v>17</v>
      </c>
      <c r="B9" s="38" t="s">
        <v>102</v>
      </c>
      <c r="C9" s="30">
        <v>0.1552</v>
      </c>
      <c r="D9" s="30">
        <v>0.12740000000000001</v>
      </c>
      <c r="E9" s="30">
        <v>0.39929999999999999</v>
      </c>
      <c r="F9" s="30">
        <v>0.18190000000000001</v>
      </c>
      <c r="G9" s="30">
        <v>0.1363</v>
      </c>
    </row>
    <row r="10" spans="1:7" x14ac:dyDescent="0.25">
      <c r="A10" s="42" t="s">
        <v>103</v>
      </c>
      <c r="B10" s="38" t="s">
        <v>104</v>
      </c>
      <c r="C10" s="30">
        <v>6.4299999999999996E-2</v>
      </c>
      <c r="D10" s="30">
        <v>0.25800000000000001</v>
      </c>
      <c r="E10" s="30">
        <v>0.18240000000000001</v>
      </c>
      <c r="F10" s="30">
        <v>0.49519999999999997</v>
      </c>
      <c r="G10" s="30">
        <v>0</v>
      </c>
    </row>
    <row r="11" spans="1:7" x14ac:dyDescent="0.25">
      <c r="A11" s="30" t="s">
        <v>72</v>
      </c>
      <c r="B11" s="38" t="s">
        <v>105</v>
      </c>
      <c r="C11" s="30">
        <v>0.40250000000000002</v>
      </c>
      <c r="D11" s="30">
        <v>0</v>
      </c>
      <c r="E11" s="30">
        <v>0</v>
      </c>
      <c r="F11" s="30">
        <v>0.36649999999999999</v>
      </c>
      <c r="G11" s="30">
        <v>0.23089999999999999</v>
      </c>
    </row>
    <row r="12" spans="1:7" x14ac:dyDescent="0.25">
      <c r="A12" s="30" t="s">
        <v>106</v>
      </c>
      <c r="B12" s="38" t="s">
        <v>107</v>
      </c>
      <c r="C12" s="30">
        <v>2.3999999999999998E-3</v>
      </c>
      <c r="D12" s="30">
        <v>0.17449999999999999</v>
      </c>
      <c r="E12" s="30">
        <v>0.47599999999999998</v>
      </c>
      <c r="F12" s="30">
        <v>0.18709999999999999</v>
      </c>
      <c r="G12" s="30">
        <v>0.16</v>
      </c>
    </row>
    <row r="13" spans="1:7" x14ac:dyDescent="0.25">
      <c r="A13" s="30" t="s">
        <v>108</v>
      </c>
      <c r="B13" s="38" t="s">
        <v>109</v>
      </c>
      <c r="C13" s="30">
        <v>0.12520000000000001</v>
      </c>
      <c r="D13" s="30">
        <v>0.15679999999999999</v>
      </c>
      <c r="E13" s="30">
        <v>0.14080000000000001</v>
      </c>
      <c r="F13" s="30">
        <v>0.49459999999999998</v>
      </c>
      <c r="G13" s="30">
        <v>8.2500000000000004E-2</v>
      </c>
    </row>
    <row r="14" spans="1:7" x14ac:dyDescent="0.25">
      <c r="A14" s="30" t="s">
        <v>110</v>
      </c>
      <c r="B14" s="38" t="s">
        <v>109</v>
      </c>
      <c r="C14" s="30">
        <v>0.20399999999999999</v>
      </c>
      <c r="D14" s="30">
        <v>0.1187</v>
      </c>
      <c r="E14" s="30">
        <v>0.11550000000000001</v>
      </c>
      <c r="F14" s="30">
        <v>0.41620000000000001</v>
      </c>
      <c r="G14" s="30">
        <v>0.14560000000000001</v>
      </c>
    </row>
    <row r="15" spans="1:7" x14ac:dyDescent="0.25">
      <c r="A15" s="30" t="s">
        <v>17</v>
      </c>
      <c r="B15" s="38" t="s">
        <v>111</v>
      </c>
      <c r="C15" s="30">
        <v>0.1946</v>
      </c>
      <c r="D15" s="30">
        <v>9.9900000000000003E-2</v>
      </c>
      <c r="E15" s="30">
        <v>0.17499999999999999</v>
      </c>
      <c r="F15" s="30">
        <v>0.37080000000000002</v>
      </c>
      <c r="G15" s="30">
        <v>0.15970000000000001</v>
      </c>
    </row>
    <row r="16" spans="1:7" x14ac:dyDescent="0.25">
      <c r="A16" s="30" t="s">
        <v>112</v>
      </c>
      <c r="B16" s="38" t="s">
        <v>113</v>
      </c>
      <c r="C16" s="30">
        <v>0.23330000000000001</v>
      </c>
      <c r="D16" s="30">
        <v>0.11940000000000001</v>
      </c>
      <c r="E16" s="30">
        <v>0.15690000000000001</v>
      </c>
      <c r="F16" s="30">
        <v>0.33729999999999999</v>
      </c>
      <c r="G16" s="30">
        <v>0.15310000000000001</v>
      </c>
    </row>
    <row r="17" spans="1:7" x14ac:dyDescent="0.25">
      <c r="A17" s="42" t="s">
        <v>114</v>
      </c>
      <c r="B17" s="38" t="s">
        <v>113</v>
      </c>
      <c r="C17" s="30">
        <v>0.14960000000000001</v>
      </c>
      <c r="D17" s="30">
        <v>0.1323</v>
      </c>
      <c r="E17" s="30">
        <v>0.62929999999999997</v>
      </c>
      <c r="F17" s="30">
        <v>0</v>
      </c>
      <c r="G17" s="30">
        <v>8.8800000000000004E-2</v>
      </c>
    </row>
    <row r="18" spans="1:7" x14ac:dyDescent="0.25">
      <c r="A18" s="30" t="s">
        <v>115</v>
      </c>
      <c r="B18" s="38" t="s">
        <v>116</v>
      </c>
      <c r="C18" s="30">
        <v>0.36699999999999999</v>
      </c>
      <c r="D18" s="30">
        <v>3.3300000000000003E-2</v>
      </c>
      <c r="E18" s="30">
        <v>9.11E-2</v>
      </c>
      <c r="F18" s="30">
        <v>0.34250000000000003</v>
      </c>
      <c r="G18" s="30">
        <v>0.1661</v>
      </c>
    </row>
    <row r="19" spans="1:7" x14ac:dyDescent="0.25">
      <c r="A19" s="30" t="s">
        <v>17</v>
      </c>
      <c r="B19" s="38" t="s">
        <v>36</v>
      </c>
      <c r="C19" s="30">
        <v>9.1800000000000007E-2</v>
      </c>
      <c r="D19" s="30">
        <v>0.12959999999999999</v>
      </c>
      <c r="E19" s="30">
        <v>0.18049999999999999</v>
      </c>
      <c r="F19" s="30">
        <v>0.47449999999999998</v>
      </c>
      <c r="G19" s="30">
        <v>0.1236</v>
      </c>
    </row>
    <row r="20" spans="1:7" x14ac:dyDescent="0.25">
      <c r="A20" s="30" t="s">
        <v>117</v>
      </c>
      <c r="B20" s="38" t="s">
        <v>118</v>
      </c>
      <c r="C20" s="30">
        <v>3.3500000000000002E-2</v>
      </c>
      <c r="D20" s="30">
        <v>0.15590000000000001</v>
      </c>
      <c r="E20" s="30">
        <v>0.44940000000000002</v>
      </c>
      <c r="F20" s="30">
        <v>0.14799999999999999</v>
      </c>
      <c r="G20" s="30">
        <v>0.2132</v>
      </c>
    </row>
    <row r="21" spans="1:7" x14ac:dyDescent="0.25">
      <c r="A21" s="30" t="s">
        <v>119</v>
      </c>
      <c r="B21" s="38" t="s">
        <v>120</v>
      </c>
      <c r="C21" s="30">
        <v>0.15459999999999999</v>
      </c>
      <c r="D21" s="30">
        <v>5.3100000000000001E-2</v>
      </c>
      <c r="E21" s="30">
        <v>0.1153</v>
      </c>
      <c r="F21" s="30">
        <v>0.34599999999999997</v>
      </c>
      <c r="G21" s="30">
        <v>0.33100000000000002</v>
      </c>
    </row>
    <row r="22" spans="1:7" x14ac:dyDescent="0.25">
      <c r="A22" s="30" t="s">
        <v>119</v>
      </c>
      <c r="B22" s="38" t="s">
        <v>121</v>
      </c>
      <c r="C22" s="30">
        <v>0.14849999999999999</v>
      </c>
      <c r="D22" s="30">
        <v>0.1658</v>
      </c>
      <c r="E22" s="30">
        <v>0.10349999999999999</v>
      </c>
      <c r="F22" s="30">
        <v>0.43159999999999998</v>
      </c>
      <c r="G22" s="30">
        <v>0.1507</v>
      </c>
    </row>
    <row r="23" spans="1:7" x14ac:dyDescent="0.25">
      <c r="A23" s="30" t="s">
        <v>122</v>
      </c>
      <c r="B23" s="38" t="s">
        <v>123</v>
      </c>
      <c r="C23" s="30">
        <v>0.1865</v>
      </c>
      <c r="D23" s="30">
        <v>0.1062</v>
      </c>
      <c r="E23" s="30">
        <v>0.10050000000000001</v>
      </c>
      <c r="F23" s="30">
        <v>0.40539999999999998</v>
      </c>
      <c r="G23" s="30">
        <v>0.2014</v>
      </c>
    </row>
    <row r="24" spans="1:7" x14ac:dyDescent="0.25">
      <c r="A24" s="30" t="s">
        <v>124</v>
      </c>
      <c r="B24" s="38" t="s">
        <v>125</v>
      </c>
      <c r="C24" s="30">
        <v>0.24940000000000001</v>
      </c>
      <c r="D24" s="30">
        <v>6.8599999999999994E-2</v>
      </c>
      <c r="E24" s="30">
        <v>0.20480000000000001</v>
      </c>
      <c r="F24" s="30">
        <v>0.33360000000000001</v>
      </c>
      <c r="G24" s="30">
        <v>0.14360000000000001</v>
      </c>
    </row>
    <row r="25" spans="1:7" x14ac:dyDescent="0.25">
      <c r="A25" s="30" t="s">
        <v>126</v>
      </c>
      <c r="B25" s="38" t="s">
        <v>125</v>
      </c>
      <c r="C25" s="30">
        <v>-3.4700000000000002E-2</v>
      </c>
      <c r="D25" s="30">
        <v>0.13420000000000001</v>
      </c>
      <c r="E25" s="30">
        <v>0.15160000000000001</v>
      </c>
      <c r="F25" s="30">
        <v>0.49180000000000001</v>
      </c>
      <c r="G25" s="30">
        <v>0.25719999999999998</v>
      </c>
    </row>
    <row r="26" spans="1:7" x14ac:dyDescent="0.25">
      <c r="A26" s="34" t="s">
        <v>7</v>
      </c>
      <c r="B26" s="37" t="s">
        <v>53</v>
      </c>
      <c r="C26" s="30">
        <v>0.14960000000000001</v>
      </c>
      <c r="D26" s="34">
        <v>0.73360000000000003</v>
      </c>
      <c r="E26" s="30">
        <v>2.8000000000000001E-2</v>
      </c>
      <c r="F26" s="30">
        <v>0</v>
      </c>
      <c r="G26" s="30">
        <v>8.8800000000000004E-2</v>
      </c>
    </row>
    <row r="28" spans="1:7" x14ac:dyDescent="0.25">
      <c r="A2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workbookViewId="0"/>
  </sheetViews>
  <sheetFormatPr defaultRowHeight="13.5" x14ac:dyDescent="0.25"/>
  <cols>
    <col min="1" max="1" width="26.125" customWidth="1"/>
    <col min="2" max="2" width="16.5" customWidth="1"/>
  </cols>
  <sheetData>
    <row r="1" spans="1:48" x14ac:dyDescent="0.25">
      <c r="A1" s="1" t="s">
        <v>8</v>
      </c>
      <c r="B1" s="1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2" t="s">
        <v>10</v>
      </c>
      <c r="B2" s="1" t="s">
        <v>11</v>
      </c>
      <c r="C2" s="3">
        <v>3.2199999999999999E-2</v>
      </c>
      <c r="D2" s="3">
        <v>3.3000000000000002E-2</v>
      </c>
      <c r="E2" s="3">
        <v>4.5499999999999999E-2</v>
      </c>
      <c r="F2" s="3">
        <v>5.3900000000000003E-2</v>
      </c>
      <c r="G2" s="3">
        <v>5.3999999999999999E-2</v>
      </c>
      <c r="H2" s="3">
        <v>5.2900000000000003E-2</v>
      </c>
      <c r="I2" s="3">
        <v>5.57E-2</v>
      </c>
      <c r="J2" s="3">
        <v>6.2300000000000001E-2</v>
      </c>
      <c r="K2" s="3">
        <v>6.5699999999999995E-2</v>
      </c>
      <c r="L2" s="3">
        <v>6.4899999999999999E-2</v>
      </c>
      <c r="M2" s="3">
        <v>6.6500000000000004E-2</v>
      </c>
      <c r="N2" s="3">
        <v>6.5699999999999995E-2</v>
      </c>
      <c r="O2" s="3">
        <v>6.1199999999999997E-2</v>
      </c>
      <c r="P2" s="3">
        <v>6.3100000000000003E-2</v>
      </c>
      <c r="Q2" s="3">
        <v>6.1400000000000003E-2</v>
      </c>
      <c r="R2" s="3">
        <v>6.8199999999999997E-2</v>
      </c>
      <c r="S2" s="3">
        <v>6.1899999999999997E-2</v>
      </c>
      <c r="T2" s="3">
        <v>5.7099999999999998E-2</v>
      </c>
      <c r="U2" s="3">
        <v>5.3800000000000001E-2</v>
      </c>
      <c r="V2" s="3">
        <v>5.5399999999999998E-2</v>
      </c>
      <c r="W2" s="3">
        <v>5.16E-2</v>
      </c>
      <c r="X2" s="3">
        <v>4.9500000000000002E-2</v>
      </c>
      <c r="Y2" s="3">
        <v>5.2699999999999997E-2</v>
      </c>
      <c r="Z2" s="3">
        <v>8.0100000000000005E-2</v>
      </c>
      <c r="AA2" s="3">
        <v>0.10829999999999999</v>
      </c>
      <c r="AB2" s="3">
        <v>0.13600000000000001</v>
      </c>
      <c r="AC2" s="3">
        <v>0.1638</v>
      </c>
      <c r="AD2" s="3">
        <v>0.19040000000000001</v>
      </c>
      <c r="AE2" s="3">
        <v>0.21579999999999999</v>
      </c>
      <c r="AF2" s="3">
        <v>0.22489999999999999</v>
      </c>
      <c r="AG2" s="3">
        <v>0.23419999999999999</v>
      </c>
      <c r="AH2" s="3">
        <v>0.24229999999999999</v>
      </c>
      <c r="AI2" s="3">
        <v>0.25330000000000003</v>
      </c>
      <c r="AJ2" s="3">
        <v>0.25919999999999999</v>
      </c>
      <c r="AK2" s="3">
        <v>0.2651</v>
      </c>
      <c r="AL2" s="3">
        <v>0.26989999999999997</v>
      </c>
      <c r="AM2" s="3">
        <v>0.27460000000000001</v>
      </c>
      <c r="AN2" s="3">
        <v>0.28139999999999998</v>
      </c>
      <c r="AO2" s="3">
        <v>0.28710000000000002</v>
      </c>
      <c r="AP2" s="3">
        <v>0.29170000000000001</v>
      </c>
      <c r="AQ2" s="3">
        <v>0.29780000000000001</v>
      </c>
      <c r="AR2" s="3">
        <v>0.3044</v>
      </c>
      <c r="AS2" s="3">
        <v>0.315</v>
      </c>
      <c r="AT2" s="3">
        <v>0.30070000000000002</v>
      </c>
      <c r="AU2" s="3">
        <v>0.3095</v>
      </c>
      <c r="AV2" s="3">
        <v>0.31209999999999999</v>
      </c>
    </row>
    <row r="3" spans="1:48" x14ac:dyDescent="0.25">
      <c r="A3" s="2" t="s">
        <v>10</v>
      </c>
      <c r="B3" s="1" t="s">
        <v>12</v>
      </c>
      <c r="C3" s="3">
        <v>4.2900000000000001E-2</v>
      </c>
      <c r="D3" s="3">
        <v>4.2999999999999997E-2</v>
      </c>
      <c r="E3" s="3">
        <v>6.0299999999999999E-2</v>
      </c>
      <c r="F3" s="3">
        <v>5.6500000000000002E-2</v>
      </c>
      <c r="G3" s="3">
        <v>5.5500000000000001E-2</v>
      </c>
      <c r="H3" s="3">
        <v>6.5600000000000006E-2</v>
      </c>
      <c r="I3" s="3">
        <v>6.2600000000000003E-2</v>
      </c>
      <c r="J3" s="3">
        <v>6.9099999999999995E-2</v>
      </c>
      <c r="K3" s="3">
        <v>7.1599999999999997E-2</v>
      </c>
      <c r="L3" s="3">
        <v>7.8E-2</v>
      </c>
      <c r="M3" s="3">
        <v>7.4800000000000005E-2</v>
      </c>
      <c r="N3" s="3">
        <v>7.5800000000000006E-2</v>
      </c>
      <c r="O3" s="3">
        <v>7.0099999999999996E-2</v>
      </c>
      <c r="P3" s="3">
        <v>6.7199999999999996E-2</v>
      </c>
      <c r="Q3" s="3">
        <v>7.0000000000000007E-2</v>
      </c>
      <c r="R3" s="3">
        <v>7.1999999999999995E-2</v>
      </c>
      <c r="S3" s="3">
        <v>6.7400000000000002E-2</v>
      </c>
      <c r="T3" s="3">
        <v>7.0800000000000002E-2</v>
      </c>
      <c r="U3" s="3">
        <v>6.7299999999999999E-2</v>
      </c>
      <c r="V3" s="3">
        <v>6.9000000000000006E-2</v>
      </c>
      <c r="W3" s="3">
        <v>6.7400000000000002E-2</v>
      </c>
      <c r="X3" s="3">
        <v>6.54E-2</v>
      </c>
      <c r="Y3" s="3">
        <v>0.06</v>
      </c>
      <c r="Z3" s="3">
        <v>9.1200000000000003E-2</v>
      </c>
      <c r="AA3" s="3">
        <v>0.1232</v>
      </c>
      <c r="AB3" s="3">
        <v>0.1547</v>
      </c>
      <c r="AC3" s="3">
        <v>0.1862</v>
      </c>
      <c r="AD3" s="3">
        <v>0.21659999999999999</v>
      </c>
      <c r="AE3" s="3">
        <v>0.24529999999999999</v>
      </c>
      <c r="AF3" s="3">
        <v>0.25290000000000001</v>
      </c>
      <c r="AG3" s="3">
        <v>0.26050000000000001</v>
      </c>
      <c r="AH3" s="3">
        <v>0.26679999999999998</v>
      </c>
      <c r="AI3" s="3">
        <v>0.27929999999999999</v>
      </c>
      <c r="AJ3" s="3">
        <v>0.28760000000000002</v>
      </c>
      <c r="AK3" s="3">
        <v>0.2959</v>
      </c>
      <c r="AL3" s="3">
        <v>0.3029</v>
      </c>
      <c r="AM3" s="3">
        <v>0.30990000000000001</v>
      </c>
      <c r="AN3" s="3">
        <v>0.31919999999999998</v>
      </c>
      <c r="AO3" s="3">
        <v>0.32740000000000002</v>
      </c>
      <c r="AP3" s="3">
        <v>0.3322</v>
      </c>
      <c r="AQ3" s="3">
        <v>0.33329999999999999</v>
      </c>
      <c r="AR3" s="3">
        <v>0.34670000000000001</v>
      </c>
      <c r="AS3" s="3">
        <v>0.3518</v>
      </c>
      <c r="AT3" s="3">
        <v>0.33850000000000002</v>
      </c>
      <c r="AU3" s="3">
        <v>0.3508</v>
      </c>
      <c r="AV3" s="3">
        <v>0.35620000000000002</v>
      </c>
    </row>
    <row r="4" spans="1:48" x14ac:dyDescent="0.25">
      <c r="A4" s="2" t="s">
        <v>4</v>
      </c>
      <c r="B4" s="1" t="s">
        <v>13</v>
      </c>
      <c r="C4" s="3">
        <v>5.1499999999999997E-2</v>
      </c>
      <c r="D4" s="3">
        <v>5.1999999999999998E-2</v>
      </c>
      <c r="E4" s="3">
        <v>6.5600000000000006E-2</v>
      </c>
      <c r="F4" s="3">
        <v>6.6600000000000006E-2</v>
      </c>
      <c r="G4" s="3">
        <v>6.0999999999999999E-2</v>
      </c>
      <c r="H4" s="3">
        <v>6.4299999999999996E-2</v>
      </c>
      <c r="I4" s="3">
        <v>7.1999999999999995E-2</v>
      </c>
      <c r="J4" s="3">
        <v>7.5600000000000001E-2</v>
      </c>
      <c r="K4" s="3">
        <v>7.6200000000000004E-2</v>
      </c>
      <c r="L4" s="3">
        <v>7.8200000000000006E-2</v>
      </c>
      <c r="M4" s="3">
        <v>8.3900000000000002E-2</v>
      </c>
      <c r="N4" s="3">
        <v>8.0100000000000005E-2</v>
      </c>
      <c r="O4" s="3">
        <v>7.6700000000000004E-2</v>
      </c>
      <c r="P4" s="3">
        <v>8.3000000000000004E-2</v>
      </c>
      <c r="Q4" s="3">
        <v>7.7399999999999997E-2</v>
      </c>
      <c r="R4" s="3">
        <v>8.3799999999999999E-2</v>
      </c>
      <c r="S4" s="3">
        <v>7.5999999999999998E-2</v>
      </c>
      <c r="T4" s="3">
        <v>7.3200000000000001E-2</v>
      </c>
      <c r="U4" s="3">
        <v>7.6600000000000001E-2</v>
      </c>
      <c r="V4" s="3">
        <v>7.0800000000000002E-2</v>
      </c>
      <c r="W4" s="3">
        <v>6.3200000000000006E-2</v>
      </c>
      <c r="X4" s="3">
        <v>6.5000000000000002E-2</v>
      </c>
      <c r="Y4" s="3">
        <v>6.9900000000000004E-2</v>
      </c>
      <c r="Z4" s="3">
        <v>0.1008</v>
      </c>
      <c r="AA4" s="3">
        <v>0.13270000000000001</v>
      </c>
      <c r="AB4" s="3">
        <v>0.1641</v>
      </c>
      <c r="AC4" s="3">
        <v>0.19550000000000001</v>
      </c>
      <c r="AD4" s="3">
        <v>0.22550000000000001</v>
      </c>
      <c r="AE4" s="3">
        <v>0.254</v>
      </c>
      <c r="AF4" s="3">
        <v>0.26450000000000001</v>
      </c>
      <c r="AG4" s="3">
        <v>0.27489999999999998</v>
      </c>
      <c r="AH4" s="3">
        <v>0.28399999999999997</v>
      </c>
      <c r="AI4" s="3">
        <v>0.29509999999999997</v>
      </c>
      <c r="AJ4" s="3">
        <v>0.30280000000000001</v>
      </c>
      <c r="AK4" s="3">
        <v>0.3105</v>
      </c>
      <c r="AL4" s="3">
        <v>0.31690000000000002</v>
      </c>
      <c r="AM4" s="3">
        <v>0.32319999999999999</v>
      </c>
      <c r="AN4" s="3">
        <v>0.33189999999999997</v>
      </c>
      <c r="AO4" s="3">
        <v>0.33950000000000002</v>
      </c>
      <c r="AP4" s="3">
        <v>0.34820000000000001</v>
      </c>
      <c r="AQ4" s="3">
        <v>0.34749999999999998</v>
      </c>
      <c r="AR4" s="3">
        <v>0.35770000000000002</v>
      </c>
      <c r="AS4" s="3">
        <v>0.3674</v>
      </c>
      <c r="AT4" s="3">
        <v>0.36220000000000002</v>
      </c>
      <c r="AU4" s="3">
        <v>0.37630000000000002</v>
      </c>
      <c r="AV4" s="3">
        <v>0.38279999999999997</v>
      </c>
    </row>
    <row r="5" spans="1:48" x14ac:dyDescent="0.25">
      <c r="A5" s="2" t="s">
        <v>4</v>
      </c>
      <c r="B5" s="1" t="s">
        <v>14</v>
      </c>
      <c r="C5" s="3">
        <v>3.9100000000000003E-2</v>
      </c>
      <c r="D5" s="3">
        <v>4.8000000000000001E-2</v>
      </c>
      <c r="E5" s="3">
        <v>5.8900000000000001E-2</v>
      </c>
      <c r="F5" s="3">
        <v>5.6300000000000003E-2</v>
      </c>
      <c r="G5" s="3">
        <v>6.5600000000000006E-2</v>
      </c>
      <c r="H5" s="3">
        <v>6.5100000000000005E-2</v>
      </c>
      <c r="I5" s="3">
        <v>6.4000000000000001E-2</v>
      </c>
      <c r="J5" s="3">
        <v>6.8699999999999997E-2</v>
      </c>
      <c r="K5" s="3">
        <v>7.2300000000000003E-2</v>
      </c>
      <c r="L5" s="3">
        <v>7.51E-2</v>
      </c>
      <c r="M5" s="3">
        <v>7.4899999999999994E-2</v>
      </c>
      <c r="N5" s="3">
        <v>7.7200000000000005E-2</v>
      </c>
      <c r="O5" s="3">
        <v>7.0699999999999999E-2</v>
      </c>
      <c r="P5" s="3">
        <v>7.0400000000000004E-2</v>
      </c>
      <c r="Q5" s="3">
        <v>7.4999999999999997E-2</v>
      </c>
      <c r="R5" s="3">
        <v>7.46E-2</v>
      </c>
      <c r="S5" s="3">
        <v>7.5399999999999995E-2</v>
      </c>
      <c r="T5" s="3">
        <v>7.3999999999999996E-2</v>
      </c>
      <c r="U5" s="3">
        <v>6.8599999999999994E-2</v>
      </c>
      <c r="V5" s="3">
        <v>7.2900000000000006E-2</v>
      </c>
      <c r="W5" s="3">
        <v>7.1199999999999999E-2</v>
      </c>
      <c r="X5" s="3">
        <v>7.4099999999999999E-2</v>
      </c>
      <c r="Y5" s="3">
        <v>7.5499999999999998E-2</v>
      </c>
      <c r="Z5" s="3">
        <v>9.8900000000000002E-2</v>
      </c>
      <c r="AA5" s="3">
        <v>0.1232</v>
      </c>
      <c r="AB5" s="3">
        <v>0.14710000000000001</v>
      </c>
      <c r="AC5" s="3">
        <v>0.1709</v>
      </c>
      <c r="AD5" s="3">
        <v>0.19359999999999999</v>
      </c>
      <c r="AE5" s="3">
        <v>0.215</v>
      </c>
      <c r="AF5" s="3">
        <v>0.22270000000000001</v>
      </c>
      <c r="AG5" s="3">
        <v>0.23039999999999999</v>
      </c>
      <c r="AH5" s="3">
        <v>0.23699999999999999</v>
      </c>
      <c r="AI5" s="3">
        <v>0.25059999999999999</v>
      </c>
      <c r="AJ5" s="3">
        <v>0.25669999999999998</v>
      </c>
      <c r="AK5" s="3">
        <v>0.26290000000000002</v>
      </c>
      <c r="AL5" s="3">
        <v>0.26790000000000003</v>
      </c>
      <c r="AM5" s="3">
        <v>0.27300000000000002</v>
      </c>
      <c r="AN5" s="3">
        <v>0.28000000000000003</v>
      </c>
      <c r="AO5" s="3">
        <v>0.28599999999999998</v>
      </c>
      <c r="AP5" s="3">
        <v>0.29060000000000002</v>
      </c>
      <c r="AQ5" s="3">
        <v>0.29310000000000003</v>
      </c>
      <c r="AR5" s="3">
        <v>0.30120000000000002</v>
      </c>
      <c r="AS5" s="3">
        <v>0.30830000000000002</v>
      </c>
      <c r="AT5" s="3">
        <v>0.30030000000000001</v>
      </c>
      <c r="AU5" s="3">
        <v>0.31</v>
      </c>
      <c r="AV5" s="3">
        <v>0.31409999999999999</v>
      </c>
    </row>
    <row r="6" spans="1:48" x14ac:dyDescent="0.25">
      <c r="A6" s="2" t="s">
        <v>15</v>
      </c>
      <c r="B6" s="1" t="s">
        <v>16</v>
      </c>
      <c r="C6" s="3">
        <v>3.5200000000000002E-2</v>
      </c>
      <c r="D6" s="3">
        <v>4.9299999999999997E-2</v>
      </c>
      <c r="E6" s="3">
        <v>6.4100000000000004E-2</v>
      </c>
      <c r="F6" s="3">
        <v>6.4299999999999996E-2</v>
      </c>
      <c r="G6" s="3">
        <v>6.5500000000000003E-2</v>
      </c>
      <c r="H6" s="3">
        <v>6.9900000000000004E-2</v>
      </c>
      <c r="I6" s="3">
        <v>8.0399999999999999E-2</v>
      </c>
      <c r="J6" s="3">
        <v>8.2900000000000001E-2</v>
      </c>
      <c r="K6" s="3">
        <v>8.4000000000000005E-2</v>
      </c>
      <c r="L6" s="3">
        <v>8.5400000000000004E-2</v>
      </c>
      <c r="M6" s="3">
        <v>8.8499999999999995E-2</v>
      </c>
      <c r="N6" s="3">
        <v>8.9300000000000004E-2</v>
      </c>
      <c r="O6" s="3">
        <v>7.9899999999999999E-2</v>
      </c>
      <c r="P6" s="3">
        <v>8.7499999999999994E-2</v>
      </c>
      <c r="Q6" s="3">
        <v>9.0899999999999995E-2</v>
      </c>
      <c r="R6" s="3">
        <v>9.1800000000000007E-2</v>
      </c>
      <c r="S6" s="3">
        <v>8.5699999999999998E-2</v>
      </c>
      <c r="T6" s="3">
        <v>8.5000000000000006E-2</v>
      </c>
      <c r="U6" s="3">
        <v>8.5099999999999995E-2</v>
      </c>
      <c r="V6" s="3">
        <v>8.5000000000000006E-2</v>
      </c>
      <c r="W6" s="3">
        <v>8.4900000000000003E-2</v>
      </c>
      <c r="X6" s="3">
        <v>8.3699999999999997E-2</v>
      </c>
      <c r="Y6" s="3">
        <v>8.3599999999999994E-2</v>
      </c>
      <c r="Z6" s="3">
        <v>0.1087</v>
      </c>
      <c r="AA6" s="3">
        <v>0.1348</v>
      </c>
      <c r="AB6" s="3">
        <v>0.1603</v>
      </c>
      <c r="AC6" s="3">
        <v>0.18590000000000001</v>
      </c>
      <c r="AD6" s="3">
        <v>0.2102</v>
      </c>
      <c r="AE6" s="3">
        <v>0.23319999999999999</v>
      </c>
      <c r="AF6" s="3">
        <v>0.2404</v>
      </c>
      <c r="AG6" s="3">
        <v>0.2475</v>
      </c>
      <c r="AH6" s="3">
        <v>0.2535</v>
      </c>
      <c r="AI6" s="3">
        <v>0.27379999999999999</v>
      </c>
      <c r="AJ6" s="3">
        <v>0.28070000000000001</v>
      </c>
      <c r="AK6" s="3">
        <v>0.2878</v>
      </c>
      <c r="AL6" s="3">
        <v>0.29349999999999998</v>
      </c>
      <c r="AM6" s="3">
        <v>0.29920000000000002</v>
      </c>
      <c r="AN6" s="3">
        <v>0.30709999999999998</v>
      </c>
      <c r="AO6" s="3">
        <v>0.31390000000000001</v>
      </c>
      <c r="AP6" s="3">
        <v>0.32750000000000001</v>
      </c>
      <c r="AQ6" s="3">
        <v>0.32629999999999998</v>
      </c>
      <c r="AR6" s="3">
        <v>0.33939999999999998</v>
      </c>
      <c r="AS6" s="3">
        <v>0.34620000000000001</v>
      </c>
      <c r="AT6" s="3">
        <v>0.33760000000000001</v>
      </c>
      <c r="AU6" s="3">
        <v>0.34870000000000001</v>
      </c>
      <c r="AV6" s="3">
        <v>0.35360000000000003</v>
      </c>
    </row>
    <row r="7" spans="1:48" x14ac:dyDescent="0.25">
      <c r="A7" s="2" t="s">
        <v>17</v>
      </c>
      <c r="B7" s="1" t="s">
        <v>18</v>
      </c>
      <c r="C7" s="3">
        <v>3.7499999999999999E-2</v>
      </c>
      <c r="D7" s="3">
        <v>4.02E-2</v>
      </c>
      <c r="E7" s="3">
        <v>5.6300000000000003E-2</v>
      </c>
      <c r="F7" s="3">
        <v>4.7E-2</v>
      </c>
      <c r="G7" s="3">
        <v>5.62E-2</v>
      </c>
      <c r="H7" s="3">
        <v>5.0299999999999997E-2</v>
      </c>
      <c r="I7" s="3">
        <v>6.5000000000000002E-2</v>
      </c>
      <c r="J7" s="3">
        <v>6.7199999999999996E-2</v>
      </c>
      <c r="K7" s="3">
        <v>6.4399999999999999E-2</v>
      </c>
      <c r="L7" s="3">
        <v>6.9000000000000006E-2</v>
      </c>
      <c r="M7" s="3">
        <v>7.2300000000000003E-2</v>
      </c>
      <c r="N7" s="3">
        <v>6.7199999999999996E-2</v>
      </c>
      <c r="O7" s="3">
        <v>6.2799999999999995E-2</v>
      </c>
      <c r="P7" s="3">
        <v>6.6000000000000003E-2</v>
      </c>
      <c r="Q7" s="3">
        <v>6.1800000000000001E-2</v>
      </c>
      <c r="R7" s="3">
        <v>6.5199999999999994E-2</v>
      </c>
      <c r="S7" s="3">
        <v>6.5000000000000002E-2</v>
      </c>
      <c r="T7" s="3">
        <v>5.7099999999999998E-2</v>
      </c>
      <c r="U7" s="3">
        <v>6.0600000000000001E-2</v>
      </c>
      <c r="V7" s="3">
        <v>5.8500000000000003E-2</v>
      </c>
      <c r="W7" s="3">
        <v>5.2699999999999997E-2</v>
      </c>
      <c r="X7" s="3">
        <v>5.3699999999999998E-2</v>
      </c>
      <c r="Y7" s="3">
        <v>5.7299999999999997E-2</v>
      </c>
      <c r="Z7" s="3">
        <v>8.5400000000000004E-2</v>
      </c>
      <c r="AA7" s="3">
        <v>0.1143</v>
      </c>
      <c r="AB7" s="3">
        <v>0.14280000000000001</v>
      </c>
      <c r="AC7" s="3">
        <v>0.17130000000000001</v>
      </c>
      <c r="AD7" s="3">
        <v>0.1986</v>
      </c>
      <c r="AE7" s="3">
        <v>0.22450000000000001</v>
      </c>
      <c r="AF7" s="3">
        <v>0.23549999999999999</v>
      </c>
      <c r="AG7" s="3">
        <v>0.2465</v>
      </c>
      <c r="AH7" s="3">
        <v>0.25629999999999997</v>
      </c>
      <c r="AI7" s="3">
        <v>0.26740000000000003</v>
      </c>
      <c r="AJ7" s="3">
        <v>0.27439999999999998</v>
      </c>
      <c r="AK7" s="3">
        <v>0.28149999999999997</v>
      </c>
      <c r="AL7" s="3">
        <v>0.2873</v>
      </c>
      <c r="AM7" s="3">
        <v>0.29310000000000003</v>
      </c>
      <c r="AN7" s="3">
        <v>0.30099999999999999</v>
      </c>
      <c r="AO7" s="3">
        <v>0.308</v>
      </c>
      <c r="AP7" s="3">
        <v>0.31919999999999998</v>
      </c>
      <c r="AQ7" s="3">
        <v>0.31619999999999998</v>
      </c>
      <c r="AR7" s="3">
        <v>0.31819999999999998</v>
      </c>
      <c r="AS7" s="3">
        <v>0.32540000000000002</v>
      </c>
      <c r="AT7" s="3">
        <v>0.33200000000000002</v>
      </c>
      <c r="AU7" s="3">
        <v>0.34420000000000001</v>
      </c>
      <c r="AV7" s="3">
        <v>0.34939999999999999</v>
      </c>
    </row>
    <row r="8" spans="1:48" x14ac:dyDescent="0.25">
      <c r="A8" s="2" t="s">
        <v>19</v>
      </c>
      <c r="B8" s="1" t="s">
        <v>20</v>
      </c>
      <c r="C8" s="3">
        <v>4.2500000000000003E-2</v>
      </c>
      <c r="D8" s="3">
        <v>3.78E-2</v>
      </c>
      <c r="E8" s="3">
        <v>5.3900000000000003E-2</v>
      </c>
      <c r="F8" s="3">
        <v>4.9000000000000002E-2</v>
      </c>
      <c r="G8" s="3">
        <v>5.5199999999999999E-2</v>
      </c>
      <c r="H8" s="3">
        <v>6.2899999999999998E-2</v>
      </c>
      <c r="I8" s="3">
        <v>6.2799999999999995E-2</v>
      </c>
      <c r="J8" s="3">
        <v>6.4699999999999994E-2</v>
      </c>
      <c r="K8" s="3">
        <v>6.9800000000000001E-2</v>
      </c>
      <c r="L8" s="3">
        <v>7.46E-2</v>
      </c>
      <c r="M8" s="3">
        <v>7.7600000000000002E-2</v>
      </c>
      <c r="N8" s="3">
        <v>7.0900000000000005E-2</v>
      </c>
      <c r="O8" s="3">
        <v>6.6600000000000006E-2</v>
      </c>
      <c r="P8" s="3">
        <v>7.2400000000000006E-2</v>
      </c>
      <c r="Q8" s="3">
        <v>6.6900000000000001E-2</v>
      </c>
      <c r="R8" s="3">
        <v>7.22E-2</v>
      </c>
      <c r="S8" s="3">
        <v>6.8099999999999994E-2</v>
      </c>
      <c r="T8" s="3">
        <v>6.6000000000000003E-2</v>
      </c>
      <c r="U8" s="3">
        <v>6.6900000000000001E-2</v>
      </c>
      <c r="V8" s="3">
        <v>6.0699999999999997E-2</v>
      </c>
      <c r="W8" s="3">
        <v>5.6000000000000001E-2</v>
      </c>
      <c r="X8" s="3">
        <v>5.8700000000000002E-2</v>
      </c>
      <c r="Y8" s="3">
        <v>5.91E-2</v>
      </c>
      <c r="Z8" s="3">
        <v>8.7599999999999997E-2</v>
      </c>
      <c r="AA8" s="3">
        <v>0.1168</v>
      </c>
      <c r="AB8" s="3">
        <v>0.14560000000000001</v>
      </c>
      <c r="AC8" s="3">
        <v>0.1744</v>
      </c>
      <c r="AD8" s="3">
        <v>0.20200000000000001</v>
      </c>
      <c r="AE8" s="3">
        <v>0.2283</v>
      </c>
      <c r="AF8" s="3">
        <v>0.24</v>
      </c>
      <c r="AG8" s="3">
        <v>0.25159999999999999</v>
      </c>
      <c r="AH8" s="3">
        <v>0.26219999999999999</v>
      </c>
      <c r="AI8" s="3">
        <v>0.2707</v>
      </c>
      <c r="AJ8" s="3">
        <v>0.27779999999999999</v>
      </c>
      <c r="AK8" s="3">
        <v>0.28489999999999999</v>
      </c>
      <c r="AL8" s="3">
        <v>0.2908</v>
      </c>
      <c r="AM8" s="3">
        <v>0.29670000000000002</v>
      </c>
      <c r="AN8" s="3">
        <v>0.30470000000000003</v>
      </c>
      <c r="AO8" s="3">
        <v>0.31169999999999998</v>
      </c>
      <c r="AP8" s="3">
        <v>0.31440000000000001</v>
      </c>
      <c r="AQ8" s="3">
        <v>0.32240000000000002</v>
      </c>
      <c r="AR8" s="3">
        <v>0.32740000000000002</v>
      </c>
      <c r="AS8" s="3">
        <v>0.33679999999999999</v>
      </c>
      <c r="AT8" s="3">
        <v>0.33050000000000002</v>
      </c>
      <c r="AU8" s="3">
        <v>0.34110000000000001</v>
      </c>
      <c r="AV8" s="3">
        <v>0.34460000000000002</v>
      </c>
    </row>
    <row r="9" spans="1:48" x14ac:dyDescent="0.25">
      <c r="A9" s="2" t="s">
        <v>4</v>
      </c>
      <c r="B9" s="1" t="s">
        <v>21</v>
      </c>
      <c r="C9" s="3">
        <v>3.8699999999999998E-2</v>
      </c>
      <c r="D9" s="3">
        <v>3.6999999999999998E-2</v>
      </c>
      <c r="E9" s="3">
        <v>5.6500000000000002E-2</v>
      </c>
      <c r="F9" s="3">
        <v>5.1799999999999999E-2</v>
      </c>
      <c r="G9" s="3">
        <v>6.2300000000000001E-2</v>
      </c>
      <c r="H9" s="3">
        <v>5.5899999999999998E-2</v>
      </c>
      <c r="I9" s="3">
        <v>5.8200000000000002E-2</v>
      </c>
      <c r="J9" s="3">
        <v>6.1800000000000001E-2</v>
      </c>
      <c r="K9" s="3">
        <v>6.4899999999999999E-2</v>
      </c>
      <c r="L9" s="3">
        <v>7.0300000000000001E-2</v>
      </c>
      <c r="M9" s="3">
        <v>7.0599999999999996E-2</v>
      </c>
      <c r="N9" s="3">
        <v>6.5600000000000006E-2</v>
      </c>
      <c r="O9" s="3">
        <v>6.5299999999999997E-2</v>
      </c>
      <c r="P9" s="3">
        <v>6.6600000000000006E-2</v>
      </c>
      <c r="Q9" s="3">
        <v>6.3700000000000007E-2</v>
      </c>
      <c r="R9" s="3">
        <v>6.3399999999999998E-2</v>
      </c>
      <c r="S9" s="3">
        <v>5.9900000000000002E-2</v>
      </c>
      <c r="T9" s="3">
        <v>6.1499999999999999E-2</v>
      </c>
      <c r="U9" s="3">
        <v>6.1400000000000003E-2</v>
      </c>
      <c r="V9" s="3">
        <v>5.8900000000000001E-2</v>
      </c>
      <c r="W9" s="3">
        <v>5.1499999999999997E-2</v>
      </c>
      <c r="X9" s="3">
        <v>5.2600000000000001E-2</v>
      </c>
      <c r="Y9" s="3">
        <v>5.57E-2</v>
      </c>
      <c r="Z9" s="3">
        <v>8.1299999999999997E-2</v>
      </c>
      <c r="AA9" s="3">
        <v>0.1077</v>
      </c>
      <c r="AB9" s="3">
        <v>0.1336</v>
      </c>
      <c r="AC9" s="3">
        <v>0.1595</v>
      </c>
      <c r="AD9" s="3">
        <v>0.18429999999999999</v>
      </c>
      <c r="AE9" s="3">
        <v>0.2079</v>
      </c>
      <c r="AF9" s="3">
        <v>0.2157</v>
      </c>
      <c r="AG9" s="3">
        <v>0.22359999999999999</v>
      </c>
      <c r="AH9" s="3">
        <v>0.2303</v>
      </c>
      <c r="AI9" s="3">
        <v>0.24490000000000001</v>
      </c>
      <c r="AJ9" s="3">
        <v>0.25090000000000001</v>
      </c>
      <c r="AK9" s="3">
        <v>0.25690000000000002</v>
      </c>
      <c r="AL9" s="3">
        <v>0.26179999999999998</v>
      </c>
      <c r="AM9" s="3">
        <v>0.2666</v>
      </c>
      <c r="AN9" s="3">
        <v>0.27339999999999998</v>
      </c>
      <c r="AO9" s="3">
        <v>0.27929999999999999</v>
      </c>
      <c r="AP9" s="3">
        <v>0.27679999999999999</v>
      </c>
      <c r="AQ9" s="3">
        <v>0.29049999999999998</v>
      </c>
      <c r="AR9" s="3">
        <v>0.29260000000000003</v>
      </c>
      <c r="AS9" s="3">
        <v>0.30099999999999999</v>
      </c>
      <c r="AT9" s="3">
        <v>0.30919999999999997</v>
      </c>
      <c r="AU9" s="3">
        <v>0.31509999999999999</v>
      </c>
      <c r="AV9" s="3">
        <v>0.3145</v>
      </c>
    </row>
    <row r="10" spans="1:48" x14ac:dyDescent="0.25">
      <c r="A10" s="2" t="s">
        <v>10</v>
      </c>
      <c r="B10" s="1" t="s">
        <v>22</v>
      </c>
      <c r="C10" s="3">
        <v>3.5900000000000001E-2</v>
      </c>
      <c r="D10" s="3">
        <v>4.1300000000000003E-2</v>
      </c>
      <c r="E10" s="3">
        <v>5.1900000000000002E-2</v>
      </c>
      <c r="F10" s="3">
        <v>5.1400000000000001E-2</v>
      </c>
      <c r="G10" s="3">
        <v>5.1999999999999998E-2</v>
      </c>
      <c r="H10" s="3">
        <v>5.7200000000000001E-2</v>
      </c>
      <c r="I10" s="3">
        <v>5.8700000000000002E-2</v>
      </c>
      <c r="J10" s="3">
        <v>6.54E-2</v>
      </c>
      <c r="K10" s="3">
        <v>6.9000000000000006E-2</v>
      </c>
      <c r="L10" s="3">
        <v>7.0300000000000001E-2</v>
      </c>
      <c r="M10" s="3">
        <v>6.7100000000000007E-2</v>
      </c>
      <c r="N10" s="3">
        <v>7.22E-2</v>
      </c>
      <c r="O10" s="3">
        <v>6.5799999999999997E-2</v>
      </c>
      <c r="P10" s="3">
        <v>6.6000000000000003E-2</v>
      </c>
      <c r="Q10" s="3">
        <v>7.17E-2</v>
      </c>
      <c r="R10" s="3">
        <v>6.8599999999999994E-2</v>
      </c>
      <c r="S10" s="3">
        <v>6.6600000000000006E-2</v>
      </c>
      <c r="T10" s="3">
        <v>6.9800000000000001E-2</v>
      </c>
      <c r="U10" s="3">
        <v>6.0400000000000002E-2</v>
      </c>
      <c r="V10" s="3">
        <v>6.3799999999999996E-2</v>
      </c>
      <c r="W10" s="3">
        <v>6.1800000000000001E-2</v>
      </c>
      <c r="X10" s="3">
        <v>6.1800000000000001E-2</v>
      </c>
      <c r="Y10" s="3">
        <v>5.6099999999999997E-2</v>
      </c>
      <c r="Z10" s="3">
        <v>8.1500000000000003E-2</v>
      </c>
      <c r="AA10" s="3">
        <v>0.1076</v>
      </c>
      <c r="AB10" s="3">
        <v>0.1333</v>
      </c>
      <c r="AC10" s="3">
        <v>0.159</v>
      </c>
      <c r="AD10" s="3">
        <v>0.18360000000000001</v>
      </c>
      <c r="AE10" s="3">
        <v>0.20699999999999999</v>
      </c>
      <c r="AF10" s="3">
        <v>0.2167</v>
      </c>
      <c r="AG10" s="3">
        <v>0.22650000000000001</v>
      </c>
      <c r="AH10" s="3">
        <v>0.23530000000000001</v>
      </c>
      <c r="AI10" s="3">
        <v>0.2422</v>
      </c>
      <c r="AJ10" s="3">
        <v>0.25140000000000001</v>
      </c>
      <c r="AK10" s="3">
        <v>0.26079999999999998</v>
      </c>
      <c r="AL10" s="3">
        <v>0.26900000000000002</v>
      </c>
      <c r="AM10" s="3">
        <v>0.2772</v>
      </c>
      <c r="AN10" s="3">
        <v>0.28739999999999999</v>
      </c>
      <c r="AO10" s="3">
        <v>0.29670000000000002</v>
      </c>
      <c r="AP10" s="3">
        <v>0.29749999999999999</v>
      </c>
      <c r="AQ10" s="3">
        <v>0.30409999999999998</v>
      </c>
      <c r="AR10" s="3">
        <v>0.32069999999999999</v>
      </c>
      <c r="AS10" s="3">
        <v>0.3256</v>
      </c>
      <c r="AT10" s="3">
        <v>0.30220000000000002</v>
      </c>
      <c r="AU10" s="3">
        <v>0.31409999999999999</v>
      </c>
      <c r="AV10" s="3">
        <v>0.31979999999999997</v>
      </c>
    </row>
    <row r="11" spans="1:48" x14ac:dyDescent="0.25">
      <c r="A11" s="2" t="s">
        <v>23</v>
      </c>
      <c r="B11" s="1" t="s">
        <v>24</v>
      </c>
      <c r="C11" s="3">
        <v>3.7499999999999999E-2</v>
      </c>
      <c r="D11" s="3">
        <v>4.2999999999999997E-2</v>
      </c>
      <c r="E11" s="3">
        <v>5.7099999999999998E-2</v>
      </c>
      <c r="F11" s="3">
        <v>5.1799999999999999E-2</v>
      </c>
      <c r="G11" s="3">
        <v>5.8799999999999998E-2</v>
      </c>
      <c r="H11" s="3">
        <v>6.1100000000000002E-2</v>
      </c>
      <c r="I11" s="3">
        <v>6.4600000000000005E-2</v>
      </c>
      <c r="J11" s="3">
        <v>6.7299999999999999E-2</v>
      </c>
      <c r="K11" s="3">
        <v>6.3700000000000007E-2</v>
      </c>
      <c r="L11" s="3">
        <v>6.9800000000000001E-2</v>
      </c>
      <c r="M11" s="3">
        <v>7.0800000000000002E-2</v>
      </c>
      <c r="N11" s="3">
        <v>6.4899999999999999E-2</v>
      </c>
      <c r="O11" s="3">
        <v>5.8400000000000001E-2</v>
      </c>
      <c r="P11" s="3">
        <v>6.7400000000000002E-2</v>
      </c>
      <c r="Q11" s="3">
        <v>6.2100000000000002E-2</v>
      </c>
      <c r="R11" s="3">
        <v>6.2399999999999997E-2</v>
      </c>
      <c r="S11" s="3">
        <v>6.2E-2</v>
      </c>
      <c r="T11" s="3">
        <v>5.8299999999999998E-2</v>
      </c>
      <c r="U11" s="3">
        <v>5.4699999999999999E-2</v>
      </c>
      <c r="V11" s="3">
        <v>5.6000000000000001E-2</v>
      </c>
      <c r="W11" s="3">
        <v>5.4399999999999997E-2</v>
      </c>
      <c r="X11" s="3">
        <v>5.0500000000000003E-2</v>
      </c>
      <c r="Y11" s="3">
        <v>5.4199999999999998E-2</v>
      </c>
      <c r="Z11" s="3">
        <v>8.0699999999999994E-2</v>
      </c>
      <c r="AA11" s="3">
        <v>0.108</v>
      </c>
      <c r="AB11" s="3">
        <v>0.13489999999999999</v>
      </c>
      <c r="AC11" s="3">
        <v>0.16170000000000001</v>
      </c>
      <c r="AD11" s="3">
        <v>0.1875</v>
      </c>
      <c r="AE11" s="3">
        <v>0.21199999999999999</v>
      </c>
      <c r="AF11" s="3">
        <v>0.2218</v>
      </c>
      <c r="AG11" s="3">
        <v>0.2316</v>
      </c>
      <c r="AH11" s="3">
        <v>0.24030000000000001</v>
      </c>
      <c r="AI11" s="3">
        <v>0.25209999999999999</v>
      </c>
      <c r="AJ11" s="3">
        <v>0.25869999999999999</v>
      </c>
      <c r="AK11" s="3">
        <v>0.26550000000000001</v>
      </c>
      <c r="AL11" s="3">
        <v>0.27100000000000002</v>
      </c>
      <c r="AM11" s="3">
        <v>0.27650000000000002</v>
      </c>
      <c r="AN11" s="3">
        <v>0.28410000000000002</v>
      </c>
      <c r="AO11" s="3">
        <v>0.29070000000000001</v>
      </c>
      <c r="AP11" s="3">
        <v>0.2959</v>
      </c>
      <c r="AQ11" s="3">
        <v>0.29549999999999998</v>
      </c>
      <c r="AR11" s="3">
        <v>0.30309999999999998</v>
      </c>
      <c r="AS11" s="3">
        <v>0.31190000000000001</v>
      </c>
      <c r="AT11" s="3">
        <v>0.30059999999999998</v>
      </c>
      <c r="AU11" s="3">
        <v>0.312</v>
      </c>
      <c r="AV11" s="3">
        <v>0.31730000000000003</v>
      </c>
    </row>
    <row r="12" spans="1:48" x14ac:dyDescent="0.25">
      <c r="A12" s="2" t="s">
        <v>25</v>
      </c>
      <c r="B12" s="1" t="s">
        <v>26</v>
      </c>
      <c r="C12" s="3">
        <v>2.9899999999999999E-2</v>
      </c>
      <c r="D12" s="3">
        <v>4.53E-2</v>
      </c>
      <c r="E12" s="3">
        <v>5.3600000000000002E-2</v>
      </c>
      <c r="F12" s="3">
        <v>4.6600000000000003E-2</v>
      </c>
      <c r="G12" s="3">
        <v>4.7500000000000001E-2</v>
      </c>
      <c r="H12" s="3">
        <v>5.1799999999999999E-2</v>
      </c>
      <c r="I12" s="3">
        <v>4.82E-2</v>
      </c>
      <c r="J12" s="3">
        <v>6.0299999999999999E-2</v>
      </c>
      <c r="K12" s="3">
        <v>6.2799999999999995E-2</v>
      </c>
      <c r="L12" s="3">
        <v>6.0699999999999997E-2</v>
      </c>
      <c r="M12" s="3">
        <v>6.6500000000000004E-2</v>
      </c>
      <c r="N12" s="3">
        <v>6.0299999999999999E-2</v>
      </c>
      <c r="O12" s="3">
        <v>5.6800000000000003E-2</v>
      </c>
      <c r="P12" s="3">
        <v>5.6899999999999999E-2</v>
      </c>
      <c r="Q12" s="3">
        <v>5.6800000000000003E-2</v>
      </c>
      <c r="R12" s="3">
        <v>5.3499999999999999E-2</v>
      </c>
      <c r="S12" s="3">
        <v>5.8599999999999999E-2</v>
      </c>
      <c r="T12" s="3">
        <v>5.3999999999999999E-2</v>
      </c>
      <c r="U12" s="3">
        <v>5.21E-2</v>
      </c>
      <c r="V12" s="3">
        <v>4.6399999999999997E-2</v>
      </c>
      <c r="W12" s="3">
        <v>4.5900000000000003E-2</v>
      </c>
      <c r="X12" s="3">
        <v>4.4400000000000002E-2</v>
      </c>
      <c r="Y12" s="3">
        <v>4.1500000000000002E-2</v>
      </c>
      <c r="Z12" s="3">
        <v>6.5000000000000002E-2</v>
      </c>
      <c r="AA12" s="3">
        <v>8.9200000000000002E-2</v>
      </c>
      <c r="AB12" s="3">
        <v>0.113</v>
      </c>
      <c r="AC12" s="3">
        <v>0.1368</v>
      </c>
      <c r="AD12" s="3">
        <v>0.1598</v>
      </c>
      <c r="AE12" s="3">
        <v>0.18149999999999999</v>
      </c>
      <c r="AF12" s="3">
        <v>0.18909999999999999</v>
      </c>
      <c r="AG12" s="3">
        <v>0.1966</v>
      </c>
      <c r="AH12" s="3">
        <v>0.20319999999999999</v>
      </c>
      <c r="AI12" s="3">
        <v>0.21229999999999999</v>
      </c>
      <c r="AJ12" s="3">
        <v>0.2175</v>
      </c>
      <c r="AK12" s="3">
        <v>0.2228</v>
      </c>
      <c r="AL12" s="3">
        <v>0.2271</v>
      </c>
      <c r="AM12" s="3">
        <v>0.23130000000000001</v>
      </c>
      <c r="AN12" s="3">
        <v>0.23730000000000001</v>
      </c>
      <c r="AO12" s="3">
        <v>0.24249999999999999</v>
      </c>
      <c r="AP12" s="3">
        <v>0.2462</v>
      </c>
      <c r="AQ12" s="3">
        <v>0.24829999999999999</v>
      </c>
      <c r="AR12" s="3">
        <v>0.26019999999999999</v>
      </c>
      <c r="AS12" s="3">
        <v>0.2581</v>
      </c>
      <c r="AT12" s="3">
        <v>0.2424</v>
      </c>
      <c r="AU12" s="3">
        <v>0.25209999999999999</v>
      </c>
      <c r="AV12" s="3">
        <v>0.25679999999999997</v>
      </c>
    </row>
    <row r="13" spans="1:48" x14ac:dyDescent="0.25">
      <c r="A13" s="2" t="s">
        <v>27</v>
      </c>
      <c r="B13" s="1" t="s">
        <v>28</v>
      </c>
      <c r="C13" s="3">
        <v>4.2799999999999998E-2</v>
      </c>
      <c r="D13" s="3">
        <v>5.2299999999999999E-2</v>
      </c>
      <c r="E13" s="3">
        <v>5.7799999999999997E-2</v>
      </c>
      <c r="F13" s="3">
        <v>5.7099999999999998E-2</v>
      </c>
      <c r="G13" s="3">
        <v>5.1200000000000002E-2</v>
      </c>
      <c r="H13" s="3">
        <v>6.0199999999999997E-2</v>
      </c>
      <c r="I13" s="3">
        <v>5.91E-2</v>
      </c>
      <c r="J13" s="3">
        <v>6.8900000000000003E-2</v>
      </c>
      <c r="K13" s="3">
        <v>6.7699999999999996E-2</v>
      </c>
      <c r="L13" s="3">
        <v>6.9400000000000003E-2</v>
      </c>
      <c r="M13" s="3">
        <v>6.9500000000000006E-2</v>
      </c>
      <c r="N13" s="3">
        <v>6.7100000000000007E-2</v>
      </c>
      <c r="O13" s="3">
        <v>6.1199999999999997E-2</v>
      </c>
      <c r="P13" s="3">
        <v>6.2700000000000006E-2</v>
      </c>
      <c r="Q13" s="3">
        <v>6.7699999999999996E-2</v>
      </c>
      <c r="R13" s="3">
        <v>6.3100000000000003E-2</v>
      </c>
      <c r="S13" s="3">
        <v>6.0400000000000002E-2</v>
      </c>
      <c r="T13" s="3">
        <v>6.3600000000000004E-2</v>
      </c>
      <c r="U13" s="3">
        <v>6.0299999999999999E-2</v>
      </c>
      <c r="V13" s="3">
        <v>6.2E-2</v>
      </c>
      <c r="W13" s="3">
        <v>5.6599999999999998E-2</v>
      </c>
      <c r="X13" s="3">
        <v>5.1799999999999999E-2</v>
      </c>
      <c r="Y13" s="3">
        <v>4.9799999999999997E-2</v>
      </c>
      <c r="Z13" s="3">
        <v>7.7399999999999997E-2</v>
      </c>
      <c r="AA13" s="3">
        <v>0.1057</v>
      </c>
      <c r="AB13" s="3">
        <v>0.13370000000000001</v>
      </c>
      <c r="AC13" s="3">
        <v>0.16159999999999999</v>
      </c>
      <c r="AD13" s="3">
        <v>0.1885</v>
      </c>
      <c r="AE13" s="3">
        <v>0.21410000000000001</v>
      </c>
      <c r="AF13" s="3">
        <v>0.2243</v>
      </c>
      <c r="AG13" s="3">
        <v>0.2346</v>
      </c>
      <c r="AH13" s="3">
        <v>0.2437</v>
      </c>
      <c r="AI13" s="3">
        <v>0.254</v>
      </c>
      <c r="AJ13" s="3">
        <v>0.25929999999999997</v>
      </c>
      <c r="AK13" s="3">
        <v>0.2646</v>
      </c>
      <c r="AL13" s="3">
        <v>0.26879999999999998</v>
      </c>
      <c r="AM13" s="3">
        <v>0.27289999999999998</v>
      </c>
      <c r="AN13" s="3">
        <v>0.27910000000000001</v>
      </c>
      <c r="AO13" s="3">
        <v>0.28420000000000001</v>
      </c>
      <c r="AP13" s="3">
        <v>0.29699999999999999</v>
      </c>
      <c r="AQ13" s="3">
        <v>0.29830000000000001</v>
      </c>
      <c r="AR13" s="3">
        <v>0.30049999999999999</v>
      </c>
      <c r="AS13" s="3">
        <v>0.30409999999999998</v>
      </c>
      <c r="AT13" s="3">
        <v>0.29509999999999997</v>
      </c>
      <c r="AU13" s="3">
        <v>0.30609999999999998</v>
      </c>
      <c r="AV13" s="3">
        <v>0.31109999999999999</v>
      </c>
    </row>
    <row r="14" spans="1:48" x14ac:dyDescent="0.25">
      <c r="A14" s="2" t="s">
        <v>10</v>
      </c>
      <c r="B14" s="1" t="s">
        <v>29</v>
      </c>
      <c r="C14" s="3">
        <v>4.2299999999999997E-2</v>
      </c>
      <c r="D14" s="3">
        <v>3.2199999999999999E-2</v>
      </c>
      <c r="E14" s="3">
        <v>4.7399999999999998E-2</v>
      </c>
      <c r="F14" s="3">
        <v>4.2999999999999997E-2</v>
      </c>
      <c r="G14" s="3">
        <v>4.9700000000000001E-2</v>
      </c>
      <c r="H14" s="3">
        <v>4.9799999999999997E-2</v>
      </c>
      <c r="I14" s="3">
        <v>5.0900000000000001E-2</v>
      </c>
      <c r="J14" s="3">
        <v>5.6800000000000003E-2</v>
      </c>
      <c r="K14" s="3">
        <v>5.5899999999999998E-2</v>
      </c>
      <c r="L14" s="3">
        <v>6.0499999999999998E-2</v>
      </c>
      <c r="M14" s="3">
        <v>5.8999999999999997E-2</v>
      </c>
      <c r="N14" s="3">
        <v>5.5199999999999999E-2</v>
      </c>
      <c r="O14" s="3">
        <v>0.05</v>
      </c>
      <c r="P14" s="3">
        <v>5.6800000000000003E-2</v>
      </c>
      <c r="Q14" s="3">
        <v>4.7600000000000003E-2</v>
      </c>
      <c r="R14" s="3">
        <v>5.2999999999999999E-2</v>
      </c>
      <c r="S14" s="3">
        <v>4.9399999999999999E-2</v>
      </c>
      <c r="T14" s="3">
        <v>4.1799999999999997E-2</v>
      </c>
      <c r="U14" s="3">
        <v>3.9800000000000002E-2</v>
      </c>
      <c r="V14" s="3">
        <v>4.1799999999999997E-2</v>
      </c>
      <c r="W14" s="3">
        <v>3.1199999999999999E-2</v>
      </c>
      <c r="X14" s="3">
        <v>3.4200000000000001E-2</v>
      </c>
      <c r="Y14" s="3">
        <v>4.02E-2</v>
      </c>
      <c r="Z14" s="3">
        <v>6.9800000000000001E-2</v>
      </c>
      <c r="AA14" s="3">
        <v>9.9900000000000003E-2</v>
      </c>
      <c r="AB14" s="3">
        <v>0.12970000000000001</v>
      </c>
      <c r="AC14" s="3">
        <v>0.15959999999999999</v>
      </c>
      <c r="AD14" s="3">
        <v>0.1883</v>
      </c>
      <c r="AE14" s="3">
        <v>0.2157</v>
      </c>
      <c r="AF14" s="3">
        <v>0.22689999999999999</v>
      </c>
      <c r="AG14" s="3">
        <v>0.23810000000000001</v>
      </c>
      <c r="AH14" s="3">
        <v>0.24809999999999999</v>
      </c>
      <c r="AI14" s="3">
        <v>0.26069999999999999</v>
      </c>
      <c r="AJ14" s="3">
        <v>0.2676</v>
      </c>
      <c r="AK14" s="3">
        <v>0.27450000000000002</v>
      </c>
      <c r="AL14" s="3">
        <v>0.2802</v>
      </c>
      <c r="AM14" s="3">
        <v>0.28589999999999999</v>
      </c>
      <c r="AN14" s="3">
        <v>0.29370000000000002</v>
      </c>
      <c r="AO14" s="3">
        <v>0.30049999999999999</v>
      </c>
      <c r="AP14" s="3">
        <v>0.2918</v>
      </c>
      <c r="AQ14" s="3">
        <v>0.29699999999999999</v>
      </c>
      <c r="AR14" s="3">
        <v>0.30909999999999999</v>
      </c>
      <c r="AS14" s="3">
        <v>0.31240000000000001</v>
      </c>
      <c r="AT14" s="3">
        <v>0.31080000000000002</v>
      </c>
      <c r="AU14" s="3">
        <v>0.32319999999999999</v>
      </c>
      <c r="AV14" s="3">
        <v>0.32819999999999999</v>
      </c>
    </row>
    <row r="15" spans="1:48" x14ac:dyDescent="0.25">
      <c r="A15" s="2" t="s">
        <v>19</v>
      </c>
      <c r="B15" s="1" t="s">
        <v>30</v>
      </c>
      <c r="C15" s="3">
        <v>2.9600000000000001E-2</v>
      </c>
      <c r="D15" s="3">
        <v>3.2300000000000002E-2</v>
      </c>
      <c r="E15" s="3">
        <v>4.7500000000000001E-2</v>
      </c>
      <c r="F15" s="3">
        <v>4.6699999999999998E-2</v>
      </c>
      <c r="G15" s="3">
        <v>5.21E-2</v>
      </c>
      <c r="H15" s="3">
        <v>5.62E-2</v>
      </c>
      <c r="I15" s="3">
        <v>5.5899999999999998E-2</v>
      </c>
      <c r="J15" s="3">
        <v>5.96E-2</v>
      </c>
      <c r="K15" s="3">
        <v>5.9400000000000001E-2</v>
      </c>
      <c r="L15" s="3">
        <v>6.0400000000000002E-2</v>
      </c>
      <c r="M15" s="3">
        <v>6.2600000000000003E-2</v>
      </c>
      <c r="N15" s="3">
        <v>5.74E-2</v>
      </c>
      <c r="O15" s="3">
        <v>5.2299999999999999E-2</v>
      </c>
      <c r="P15" s="3">
        <v>5.5399999999999998E-2</v>
      </c>
      <c r="Q15" s="3">
        <v>4.8500000000000001E-2</v>
      </c>
      <c r="R15" s="3">
        <v>5.5E-2</v>
      </c>
      <c r="S15" s="3">
        <v>5.2699999999999997E-2</v>
      </c>
      <c r="T15" s="3">
        <v>4.3400000000000001E-2</v>
      </c>
      <c r="U15" s="3">
        <v>4.36E-2</v>
      </c>
      <c r="V15" s="3">
        <v>4.7199999999999999E-2</v>
      </c>
      <c r="W15" s="3">
        <v>4.1099999999999998E-2</v>
      </c>
      <c r="X15" s="3">
        <v>4.0500000000000001E-2</v>
      </c>
      <c r="Y15" s="3">
        <v>4.7E-2</v>
      </c>
      <c r="Z15" s="3">
        <v>7.3999999999999996E-2</v>
      </c>
      <c r="AA15" s="3">
        <v>0.1018</v>
      </c>
      <c r="AB15" s="3">
        <v>0.12920000000000001</v>
      </c>
      <c r="AC15" s="3">
        <v>0.15659999999999999</v>
      </c>
      <c r="AD15" s="3">
        <v>0.18290000000000001</v>
      </c>
      <c r="AE15" s="3">
        <v>0.20799999999999999</v>
      </c>
      <c r="AF15" s="3">
        <v>0.21940000000000001</v>
      </c>
      <c r="AG15" s="3">
        <v>0.23089999999999999</v>
      </c>
      <c r="AH15" s="3">
        <v>0.24129999999999999</v>
      </c>
      <c r="AI15" s="3">
        <v>0.24859999999999999</v>
      </c>
      <c r="AJ15" s="3">
        <v>0.25459999999999999</v>
      </c>
      <c r="AK15" s="3">
        <v>0.26069999999999999</v>
      </c>
      <c r="AL15" s="3">
        <v>0.26569999999999999</v>
      </c>
      <c r="AM15" s="3">
        <v>0.27060000000000001</v>
      </c>
      <c r="AN15" s="3">
        <v>0.27750000000000002</v>
      </c>
      <c r="AO15" s="3">
        <v>0.28339999999999999</v>
      </c>
      <c r="AP15" s="3">
        <v>0.27960000000000002</v>
      </c>
      <c r="AQ15" s="3">
        <v>0.29349999999999998</v>
      </c>
      <c r="AR15" s="3">
        <v>0.29809999999999998</v>
      </c>
      <c r="AS15" s="3">
        <v>0.29899999999999999</v>
      </c>
      <c r="AT15" s="3">
        <v>0.29899999999999999</v>
      </c>
      <c r="AU15" s="3">
        <v>0.3095</v>
      </c>
      <c r="AV15" s="3">
        <v>0.3135</v>
      </c>
    </row>
    <row r="16" spans="1:48" x14ac:dyDescent="0.25">
      <c r="A16" s="2" t="s">
        <v>10</v>
      </c>
      <c r="B16" s="1" t="s">
        <v>31</v>
      </c>
      <c r="C16" s="3">
        <v>2.0500000000000001E-2</v>
      </c>
      <c r="D16" s="3">
        <v>4.1399999999999999E-2</v>
      </c>
      <c r="E16" s="3">
        <v>5.6099999999999997E-2</v>
      </c>
      <c r="F16" s="3">
        <v>4.5999999999999999E-2</v>
      </c>
      <c r="G16" s="3">
        <v>4.9000000000000002E-2</v>
      </c>
      <c r="H16" s="3">
        <v>5.8799999999999998E-2</v>
      </c>
      <c r="I16" s="3">
        <v>5.4100000000000002E-2</v>
      </c>
      <c r="J16" s="3">
        <v>7.0199999999999999E-2</v>
      </c>
      <c r="K16" s="3">
        <v>6.9500000000000006E-2</v>
      </c>
      <c r="L16" s="3">
        <v>6.6000000000000003E-2</v>
      </c>
      <c r="M16" s="3">
        <v>6.9900000000000004E-2</v>
      </c>
      <c r="N16" s="3">
        <v>7.2099999999999997E-2</v>
      </c>
      <c r="O16" s="3">
        <v>6.8099999999999994E-2</v>
      </c>
      <c r="P16" s="3">
        <v>6.93E-2</v>
      </c>
      <c r="Q16" s="3">
        <v>7.5200000000000003E-2</v>
      </c>
      <c r="R16" s="3">
        <v>6.7199999999999996E-2</v>
      </c>
      <c r="S16" s="3">
        <v>6.9599999999999995E-2</v>
      </c>
      <c r="T16" s="3">
        <v>7.4999999999999997E-2</v>
      </c>
      <c r="U16" s="3">
        <v>6.6299999999999998E-2</v>
      </c>
      <c r="V16" s="3">
        <v>6.8199999999999997E-2</v>
      </c>
      <c r="W16" s="3">
        <v>6.8000000000000005E-2</v>
      </c>
      <c r="X16" s="3">
        <v>6.4600000000000005E-2</v>
      </c>
      <c r="Y16" s="3">
        <v>5.8400000000000001E-2</v>
      </c>
      <c r="Z16" s="3">
        <v>8.7099999999999997E-2</v>
      </c>
      <c r="AA16" s="3">
        <v>0.11650000000000001</v>
      </c>
      <c r="AB16" s="3">
        <v>0.1454</v>
      </c>
      <c r="AC16" s="3">
        <v>0.1744</v>
      </c>
      <c r="AD16" s="3">
        <v>0.20219999999999999</v>
      </c>
      <c r="AE16" s="3">
        <v>0.2286</v>
      </c>
      <c r="AF16" s="3">
        <v>0.24</v>
      </c>
      <c r="AG16" s="3">
        <v>0.25140000000000001</v>
      </c>
      <c r="AH16" s="3">
        <v>0.2616</v>
      </c>
      <c r="AI16" s="3">
        <v>0.2727</v>
      </c>
      <c r="AJ16" s="3">
        <v>0.28039999999999998</v>
      </c>
      <c r="AK16" s="3">
        <v>0.28810000000000002</v>
      </c>
      <c r="AL16" s="3">
        <v>0.29449999999999998</v>
      </c>
      <c r="AM16" s="3">
        <v>0.30099999999999999</v>
      </c>
      <c r="AN16" s="3">
        <v>0.30959999999999999</v>
      </c>
      <c r="AO16" s="3">
        <v>0.31719999999999998</v>
      </c>
      <c r="AP16" s="3">
        <v>0.33040000000000003</v>
      </c>
      <c r="AQ16" s="3">
        <v>0.33739999999999998</v>
      </c>
      <c r="AR16" s="3">
        <v>0.3513</v>
      </c>
      <c r="AS16" s="3">
        <v>0.35510000000000003</v>
      </c>
      <c r="AT16" s="3">
        <v>0.3327</v>
      </c>
      <c r="AU16" s="3">
        <v>0.34960000000000002</v>
      </c>
      <c r="AV16" s="3">
        <v>0.3599</v>
      </c>
    </row>
    <row r="17" spans="1:48" x14ac:dyDescent="0.25">
      <c r="A17" s="2" t="s">
        <v>10</v>
      </c>
      <c r="B17" s="1" t="s">
        <v>32</v>
      </c>
      <c r="C17" s="3">
        <v>2.8799999999999999E-2</v>
      </c>
      <c r="D17" s="3">
        <v>3.5400000000000001E-2</v>
      </c>
      <c r="E17" s="3">
        <v>5.3600000000000002E-2</v>
      </c>
      <c r="F17" s="3">
        <v>4.9599999999999998E-2</v>
      </c>
      <c r="G17" s="3">
        <v>5.3199999999999997E-2</v>
      </c>
      <c r="H17" s="3">
        <v>5.0900000000000001E-2</v>
      </c>
      <c r="I17" s="3">
        <v>5.1900000000000002E-2</v>
      </c>
      <c r="J17" s="3">
        <v>6.25E-2</v>
      </c>
      <c r="K17" s="3">
        <v>6.7799999999999999E-2</v>
      </c>
      <c r="L17" s="3">
        <v>6.2700000000000006E-2</v>
      </c>
      <c r="M17" s="3">
        <v>6.7100000000000007E-2</v>
      </c>
      <c r="N17" s="3">
        <v>6.3700000000000007E-2</v>
      </c>
      <c r="O17" s="3">
        <v>5.9299999999999999E-2</v>
      </c>
      <c r="P17" s="3">
        <v>5.9799999999999999E-2</v>
      </c>
      <c r="Q17" s="3">
        <v>6.13E-2</v>
      </c>
      <c r="R17" s="3">
        <v>6.0999999999999999E-2</v>
      </c>
      <c r="S17" s="3">
        <v>5.67E-2</v>
      </c>
      <c r="T17" s="3">
        <v>5.8700000000000002E-2</v>
      </c>
      <c r="U17" s="3">
        <v>5.4600000000000003E-2</v>
      </c>
      <c r="V17" s="3">
        <v>5.5399999999999998E-2</v>
      </c>
      <c r="W17" s="3">
        <v>4.9500000000000002E-2</v>
      </c>
      <c r="X17" s="3">
        <v>4.7899999999999998E-2</v>
      </c>
      <c r="Y17" s="3">
        <v>4.8099999999999997E-2</v>
      </c>
      <c r="Z17" s="3">
        <v>6.93E-2</v>
      </c>
      <c r="AA17" s="3">
        <v>9.11E-2</v>
      </c>
      <c r="AB17" s="3">
        <v>0.1125</v>
      </c>
      <c r="AC17" s="3">
        <v>0.13400000000000001</v>
      </c>
      <c r="AD17" s="3">
        <v>0.15459999999999999</v>
      </c>
      <c r="AE17" s="3">
        <v>0.1741</v>
      </c>
      <c r="AF17" s="3">
        <v>0.18179999999999999</v>
      </c>
      <c r="AG17" s="3">
        <v>0.18959999999999999</v>
      </c>
      <c r="AH17" s="3">
        <v>0.19639999999999999</v>
      </c>
      <c r="AI17" s="3">
        <v>0.20660000000000001</v>
      </c>
      <c r="AJ17" s="3">
        <v>0.2117</v>
      </c>
      <c r="AK17" s="3">
        <v>0.21679999999999999</v>
      </c>
      <c r="AL17" s="3">
        <v>0.221</v>
      </c>
      <c r="AM17" s="3">
        <v>0.22509999999999999</v>
      </c>
      <c r="AN17" s="3">
        <v>0.23089999999999999</v>
      </c>
      <c r="AO17" s="3">
        <v>0.2359</v>
      </c>
      <c r="AP17" s="3">
        <v>0.24079999999999999</v>
      </c>
      <c r="AQ17" s="3">
        <v>0.2445</v>
      </c>
      <c r="AR17" s="3">
        <v>0.25009999999999999</v>
      </c>
      <c r="AS17" s="3">
        <v>0.251</v>
      </c>
      <c r="AT17" s="3">
        <v>0.2495</v>
      </c>
      <c r="AU17" s="3">
        <v>0.26</v>
      </c>
      <c r="AV17" s="3">
        <v>0.26579999999999998</v>
      </c>
    </row>
    <row r="18" spans="1:48" x14ac:dyDescent="0.25">
      <c r="A18" s="2" t="s">
        <v>4</v>
      </c>
      <c r="B18" s="1" t="s">
        <v>33</v>
      </c>
      <c r="C18" s="3">
        <v>3.3000000000000002E-2</v>
      </c>
      <c r="D18" s="3">
        <v>3.5999999999999997E-2</v>
      </c>
      <c r="E18" s="3">
        <v>5.6899999999999999E-2</v>
      </c>
      <c r="F18" s="3">
        <v>4.9000000000000002E-2</v>
      </c>
      <c r="G18" s="3">
        <v>5.4800000000000001E-2</v>
      </c>
      <c r="H18" s="3">
        <v>5.6300000000000003E-2</v>
      </c>
      <c r="I18" s="3">
        <v>5.9499999999999997E-2</v>
      </c>
      <c r="J18" s="3">
        <v>5.8400000000000001E-2</v>
      </c>
      <c r="K18" s="3">
        <v>6.5299999999999997E-2</v>
      </c>
      <c r="L18" s="3">
        <v>6.4899999999999999E-2</v>
      </c>
      <c r="M18" s="3">
        <v>6.5500000000000003E-2</v>
      </c>
      <c r="N18" s="3">
        <v>6.54E-2</v>
      </c>
      <c r="O18" s="3">
        <v>5.91E-2</v>
      </c>
      <c r="P18" s="3">
        <v>6.3399999999999998E-2</v>
      </c>
      <c r="Q18" s="3">
        <v>5.8299999999999998E-2</v>
      </c>
      <c r="R18" s="3">
        <v>6.2199999999999998E-2</v>
      </c>
      <c r="S18" s="3">
        <v>5.9400000000000001E-2</v>
      </c>
      <c r="T18" s="3">
        <v>5.4699999999999999E-2</v>
      </c>
      <c r="U18" s="3">
        <v>5.3600000000000002E-2</v>
      </c>
      <c r="V18" s="3">
        <v>5.4600000000000003E-2</v>
      </c>
      <c r="W18" s="3">
        <v>5.2200000000000003E-2</v>
      </c>
      <c r="X18" s="3">
        <v>5.0700000000000002E-2</v>
      </c>
      <c r="Y18" s="3">
        <v>5.5100000000000003E-2</v>
      </c>
      <c r="Z18" s="3">
        <v>8.0399999999999999E-2</v>
      </c>
      <c r="AA18" s="3">
        <v>0.1065</v>
      </c>
      <c r="AB18" s="3">
        <v>0.1321</v>
      </c>
      <c r="AC18" s="3">
        <v>0.1578</v>
      </c>
      <c r="AD18" s="3">
        <v>0.18240000000000001</v>
      </c>
      <c r="AE18" s="3">
        <v>0.20569999999999999</v>
      </c>
      <c r="AF18" s="3">
        <v>0.21379999999999999</v>
      </c>
      <c r="AG18" s="3">
        <v>0.2218</v>
      </c>
      <c r="AH18" s="3">
        <v>0.2288</v>
      </c>
      <c r="AI18" s="3">
        <v>0.2414</v>
      </c>
      <c r="AJ18" s="3">
        <v>0.24779999999999999</v>
      </c>
      <c r="AK18" s="3">
        <v>0.25409999999999999</v>
      </c>
      <c r="AL18" s="3">
        <v>0.25929999999999997</v>
      </c>
      <c r="AM18" s="3">
        <v>0.2646</v>
      </c>
      <c r="AN18" s="3">
        <v>0.2717</v>
      </c>
      <c r="AO18" s="3">
        <v>0.27800000000000002</v>
      </c>
      <c r="AP18" s="3">
        <v>0.2828</v>
      </c>
      <c r="AQ18" s="3">
        <v>0.29039999999999999</v>
      </c>
      <c r="AR18" s="3">
        <v>0.28870000000000001</v>
      </c>
      <c r="AS18" s="3">
        <v>0.30109999999999998</v>
      </c>
      <c r="AT18" s="3">
        <v>0.30030000000000001</v>
      </c>
      <c r="AU18" s="3">
        <v>0.30559999999999998</v>
      </c>
      <c r="AV18" s="3">
        <v>0.30459999999999998</v>
      </c>
    </row>
    <row r="19" spans="1:48" x14ac:dyDescent="0.25">
      <c r="A19" s="2" t="s">
        <v>10</v>
      </c>
      <c r="B19" s="1" t="s">
        <v>34</v>
      </c>
      <c r="C19" s="3">
        <v>2.8000000000000001E-2</v>
      </c>
      <c r="D19" s="3">
        <v>3.2199999999999999E-2</v>
      </c>
      <c r="E19" s="3">
        <v>4.9399999999999999E-2</v>
      </c>
      <c r="F19" s="3">
        <v>5.0799999999999998E-2</v>
      </c>
      <c r="G19" s="3">
        <v>5.0700000000000002E-2</v>
      </c>
      <c r="H19" s="3">
        <v>5.3600000000000002E-2</v>
      </c>
      <c r="I19" s="3">
        <v>5.6300000000000003E-2</v>
      </c>
      <c r="J19" s="3">
        <v>5.5500000000000001E-2</v>
      </c>
      <c r="K19" s="3">
        <v>0.06</v>
      </c>
      <c r="L19" s="3">
        <v>5.8400000000000001E-2</v>
      </c>
      <c r="M19" s="3">
        <v>6.5000000000000002E-2</v>
      </c>
      <c r="N19" s="3">
        <v>5.7099999999999998E-2</v>
      </c>
      <c r="O19" s="3">
        <v>5.4100000000000002E-2</v>
      </c>
      <c r="P19" s="3">
        <v>5.8999999999999997E-2</v>
      </c>
      <c r="Q19" s="3">
        <v>5.7799999999999997E-2</v>
      </c>
      <c r="R19" s="3">
        <v>5.5199999999999999E-2</v>
      </c>
      <c r="S19" s="3">
        <v>5.1499999999999997E-2</v>
      </c>
      <c r="T19" s="3">
        <v>5.4699999999999999E-2</v>
      </c>
      <c r="U19" s="3">
        <v>5.4300000000000001E-2</v>
      </c>
      <c r="V19" s="3">
        <v>4.9799999999999997E-2</v>
      </c>
      <c r="W19" s="3">
        <v>4.41E-2</v>
      </c>
      <c r="X19" s="3">
        <v>4.8000000000000001E-2</v>
      </c>
      <c r="Y19" s="3">
        <v>5.28E-2</v>
      </c>
      <c r="Z19" s="3">
        <v>7.6999999999999999E-2</v>
      </c>
      <c r="AA19" s="3">
        <v>0.1019</v>
      </c>
      <c r="AB19" s="3">
        <v>0.12640000000000001</v>
      </c>
      <c r="AC19" s="3">
        <v>0.15090000000000001</v>
      </c>
      <c r="AD19" s="3">
        <v>0.1744</v>
      </c>
      <c r="AE19" s="3">
        <v>0.19670000000000001</v>
      </c>
      <c r="AF19" s="3">
        <v>0.20569999999999999</v>
      </c>
      <c r="AG19" s="3">
        <v>0.2147</v>
      </c>
      <c r="AH19" s="3">
        <v>0.22259999999999999</v>
      </c>
      <c r="AI19" s="3">
        <v>0.23619999999999999</v>
      </c>
      <c r="AJ19" s="3">
        <v>0.24299999999999999</v>
      </c>
      <c r="AK19" s="3">
        <v>0.24979999999999999</v>
      </c>
      <c r="AL19" s="3">
        <v>0.2555</v>
      </c>
      <c r="AM19" s="3">
        <v>0.26119999999999999</v>
      </c>
      <c r="AN19" s="3">
        <v>0.26879999999999998</v>
      </c>
      <c r="AO19" s="3">
        <v>0.27539999999999998</v>
      </c>
      <c r="AP19" s="3">
        <v>0.27710000000000001</v>
      </c>
      <c r="AQ19" s="3">
        <v>0.28720000000000001</v>
      </c>
      <c r="AR19" s="3">
        <v>0.28899999999999998</v>
      </c>
      <c r="AS19" s="3">
        <v>0.29160000000000003</v>
      </c>
      <c r="AT19" s="3">
        <v>0.29820000000000002</v>
      </c>
      <c r="AU19" s="3">
        <v>0.30969999999999998</v>
      </c>
      <c r="AV19" s="3">
        <v>0.31459999999999999</v>
      </c>
    </row>
    <row r="20" spans="1:48" x14ac:dyDescent="0.25">
      <c r="A20" s="2" t="s">
        <v>10</v>
      </c>
      <c r="B20" s="1" t="s">
        <v>35</v>
      </c>
      <c r="C20" s="3">
        <v>4.0500000000000001E-2</v>
      </c>
      <c r="D20" s="3">
        <v>4.7500000000000001E-2</v>
      </c>
      <c r="E20" s="3">
        <v>5.4899999999999997E-2</v>
      </c>
      <c r="F20" s="3">
        <v>5.6500000000000002E-2</v>
      </c>
      <c r="G20" s="3">
        <v>5.96E-2</v>
      </c>
      <c r="H20" s="3">
        <v>6.5799999999999997E-2</v>
      </c>
      <c r="I20" s="3">
        <v>6.2E-2</v>
      </c>
      <c r="J20" s="3">
        <v>6.4799999999999996E-2</v>
      </c>
      <c r="K20" s="3">
        <v>6.7500000000000004E-2</v>
      </c>
      <c r="L20" s="3">
        <v>6.5500000000000003E-2</v>
      </c>
      <c r="M20" s="3">
        <v>6.6299999999999998E-2</v>
      </c>
      <c r="N20" s="3">
        <v>6.3899999999999998E-2</v>
      </c>
      <c r="O20" s="3">
        <v>5.9200000000000003E-2</v>
      </c>
      <c r="P20" s="3">
        <v>6.25E-2</v>
      </c>
      <c r="Q20" s="3">
        <v>6.6900000000000001E-2</v>
      </c>
      <c r="R20" s="3">
        <v>6.4899999999999999E-2</v>
      </c>
      <c r="S20" s="3">
        <v>6.6199999999999995E-2</v>
      </c>
      <c r="T20" s="3">
        <v>6.4100000000000004E-2</v>
      </c>
      <c r="U20" s="3">
        <v>6.6000000000000003E-2</v>
      </c>
      <c r="V20" s="3">
        <v>6.2899999999999998E-2</v>
      </c>
      <c r="W20" s="3">
        <v>6.1100000000000002E-2</v>
      </c>
      <c r="X20" s="3">
        <v>6.4299999999999996E-2</v>
      </c>
      <c r="Y20" s="3">
        <v>6.2700000000000006E-2</v>
      </c>
      <c r="Z20" s="3">
        <v>8.6999999999999994E-2</v>
      </c>
      <c r="AA20" s="3">
        <v>0.112</v>
      </c>
      <c r="AB20" s="3">
        <v>0.1366</v>
      </c>
      <c r="AC20" s="3">
        <v>0.16120000000000001</v>
      </c>
      <c r="AD20" s="3">
        <v>0.1847</v>
      </c>
      <c r="AE20" s="3">
        <v>0.20699999999999999</v>
      </c>
      <c r="AF20" s="3">
        <v>0.21590000000000001</v>
      </c>
      <c r="AG20" s="3">
        <v>0.2248</v>
      </c>
      <c r="AH20" s="3">
        <v>0.23269999999999999</v>
      </c>
      <c r="AI20" s="3">
        <v>0.24399999999999999</v>
      </c>
      <c r="AJ20" s="3">
        <v>0.24990000000000001</v>
      </c>
      <c r="AK20" s="3">
        <v>0.25559999999999999</v>
      </c>
      <c r="AL20" s="3">
        <v>0.26019999999999999</v>
      </c>
      <c r="AM20" s="3">
        <v>0.26479999999999998</v>
      </c>
      <c r="AN20" s="3">
        <v>0.27129999999999999</v>
      </c>
      <c r="AO20" s="3">
        <v>0.27689999999999998</v>
      </c>
      <c r="AP20" s="3">
        <v>0.2858</v>
      </c>
      <c r="AQ20" s="3">
        <v>0.29139999999999999</v>
      </c>
      <c r="AR20" s="3">
        <v>0.3105</v>
      </c>
      <c r="AS20" s="3">
        <v>0.30759999999999998</v>
      </c>
      <c r="AT20" s="3">
        <v>0.28239999999999998</v>
      </c>
      <c r="AU20" s="3">
        <v>0.29449999999999998</v>
      </c>
      <c r="AV20" s="3">
        <v>0.30130000000000001</v>
      </c>
    </row>
    <row r="21" spans="1:48" x14ac:dyDescent="0.25">
      <c r="A21" s="2" t="s">
        <v>10</v>
      </c>
      <c r="B21" s="1" t="s">
        <v>36</v>
      </c>
      <c r="C21" s="3">
        <v>3.3399999999999999E-2</v>
      </c>
      <c r="D21" s="3">
        <v>4.41E-2</v>
      </c>
      <c r="E21" s="3">
        <v>5.5300000000000002E-2</v>
      </c>
      <c r="F21" s="3">
        <v>4.7399999999999998E-2</v>
      </c>
      <c r="G21" s="3">
        <v>5.5899999999999998E-2</v>
      </c>
      <c r="H21" s="3">
        <v>5.8000000000000003E-2</v>
      </c>
      <c r="I21" s="3">
        <v>6.0100000000000001E-2</v>
      </c>
      <c r="J21" s="3">
        <v>6.5000000000000002E-2</v>
      </c>
      <c r="K21" s="3">
        <v>6.6100000000000006E-2</v>
      </c>
      <c r="L21" s="3">
        <v>6.88E-2</v>
      </c>
      <c r="M21" s="3">
        <v>6.9400000000000003E-2</v>
      </c>
      <c r="N21" s="3">
        <v>6.7500000000000004E-2</v>
      </c>
      <c r="O21" s="3">
        <v>6.4600000000000005E-2</v>
      </c>
      <c r="P21" s="3">
        <v>6.59E-2</v>
      </c>
      <c r="Q21" s="3">
        <v>6.3399999999999998E-2</v>
      </c>
      <c r="R21" s="3">
        <v>6.8000000000000005E-2</v>
      </c>
      <c r="S21" s="3">
        <v>6.2700000000000006E-2</v>
      </c>
      <c r="T21" s="3">
        <v>6.4600000000000005E-2</v>
      </c>
      <c r="U21" s="3">
        <v>6.0900000000000003E-2</v>
      </c>
      <c r="V21" s="3">
        <v>6.2E-2</v>
      </c>
      <c r="W21" s="3">
        <v>5.1400000000000001E-2</v>
      </c>
      <c r="X21" s="3">
        <v>5.6300000000000003E-2</v>
      </c>
      <c r="Y21" s="3">
        <v>5.6000000000000001E-2</v>
      </c>
      <c r="Z21" s="3">
        <v>8.2400000000000001E-2</v>
      </c>
      <c r="AA21" s="3">
        <v>0.1095</v>
      </c>
      <c r="AB21" s="3">
        <v>0.13619999999999999</v>
      </c>
      <c r="AC21" s="3">
        <v>0.16289999999999999</v>
      </c>
      <c r="AD21" s="3">
        <v>0.1885</v>
      </c>
      <c r="AE21" s="3">
        <v>0.21279999999999999</v>
      </c>
      <c r="AF21" s="3">
        <v>0.22409999999999999</v>
      </c>
      <c r="AG21" s="3">
        <v>0.2354</v>
      </c>
      <c r="AH21" s="3">
        <v>0.2455</v>
      </c>
      <c r="AI21" s="3">
        <v>0.25230000000000002</v>
      </c>
      <c r="AJ21" s="3">
        <v>0.25979999999999998</v>
      </c>
      <c r="AK21" s="3">
        <v>0.26729999999999998</v>
      </c>
      <c r="AL21" s="3">
        <v>0.27360000000000001</v>
      </c>
      <c r="AM21" s="3">
        <v>0.28000000000000003</v>
      </c>
      <c r="AN21" s="3">
        <v>0.2883</v>
      </c>
      <c r="AO21" s="3">
        <v>0.29570000000000002</v>
      </c>
      <c r="AP21" s="3">
        <v>0.2999</v>
      </c>
      <c r="AQ21" s="3">
        <v>0.29899999999999999</v>
      </c>
      <c r="AR21" s="3">
        <v>0.31440000000000001</v>
      </c>
      <c r="AS21" s="3">
        <v>0.30919999999999997</v>
      </c>
      <c r="AT21" s="3">
        <v>0.32179999999999997</v>
      </c>
      <c r="AU21" s="3">
        <v>0.33529999999999999</v>
      </c>
      <c r="AV21" s="3">
        <v>0.34210000000000002</v>
      </c>
    </row>
    <row r="22" spans="1:48" x14ac:dyDescent="0.25">
      <c r="A22" s="2" t="s">
        <v>19</v>
      </c>
      <c r="B22" s="1" t="s">
        <v>37</v>
      </c>
      <c r="C22" s="3">
        <v>3.7999999999999999E-2</v>
      </c>
      <c r="D22" s="3">
        <v>4.2000000000000003E-2</v>
      </c>
      <c r="E22" s="3">
        <v>5.6099999999999997E-2</v>
      </c>
      <c r="F22" s="3">
        <v>5.1900000000000002E-2</v>
      </c>
      <c r="G22" s="3">
        <v>4.7300000000000002E-2</v>
      </c>
      <c r="H22" s="3">
        <v>5.4800000000000001E-2</v>
      </c>
      <c r="I22" s="3">
        <v>5.7299999999999997E-2</v>
      </c>
      <c r="J22" s="3">
        <v>5.8200000000000002E-2</v>
      </c>
      <c r="K22" s="3">
        <v>6.1800000000000001E-2</v>
      </c>
      <c r="L22" s="3">
        <v>6.5100000000000005E-2</v>
      </c>
      <c r="M22" s="3">
        <v>6.5199999999999994E-2</v>
      </c>
      <c r="N22" s="3">
        <v>5.7500000000000002E-2</v>
      </c>
      <c r="O22" s="3">
        <v>5.5E-2</v>
      </c>
      <c r="P22" s="3">
        <v>5.9700000000000003E-2</v>
      </c>
      <c r="Q22" s="3">
        <v>5.1799999999999999E-2</v>
      </c>
      <c r="R22" s="3">
        <v>5.2499999999999998E-2</v>
      </c>
      <c r="S22" s="3">
        <v>5.3900000000000003E-2</v>
      </c>
      <c r="T22" s="3">
        <v>4.7899999999999998E-2</v>
      </c>
      <c r="U22" s="3">
        <v>4.8099999999999997E-2</v>
      </c>
      <c r="V22" s="3">
        <v>4.3799999999999999E-2</v>
      </c>
      <c r="W22" s="3">
        <v>3.9699999999999999E-2</v>
      </c>
      <c r="X22" s="3">
        <v>4.3499999999999997E-2</v>
      </c>
      <c r="Y22" s="3">
        <v>4.19E-2</v>
      </c>
      <c r="Z22" s="3">
        <v>7.0099999999999996E-2</v>
      </c>
      <c r="AA22" s="3">
        <v>9.8900000000000002E-2</v>
      </c>
      <c r="AB22" s="3">
        <v>0.12740000000000001</v>
      </c>
      <c r="AC22" s="3">
        <v>0.15590000000000001</v>
      </c>
      <c r="AD22" s="3">
        <v>0.18329999999999999</v>
      </c>
      <c r="AE22" s="3">
        <v>0.20960000000000001</v>
      </c>
      <c r="AF22" s="3">
        <v>0.21959999999999999</v>
      </c>
      <c r="AG22" s="3">
        <v>0.22969999999999999</v>
      </c>
      <c r="AH22" s="3">
        <v>0.2387</v>
      </c>
      <c r="AI22" s="3">
        <v>0.25080000000000002</v>
      </c>
      <c r="AJ22" s="3">
        <v>0.25600000000000001</v>
      </c>
      <c r="AK22" s="3">
        <v>0.26119999999999999</v>
      </c>
      <c r="AL22" s="3">
        <v>0.26519999999999999</v>
      </c>
      <c r="AM22" s="3">
        <v>0.26919999999999999</v>
      </c>
      <c r="AN22" s="3">
        <v>0.27510000000000001</v>
      </c>
      <c r="AO22" s="3">
        <v>0.2802</v>
      </c>
      <c r="AP22" s="3">
        <v>0.27979999999999999</v>
      </c>
      <c r="AQ22" s="3">
        <v>0.2858</v>
      </c>
      <c r="AR22" s="3">
        <v>0.2853</v>
      </c>
      <c r="AS22" s="3">
        <v>0.29399999999999998</v>
      </c>
      <c r="AT22" s="3">
        <v>0.29759999999999998</v>
      </c>
      <c r="AU22" s="3">
        <v>0.30599999999999999</v>
      </c>
      <c r="AV22" s="3">
        <v>0.30780000000000002</v>
      </c>
    </row>
    <row r="23" spans="1:48" x14ac:dyDescent="0.25">
      <c r="A23" s="2" t="s">
        <v>10</v>
      </c>
      <c r="B23" s="1" t="s">
        <v>38</v>
      </c>
      <c r="C23" s="3">
        <v>3.9199999999999999E-2</v>
      </c>
      <c r="D23" s="3">
        <v>4.3900000000000002E-2</v>
      </c>
      <c r="E23" s="3">
        <v>4.9200000000000001E-2</v>
      </c>
      <c r="F23" s="3">
        <v>5.4800000000000001E-2</v>
      </c>
      <c r="G23" s="3">
        <v>6.0900000000000003E-2</v>
      </c>
      <c r="H23" s="3">
        <v>6.08E-2</v>
      </c>
      <c r="I23" s="3">
        <v>5.91E-2</v>
      </c>
      <c r="J23" s="3">
        <v>6.6900000000000001E-2</v>
      </c>
      <c r="K23" s="3">
        <v>6.6600000000000006E-2</v>
      </c>
      <c r="L23" s="3">
        <v>6.83E-2</v>
      </c>
      <c r="M23" s="3">
        <v>6.5799999999999997E-2</v>
      </c>
      <c r="N23" s="3">
        <v>6.59E-2</v>
      </c>
      <c r="O23" s="3">
        <v>6.2600000000000003E-2</v>
      </c>
      <c r="P23" s="3">
        <v>6.54E-2</v>
      </c>
      <c r="Q23" s="3">
        <v>5.9400000000000001E-2</v>
      </c>
      <c r="R23" s="3">
        <v>5.91E-2</v>
      </c>
      <c r="S23" s="3">
        <v>5.5399999999999998E-2</v>
      </c>
      <c r="T23" s="3">
        <v>5.3600000000000002E-2</v>
      </c>
      <c r="U23" s="3">
        <v>5.5500000000000001E-2</v>
      </c>
      <c r="V23" s="3">
        <v>5.4699999999999999E-2</v>
      </c>
      <c r="W23" s="3">
        <v>4.7600000000000003E-2</v>
      </c>
      <c r="X23" s="3">
        <v>4.82E-2</v>
      </c>
      <c r="Y23" s="3">
        <v>4.7600000000000003E-2</v>
      </c>
      <c r="Z23" s="3">
        <v>7.46E-2</v>
      </c>
      <c r="AA23" s="3">
        <v>0.1024</v>
      </c>
      <c r="AB23" s="3">
        <v>0.12970000000000001</v>
      </c>
      <c r="AC23" s="3">
        <v>0.15709999999999999</v>
      </c>
      <c r="AD23" s="3">
        <v>0.18329999999999999</v>
      </c>
      <c r="AE23" s="3">
        <v>0.2084</v>
      </c>
      <c r="AF23" s="3">
        <v>0.21740000000000001</v>
      </c>
      <c r="AG23" s="3">
        <v>0.22650000000000001</v>
      </c>
      <c r="AH23" s="3">
        <v>0.2344</v>
      </c>
      <c r="AI23" s="3">
        <v>0.2467</v>
      </c>
      <c r="AJ23" s="3">
        <v>0.25230000000000002</v>
      </c>
      <c r="AK23" s="3">
        <v>0.25800000000000001</v>
      </c>
      <c r="AL23" s="3">
        <v>0.2626</v>
      </c>
      <c r="AM23" s="3">
        <v>0.2671</v>
      </c>
      <c r="AN23" s="3">
        <v>0.27360000000000001</v>
      </c>
      <c r="AO23" s="3">
        <v>0.2792</v>
      </c>
      <c r="AP23" s="3">
        <v>0.2792</v>
      </c>
      <c r="AQ23" s="3">
        <v>0.29270000000000002</v>
      </c>
      <c r="AR23" s="3">
        <v>0.29659999999999997</v>
      </c>
      <c r="AS23" s="3">
        <v>0.3014</v>
      </c>
      <c r="AT23" s="3">
        <v>0.29870000000000002</v>
      </c>
      <c r="AU23" s="3">
        <v>0.3085</v>
      </c>
      <c r="AV23" s="3">
        <v>0.312</v>
      </c>
    </row>
    <row r="24" spans="1:48" x14ac:dyDescent="0.25">
      <c r="A24" s="2" t="s">
        <v>10</v>
      </c>
      <c r="B24" s="1" t="s">
        <v>39</v>
      </c>
      <c r="C24" s="3">
        <v>3.4099999999999998E-2</v>
      </c>
      <c r="D24" s="3">
        <v>2.9700000000000001E-2</v>
      </c>
      <c r="E24" s="3">
        <v>4.7E-2</v>
      </c>
      <c r="F24" s="3">
        <v>4.7800000000000002E-2</v>
      </c>
      <c r="G24" s="3">
        <v>5.0900000000000001E-2</v>
      </c>
      <c r="H24" s="3">
        <v>5.0999999999999997E-2</v>
      </c>
      <c r="I24" s="3">
        <v>5.62E-2</v>
      </c>
      <c r="J24" s="3">
        <v>6.4199999999999993E-2</v>
      </c>
      <c r="K24" s="3">
        <v>6.6900000000000001E-2</v>
      </c>
      <c r="L24" s="3">
        <v>6.9099999999999995E-2</v>
      </c>
      <c r="M24" s="3">
        <v>7.0800000000000002E-2</v>
      </c>
      <c r="N24" s="3">
        <v>6.8099999999999994E-2</v>
      </c>
      <c r="O24" s="3">
        <v>6.1899999999999997E-2</v>
      </c>
      <c r="P24" s="3">
        <v>6.6199999999999995E-2</v>
      </c>
      <c r="Q24" s="3">
        <v>6.3899999999999998E-2</v>
      </c>
      <c r="R24" s="3">
        <v>6.4000000000000001E-2</v>
      </c>
      <c r="S24" s="3">
        <v>6.1199999999999997E-2</v>
      </c>
      <c r="T24" s="3">
        <v>5.91E-2</v>
      </c>
      <c r="U24" s="3">
        <v>5.5199999999999999E-2</v>
      </c>
      <c r="V24" s="3">
        <v>5.7799999999999997E-2</v>
      </c>
      <c r="W24" s="3">
        <v>4.9000000000000002E-2</v>
      </c>
      <c r="X24" s="3">
        <v>4.9000000000000002E-2</v>
      </c>
      <c r="Y24" s="3">
        <v>4.8500000000000001E-2</v>
      </c>
      <c r="Z24" s="3">
        <v>7.9299999999999995E-2</v>
      </c>
      <c r="AA24" s="3">
        <v>0.1109</v>
      </c>
      <c r="AB24" s="3">
        <v>0.1421</v>
      </c>
      <c r="AC24" s="3">
        <v>0.17330000000000001</v>
      </c>
      <c r="AD24" s="3">
        <v>0.20330000000000001</v>
      </c>
      <c r="AE24" s="3">
        <v>0.2319</v>
      </c>
      <c r="AF24" s="3">
        <v>0.2417</v>
      </c>
      <c r="AG24" s="3">
        <v>0.25140000000000001</v>
      </c>
      <c r="AH24" s="3">
        <v>0.26</v>
      </c>
      <c r="AI24" s="3">
        <v>0.27429999999999999</v>
      </c>
      <c r="AJ24" s="3">
        <v>0.27979999999999999</v>
      </c>
      <c r="AK24" s="3">
        <v>0.2853</v>
      </c>
      <c r="AL24" s="3">
        <v>0.28960000000000002</v>
      </c>
      <c r="AM24" s="3">
        <v>0.29389999999999999</v>
      </c>
      <c r="AN24" s="3">
        <v>0.30020000000000002</v>
      </c>
      <c r="AO24" s="3">
        <v>0.30559999999999998</v>
      </c>
      <c r="AP24" s="3">
        <v>0.32090000000000002</v>
      </c>
      <c r="AQ24" s="3">
        <v>0.31209999999999999</v>
      </c>
      <c r="AR24" s="3">
        <v>0.32219999999999999</v>
      </c>
      <c r="AS24" s="3">
        <v>0.32790000000000002</v>
      </c>
      <c r="AT24" s="3">
        <v>0.30420000000000003</v>
      </c>
      <c r="AU24" s="3">
        <v>0.31590000000000001</v>
      </c>
      <c r="AV24" s="3">
        <v>0.32090000000000002</v>
      </c>
    </row>
    <row r="26" spans="1:48" x14ac:dyDescent="0.25">
      <c r="C26" s="82" t="s">
        <v>59</v>
      </c>
      <c r="D26" s="82"/>
      <c r="E26" s="82"/>
      <c r="F26" s="82"/>
      <c r="G26" s="82"/>
    </row>
    <row r="27" spans="1:48" x14ac:dyDescent="0.25">
      <c r="C27" s="58" t="str">
        <f>HYPERLINK("[Table14_Redtallowmapping.xlsx]Main!A1", "Return to Main Worksheet")</f>
        <v>Return to Main Worksheet</v>
      </c>
    </row>
  </sheetData>
  <mergeCells count="1">
    <mergeCell ref="C26:G2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workbookViewId="0">
      <selection activeCell="C20" sqref="C20"/>
    </sheetView>
  </sheetViews>
  <sheetFormatPr defaultRowHeight="13.5" x14ac:dyDescent="0.25"/>
  <cols>
    <col min="1" max="1" width="28.375" customWidth="1"/>
    <col min="2" max="2" width="16.625" customWidth="1"/>
  </cols>
  <sheetData>
    <row r="1" spans="1:48" x14ac:dyDescent="0.25">
      <c r="A1" s="49" t="s">
        <v>8</v>
      </c>
      <c r="B1" s="48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17</v>
      </c>
      <c r="B2" s="54" t="s">
        <v>136</v>
      </c>
      <c r="C2" s="6">
        <v>3.09E-2</v>
      </c>
      <c r="D2" s="6">
        <v>3.7499999999999999E-2</v>
      </c>
      <c r="E2" s="6">
        <v>4.6600000000000003E-2</v>
      </c>
      <c r="F2" s="6">
        <v>4.6399999999999997E-2</v>
      </c>
      <c r="G2" s="6">
        <v>5.0599999999999999E-2</v>
      </c>
      <c r="H2" s="6">
        <v>5.5899999999999998E-2</v>
      </c>
      <c r="I2" s="6">
        <v>6.0199999999999997E-2</v>
      </c>
      <c r="J2" s="6">
        <v>5.8599999999999999E-2</v>
      </c>
      <c r="K2" s="6">
        <v>6.4299999999999996E-2</v>
      </c>
      <c r="L2" s="6">
        <v>6.2199999999999998E-2</v>
      </c>
      <c r="M2" s="6">
        <v>6.54E-2</v>
      </c>
      <c r="N2" s="6">
        <v>6.4600000000000005E-2</v>
      </c>
      <c r="O2" s="6">
        <v>6.4199999999999993E-2</v>
      </c>
      <c r="P2" s="6">
        <v>6.5100000000000005E-2</v>
      </c>
      <c r="Q2" s="6">
        <v>6.5100000000000005E-2</v>
      </c>
      <c r="R2" s="6">
        <v>6.8900000000000003E-2</v>
      </c>
      <c r="S2" s="6">
        <v>6.3700000000000007E-2</v>
      </c>
      <c r="T2" s="6">
        <v>6.3899999999999998E-2</v>
      </c>
      <c r="U2" s="6">
        <v>6.3799999999999996E-2</v>
      </c>
      <c r="V2" s="6">
        <v>6.1800000000000001E-2</v>
      </c>
      <c r="W2" s="6">
        <v>6.6699999999999995E-2</v>
      </c>
      <c r="X2" s="6">
        <v>6.3899999999999998E-2</v>
      </c>
      <c r="Y2" s="6">
        <v>7.3300000000000004E-2</v>
      </c>
      <c r="Z2" s="6">
        <v>8.9300000000000004E-2</v>
      </c>
      <c r="AA2" s="6">
        <v>0.10580000000000001</v>
      </c>
      <c r="AB2" s="6">
        <v>0.1205</v>
      </c>
      <c r="AC2" s="6">
        <v>0.13539999999999999</v>
      </c>
      <c r="AD2" s="6">
        <v>0.15090000000000001</v>
      </c>
      <c r="AE2" s="6">
        <v>0.16769999999999999</v>
      </c>
      <c r="AF2" s="6">
        <v>0.1759</v>
      </c>
      <c r="AG2" s="6">
        <v>0.18210000000000001</v>
      </c>
      <c r="AH2" s="6">
        <v>0.18940000000000001</v>
      </c>
      <c r="AI2" s="6">
        <v>0.19020000000000001</v>
      </c>
      <c r="AJ2" s="6">
        <v>0.1976</v>
      </c>
      <c r="AK2" s="6">
        <v>0.20530000000000001</v>
      </c>
      <c r="AL2" s="6">
        <v>0.21629999999999999</v>
      </c>
      <c r="AM2" s="6">
        <v>0.22750000000000001</v>
      </c>
      <c r="AN2" s="6">
        <v>0.23910000000000001</v>
      </c>
      <c r="AO2" s="6">
        <v>0.245</v>
      </c>
      <c r="AP2" s="6">
        <v>0.2442</v>
      </c>
      <c r="AQ2" s="6">
        <v>0.23530000000000001</v>
      </c>
      <c r="AR2" s="6">
        <v>0.2074</v>
      </c>
      <c r="AS2" s="6">
        <v>0.1928</v>
      </c>
      <c r="AT2" s="6">
        <v>0.14910000000000001</v>
      </c>
      <c r="AU2" s="6">
        <v>0.17699999999999999</v>
      </c>
      <c r="AV2" s="6">
        <v>0.20039999999999999</v>
      </c>
    </row>
    <row r="3" spans="1:48" x14ac:dyDescent="0.25">
      <c r="A3" s="30" t="s">
        <v>17</v>
      </c>
      <c r="B3" s="52" t="s">
        <v>135</v>
      </c>
      <c r="C3" s="6">
        <v>5.5100000000000003E-2</v>
      </c>
      <c r="D3" s="6">
        <v>6.5199999999999994E-2</v>
      </c>
      <c r="E3" s="6">
        <v>6.5000000000000002E-2</v>
      </c>
      <c r="F3" s="6">
        <v>7.1999999999999995E-2</v>
      </c>
      <c r="G3" s="6">
        <v>7.6100000000000001E-2</v>
      </c>
      <c r="H3" s="6">
        <v>7.8799999999999995E-2</v>
      </c>
      <c r="I3" s="6">
        <v>8.5999999999999993E-2</v>
      </c>
      <c r="J3" s="6">
        <v>9.2799999999999994E-2</v>
      </c>
      <c r="K3" s="6">
        <v>8.9200000000000002E-2</v>
      </c>
      <c r="L3" s="6">
        <v>9.2799999999999994E-2</v>
      </c>
      <c r="M3" s="6">
        <v>8.7300000000000003E-2</v>
      </c>
      <c r="N3" s="6">
        <v>8.4599999999999995E-2</v>
      </c>
      <c r="O3" s="6">
        <v>8.9800000000000005E-2</v>
      </c>
      <c r="P3" s="6">
        <v>9.0800000000000006E-2</v>
      </c>
      <c r="Q3" s="6">
        <v>8.8099999999999998E-2</v>
      </c>
      <c r="R3" s="6">
        <v>8.9700000000000002E-2</v>
      </c>
      <c r="S3" s="6">
        <v>8.7800000000000003E-2</v>
      </c>
      <c r="T3" s="6">
        <v>8.8599999999999998E-2</v>
      </c>
      <c r="U3" s="6">
        <v>8.5800000000000001E-2</v>
      </c>
      <c r="V3" s="6">
        <v>8.3000000000000004E-2</v>
      </c>
      <c r="W3" s="6">
        <v>8.4500000000000006E-2</v>
      </c>
      <c r="X3" s="6">
        <v>8.5000000000000006E-2</v>
      </c>
      <c r="Y3" s="6">
        <v>9.0800000000000006E-2</v>
      </c>
      <c r="Z3" s="6">
        <v>0.1091</v>
      </c>
      <c r="AA3" s="6">
        <v>0.1278</v>
      </c>
      <c r="AB3" s="6">
        <v>0.14430000000000001</v>
      </c>
      <c r="AC3" s="6">
        <v>0.16070000000000001</v>
      </c>
      <c r="AD3" s="6">
        <v>0.1782</v>
      </c>
      <c r="AE3" s="6">
        <v>0.19689999999999999</v>
      </c>
      <c r="AF3" s="6">
        <v>0.2026</v>
      </c>
      <c r="AG3" s="6">
        <v>0.20630000000000001</v>
      </c>
      <c r="AH3" s="6">
        <v>0.2114</v>
      </c>
      <c r="AI3" s="6">
        <v>0.21759999999999999</v>
      </c>
      <c r="AJ3" s="6">
        <v>0.2233</v>
      </c>
      <c r="AK3" s="6">
        <v>0.22939999999999999</v>
      </c>
      <c r="AL3" s="6">
        <v>0.23899999999999999</v>
      </c>
      <c r="AM3" s="6">
        <v>0.24859999999999999</v>
      </c>
      <c r="AN3" s="6">
        <v>0.2581</v>
      </c>
      <c r="AO3" s="6">
        <v>0.26169999999999999</v>
      </c>
      <c r="AP3" s="6">
        <v>0.2601</v>
      </c>
      <c r="AQ3" s="6">
        <v>0.2465</v>
      </c>
      <c r="AR3" s="6">
        <v>0.2296</v>
      </c>
      <c r="AS3" s="6">
        <v>0.20180000000000001</v>
      </c>
      <c r="AT3" s="6">
        <v>0.1784</v>
      </c>
      <c r="AU3" s="6">
        <v>0.1885</v>
      </c>
      <c r="AV3" s="6">
        <v>0.20069999999999999</v>
      </c>
    </row>
    <row r="4" spans="1:48" x14ac:dyDescent="0.25">
      <c r="A4" s="53" t="s">
        <v>103</v>
      </c>
      <c r="B4" s="52" t="s">
        <v>104</v>
      </c>
      <c r="C4" s="6">
        <v>4.2299999999999997E-2</v>
      </c>
      <c r="D4" s="6">
        <v>4.8399999999999999E-2</v>
      </c>
      <c r="E4" s="6">
        <v>6.2E-2</v>
      </c>
      <c r="F4" s="6">
        <v>5.5199999999999999E-2</v>
      </c>
      <c r="G4" s="6">
        <v>6.5100000000000005E-2</v>
      </c>
      <c r="H4" s="6">
        <v>6.6400000000000001E-2</v>
      </c>
      <c r="I4" s="6">
        <v>7.4999999999999997E-2</v>
      </c>
      <c r="J4" s="6">
        <v>7.5399999999999995E-2</v>
      </c>
      <c r="K4" s="6">
        <v>7.3899999999999993E-2</v>
      </c>
      <c r="L4" s="6">
        <v>7.7100000000000002E-2</v>
      </c>
      <c r="M4" s="6">
        <v>7.7200000000000005E-2</v>
      </c>
      <c r="N4" s="6">
        <v>7.6399999999999996E-2</v>
      </c>
      <c r="O4" s="6">
        <v>7.7899999999999997E-2</v>
      </c>
      <c r="P4" s="6">
        <v>7.6499999999999999E-2</v>
      </c>
      <c r="Q4" s="6">
        <v>8.0500000000000002E-2</v>
      </c>
      <c r="R4" s="6">
        <v>8.2299999999999998E-2</v>
      </c>
      <c r="S4" s="6">
        <v>8.2900000000000001E-2</v>
      </c>
      <c r="T4" s="6">
        <v>0.08</v>
      </c>
      <c r="U4" s="6">
        <v>8.0699999999999994E-2</v>
      </c>
      <c r="V4" s="6">
        <v>7.8899999999999998E-2</v>
      </c>
      <c r="W4" s="6">
        <v>8.1199999999999994E-2</v>
      </c>
      <c r="X4" s="6">
        <v>8.5900000000000004E-2</v>
      </c>
      <c r="Y4" s="6">
        <v>8.8499999999999995E-2</v>
      </c>
      <c r="Z4" s="6">
        <v>0.10589999999999999</v>
      </c>
      <c r="AA4" s="6">
        <v>0.124</v>
      </c>
      <c r="AB4" s="6">
        <v>0.13980000000000001</v>
      </c>
      <c r="AC4" s="6">
        <v>0.15559999999999999</v>
      </c>
      <c r="AD4" s="6">
        <v>0.1724</v>
      </c>
      <c r="AE4" s="6">
        <v>0.19059999999999999</v>
      </c>
      <c r="AF4" s="6">
        <v>0.19819999999999999</v>
      </c>
      <c r="AG4" s="6">
        <v>0.2036</v>
      </c>
      <c r="AH4" s="6">
        <v>0.21029999999999999</v>
      </c>
      <c r="AI4" s="6">
        <v>0.2122</v>
      </c>
      <c r="AJ4" s="6">
        <v>0.2203</v>
      </c>
      <c r="AK4" s="6">
        <v>0.22869999999999999</v>
      </c>
      <c r="AL4" s="6">
        <v>0.24079999999999999</v>
      </c>
      <c r="AM4" s="6">
        <v>0.25309999999999999</v>
      </c>
      <c r="AN4" s="6">
        <v>0.2656</v>
      </c>
      <c r="AO4" s="6">
        <v>0.27200000000000002</v>
      </c>
      <c r="AP4" s="6">
        <v>0.26029999999999998</v>
      </c>
      <c r="AQ4" s="6">
        <v>0.25180000000000002</v>
      </c>
      <c r="AR4" s="6">
        <v>0.2331</v>
      </c>
      <c r="AS4" s="6">
        <v>0.20349999999999999</v>
      </c>
      <c r="AT4" s="6">
        <v>0.17069999999999999</v>
      </c>
      <c r="AU4" s="6">
        <v>0.19</v>
      </c>
      <c r="AV4" s="6">
        <v>0.2084</v>
      </c>
    </row>
    <row r="5" spans="1:48" x14ac:dyDescent="0.25">
      <c r="A5" s="30" t="s">
        <v>72</v>
      </c>
      <c r="B5" s="52" t="s">
        <v>105</v>
      </c>
      <c r="C5" s="6">
        <v>2.6700000000000002E-2</v>
      </c>
      <c r="D5" s="6">
        <v>4.0800000000000003E-2</v>
      </c>
      <c r="E5" s="6">
        <v>4.2999999999999997E-2</v>
      </c>
      <c r="F5" s="6">
        <v>5.0599999999999999E-2</v>
      </c>
      <c r="G5" s="6">
        <v>5.8799999999999998E-2</v>
      </c>
      <c r="H5" s="6">
        <v>5.6599999999999998E-2</v>
      </c>
      <c r="I5" s="6">
        <v>6.2600000000000003E-2</v>
      </c>
      <c r="J5" s="6">
        <v>6.7599999999999993E-2</v>
      </c>
      <c r="K5" s="6">
        <v>6.6600000000000006E-2</v>
      </c>
      <c r="L5" s="6">
        <v>6.8400000000000002E-2</v>
      </c>
      <c r="M5" s="6">
        <v>6.5799999999999997E-2</v>
      </c>
      <c r="N5" s="6">
        <v>6.5500000000000003E-2</v>
      </c>
      <c r="O5" s="6">
        <v>6.6600000000000006E-2</v>
      </c>
      <c r="P5" s="6">
        <v>7.0499999999999993E-2</v>
      </c>
      <c r="Q5" s="6">
        <v>6.7799999999999999E-2</v>
      </c>
      <c r="R5" s="6">
        <v>6.2899999999999998E-2</v>
      </c>
      <c r="S5" s="6">
        <v>6.7699999999999996E-2</v>
      </c>
      <c r="T5" s="6">
        <v>6.2199999999999998E-2</v>
      </c>
      <c r="U5" s="6">
        <v>6.2700000000000006E-2</v>
      </c>
      <c r="V5" s="6">
        <v>6.3299999999999995E-2</v>
      </c>
      <c r="W5" s="6">
        <v>6.3399999999999998E-2</v>
      </c>
      <c r="X5" s="6">
        <v>6.5100000000000005E-2</v>
      </c>
      <c r="Y5" s="6">
        <v>7.1300000000000002E-2</v>
      </c>
      <c r="Z5" s="6">
        <v>8.8499999999999995E-2</v>
      </c>
      <c r="AA5" s="6">
        <v>0.10630000000000001</v>
      </c>
      <c r="AB5" s="6">
        <v>0.1222</v>
      </c>
      <c r="AC5" s="6">
        <v>0.13819999999999999</v>
      </c>
      <c r="AD5" s="6">
        <v>0.15490000000000001</v>
      </c>
      <c r="AE5" s="6">
        <v>0.1729</v>
      </c>
      <c r="AF5" s="6">
        <v>0.18090000000000001</v>
      </c>
      <c r="AG5" s="6">
        <v>0.18679999999999999</v>
      </c>
      <c r="AH5" s="6">
        <v>0.19389999999999999</v>
      </c>
      <c r="AI5" s="6">
        <v>0.1966</v>
      </c>
      <c r="AJ5" s="6">
        <v>0.20019999999999999</v>
      </c>
      <c r="AK5" s="6">
        <v>0.2041</v>
      </c>
      <c r="AL5" s="6">
        <v>0.2112</v>
      </c>
      <c r="AM5" s="6">
        <v>0.21840000000000001</v>
      </c>
      <c r="AN5" s="6">
        <v>0.22559999999999999</v>
      </c>
      <c r="AO5" s="6">
        <v>0.22739999999999999</v>
      </c>
      <c r="AP5" s="6">
        <v>0.25700000000000001</v>
      </c>
      <c r="AQ5" s="6">
        <v>0.23599999999999999</v>
      </c>
      <c r="AR5" s="6">
        <v>0.20349999999999999</v>
      </c>
      <c r="AS5" s="6">
        <v>0.18820000000000001</v>
      </c>
      <c r="AT5" s="6">
        <v>0.16289999999999999</v>
      </c>
      <c r="AU5" s="6">
        <v>0.16789999999999999</v>
      </c>
      <c r="AV5" s="6">
        <v>0.17460000000000001</v>
      </c>
    </row>
    <row r="6" spans="1:48" x14ac:dyDescent="0.25">
      <c r="A6" s="30" t="s">
        <v>108</v>
      </c>
      <c r="B6" s="52" t="s">
        <v>109</v>
      </c>
      <c r="C6" s="6">
        <v>2.5600000000000001E-2</v>
      </c>
      <c r="D6" s="6">
        <v>3.32E-2</v>
      </c>
      <c r="E6" s="6">
        <v>3.95E-2</v>
      </c>
      <c r="F6" s="6">
        <v>4.6199999999999998E-2</v>
      </c>
      <c r="G6" s="6">
        <v>4.7199999999999999E-2</v>
      </c>
      <c r="H6" s="6">
        <v>5.5199999999999999E-2</v>
      </c>
      <c r="I6" s="6">
        <v>5.4600000000000003E-2</v>
      </c>
      <c r="J6" s="6">
        <v>5.96E-2</v>
      </c>
      <c r="K6" s="6">
        <v>6.2700000000000006E-2</v>
      </c>
      <c r="L6" s="6">
        <v>6.1100000000000002E-2</v>
      </c>
      <c r="M6" s="6">
        <v>6.4100000000000004E-2</v>
      </c>
      <c r="N6" s="6">
        <v>5.8700000000000002E-2</v>
      </c>
      <c r="O6" s="6">
        <v>5.9900000000000002E-2</v>
      </c>
      <c r="P6" s="6">
        <v>5.9799999999999999E-2</v>
      </c>
      <c r="Q6" s="6">
        <v>6.0900000000000003E-2</v>
      </c>
      <c r="R6" s="6">
        <v>5.8099999999999999E-2</v>
      </c>
      <c r="S6" s="6">
        <v>5.8099999999999999E-2</v>
      </c>
      <c r="T6" s="6">
        <v>5.6899999999999999E-2</v>
      </c>
      <c r="U6" s="6">
        <v>5.8999999999999997E-2</v>
      </c>
      <c r="V6" s="6">
        <v>5.4800000000000001E-2</v>
      </c>
      <c r="W6" s="6">
        <v>5.5899999999999998E-2</v>
      </c>
      <c r="X6" s="6">
        <v>5.6800000000000003E-2</v>
      </c>
      <c r="Y6" s="6">
        <v>6.0299999999999999E-2</v>
      </c>
      <c r="Z6" s="6">
        <v>8.1600000000000006E-2</v>
      </c>
      <c r="AA6" s="6">
        <v>0.1037</v>
      </c>
      <c r="AB6" s="6">
        <v>0.1242</v>
      </c>
      <c r="AC6" s="6">
        <v>0.14480000000000001</v>
      </c>
      <c r="AD6" s="6">
        <v>0.1663</v>
      </c>
      <c r="AE6" s="6">
        <v>0.1893</v>
      </c>
      <c r="AF6" s="6">
        <v>0.19650000000000001</v>
      </c>
      <c r="AG6" s="6">
        <v>0.20180000000000001</v>
      </c>
      <c r="AH6" s="6">
        <v>0.2082</v>
      </c>
      <c r="AI6" s="6">
        <v>0.21279999999999999</v>
      </c>
      <c r="AJ6" s="6">
        <v>0.2208</v>
      </c>
      <c r="AK6" s="6">
        <v>0.22900000000000001</v>
      </c>
      <c r="AL6" s="6">
        <v>0.24079999999999999</v>
      </c>
      <c r="AM6" s="6">
        <v>0.25269999999999998</v>
      </c>
      <c r="AN6" s="6">
        <v>0.26479999999999998</v>
      </c>
      <c r="AO6" s="6">
        <v>0.27060000000000001</v>
      </c>
      <c r="AP6" s="6">
        <v>0.2591</v>
      </c>
      <c r="AQ6" s="6">
        <v>0.25090000000000001</v>
      </c>
      <c r="AR6" s="6">
        <v>0.2319</v>
      </c>
      <c r="AS6" s="6">
        <v>0.19570000000000001</v>
      </c>
      <c r="AT6" s="6">
        <v>0.1696</v>
      </c>
      <c r="AU6" s="6">
        <v>0.1661</v>
      </c>
      <c r="AV6" s="6">
        <v>0.16</v>
      </c>
    </row>
    <row r="7" spans="1:48" x14ac:dyDescent="0.25">
      <c r="A7" s="30" t="s">
        <v>110</v>
      </c>
      <c r="B7" s="52" t="s">
        <v>109</v>
      </c>
      <c r="C7" s="6">
        <v>3.7100000000000001E-2</v>
      </c>
      <c r="D7" s="6">
        <v>4.4499999999999998E-2</v>
      </c>
      <c r="E7" s="6">
        <v>4.9500000000000002E-2</v>
      </c>
      <c r="F7" s="6">
        <v>5.7700000000000001E-2</v>
      </c>
      <c r="G7" s="6">
        <v>5.9900000000000002E-2</v>
      </c>
      <c r="H7" s="6">
        <v>6.1499999999999999E-2</v>
      </c>
      <c r="I7" s="6">
        <v>6.8000000000000005E-2</v>
      </c>
      <c r="J7" s="6">
        <v>7.0599999999999996E-2</v>
      </c>
      <c r="K7" s="6">
        <v>7.4800000000000005E-2</v>
      </c>
      <c r="L7" s="6">
        <v>7.7700000000000005E-2</v>
      </c>
      <c r="M7" s="6">
        <v>7.5300000000000006E-2</v>
      </c>
      <c r="N7" s="6">
        <v>7.6999999999999999E-2</v>
      </c>
      <c r="O7" s="6">
        <v>7.9200000000000007E-2</v>
      </c>
      <c r="P7" s="6">
        <v>8.0299999999999996E-2</v>
      </c>
      <c r="Q7" s="6">
        <v>8.1600000000000006E-2</v>
      </c>
      <c r="R7" s="6">
        <v>8.3000000000000004E-2</v>
      </c>
      <c r="S7" s="6">
        <v>8.2799999999999999E-2</v>
      </c>
      <c r="T7" s="6">
        <v>8.0199999999999994E-2</v>
      </c>
      <c r="U7" s="6">
        <v>7.9799999999999996E-2</v>
      </c>
      <c r="V7" s="6">
        <v>7.9399999999999998E-2</v>
      </c>
      <c r="W7" s="6">
        <v>8.3099999999999993E-2</v>
      </c>
      <c r="X7" s="6">
        <v>8.3900000000000002E-2</v>
      </c>
      <c r="Y7" s="6">
        <v>9.0300000000000005E-2</v>
      </c>
      <c r="Z7" s="6">
        <v>0.1096</v>
      </c>
      <c r="AA7" s="6">
        <v>0.1295</v>
      </c>
      <c r="AB7" s="6">
        <v>0.14729999999999999</v>
      </c>
      <c r="AC7" s="6">
        <v>0.16489999999999999</v>
      </c>
      <c r="AD7" s="6">
        <v>0.1837</v>
      </c>
      <c r="AE7" s="6">
        <v>0.2039</v>
      </c>
      <c r="AF7" s="6">
        <v>0.21310000000000001</v>
      </c>
      <c r="AG7" s="6">
        <v>0.22009999999999999</v>
      </c>
      <c r="AH7" s="6">
        <v>0.22869999999999999</v>
      </c>
      <c r="AI7" s="6">
        <v>0.2326</v>
      </c>
      <c r="AJ7" s="6">
        <v>0.2427</v>
      </c>
      <c r="AK7" s="6">
        <v>0.25309999999999999</v>
      </c>
      <c r="AL7" s="6">
        <v>0.26750000000000002</v>
      </c>
      <c r="AM7" s="6">
        <v>0.28210000000000002</v>
      </c>
      <c r="AN7" s="6">
        <v>0.2969</v>
      </c>
      <c r="AO7" s="6">
        <v>0.30459999999999998</v>
      </c>
      <c r="AP7" s="6">
        <v>0.29459999999999997</v>
      </c>
      <c r="AQ7" s="6">
        <v>0.28489999999999999</v>
      </c>
      <c r="AR7" s="6">
        <v>0.26529999999999998</v>
      </c>
      <c r="AS7" s="6">
        <v>0.22720000000000001</v>
      </c>
      <c r="AT7" s="6">
        <v>0.2009</v>
      </c>
      <c r="AU7" s="6">
        <v>0.2238</v>
      </c>
      <c r="AV7" s="6">
        <v>0.24859999999999999</v>
      </c>
    </row>
    <row r="8" spans="1:48" x14ac:dyDescent="0.25">
      <c r="A8" s="53" t="s">
        <v>17</v>
      </c>
      <c r="B8" s="52" t="s">
        <v>134</v>
      </c>
      <c r="C8" s="6">
        <v>2.5399999999999999E-2</v>
      </c>
      <c r="D8" s="6">
        <v>3.4000000000000002E-2</v>
      </c>
      <c r="E8" s="6">
        <v>4.0899999999999999E-2</v>
      </c>
      <c r="F8" s="6">
        <v>4.9500000000000002E-2</v>
      </c>
      <c r="G8" s="6">
        <v>4.9099999999999998E-2</v>
      </c>
      <c r="H8" s="6">
        <v>5.2400000000000002E-2</v>
      </c>
      <c r="I8" s="6">
        <v>5.7000000000000002E-2</v>
      </c>
      <c r="J8" s="6">
        <v>5.9400000000000001E-2</v>
      </c>
      <c r="K8" s="6">
        <v>5.6899999999999999E-2</v>
      </c>
      <c r="L8" s="6">
        <v>6.1199999999999997E-2</v>
      </c>
      <c r="M8" s="6">
        <v>6.1199999999999997E-2</v>
      </c>
      <c r="N8" s="6">
        <v>5.9499999999999997E-2</v>
      </c>
      <c r="O8" s="6">
        <v>6.8699999999999997E-2</v>
      </c>
      <c r="P8" s="6">
        <v>6.6299999999999998E-2</v>
      </c>
      <c r="Q8" s="6">
        <v>6.6299999999999998E-2</v>
      </c>
      <c r="R8" s="6">
        <v>6.8699999999999997E-2</v>
      </c>
      <c r="S8" s="6">
        <v>6.7000000000000004E-2</v>
      </c>
      <c r="T8" s="6">
        <v>6.7799999999999999E-2</v>
      </c>
      <c r="U8" s="6">
        <v>7.1499999999999994E-2</v>
      </c>
      <c r="V8" s="6">
        <v>6.83E-2</v>
      </c>
      <c r="W8" s="6">
        <v>7.0099999999999996E-2</v>
      </c>
      <c r="X8" s="6">
        <v>7.4099999999999999E-2</v>
      </c>
      <c r="Y8" s="6">
        <v>7.7100000000000002E-2</v>
      </c>
      <c r="Z8" s="6">
        <v>9.2299999999999993E-2</v>
      </c>
      <c r="AA8" s="6">
        <v>0.1077</v>
      </c>
      <c r="AB8" s="6">
        <v>0.12130000000000001</v>
      </c>
      <c r="AC8" s="6">
        <v>0.1351</v>
      </c>
      <c r="AD8" s="6">
        <v>0.14960000000000001</v>
      </c>
      <c r="AE8" s="6">
        <v>0.1653</v>
      </c>
      <c r="AF8" s="6">
        <v>0.1749</v>
      </c>
      <c r="AG8" s="6">
        <v>0.1827</v>
      </c>
      <c r="AH8" s="6">
        <v>0.1915</v>
      </c>
      <c r="AI8" s="6">
        <v>0.1915</v>
      </c>
      <c r="AJ8" s="6">
        <v>0.2</v>
      </c>
      <c r="AK8" s="6">
        <v>0.2089</v>
      </c>
      <c r="AL8" s="6">
        <v>0.221</v>
      </c>
      <c r="AM8" s="6">
        <v>0.23330000000000001</v>
      </c>
      <c r="AN8" s="6">
        <v>0.24579999999999999</v>
      </c>
      <c r="AO8" s="6">
        <v>0.25259999999999999</v>
      </c>
      <c r="AP8" s="6">
        <v>0.24840000000000001</v>
      </c>
      <c r="AQ8" s="6">
        <v>0.23699999999999999</v>
      </c>
      <c r="AR8" s="6">
        <v>0.2208</v>
      </c>
      <c r="AS8" s="6">
        <v>0.1845</v>
      </c>
      <c r="AT8" s="6">
        <v>0.1719</v>
      </c>
      <c r="AU8" s="6">
        <v>0.18609999999999999</v>
      </c>
      <c r="AV8" s="6">
        <v>0.20069999999999999</v>
      </c>
    </row>
    <row r="9" spans="1:48" x14ac:dyDescent="0.25">
      <c r="A9" s="30" t="s">
        <v>112</v>
      </c>
      <c r="B9" s="52" t="s">
        <v>113</v>
      </c>
      <c r="C9" s="6">
        <v>1.52E-2</v>
      </c>
      <c r="D9" s="6">
        <v>2.7199999999999998E-2</v>
      </c>
      <c r="E9" s="6">
        <v>3.15E-2</v>
      </c>
      <c r="F9" s="6">
        <v>3.44E-2</v>
      </c>
      <c r="G9" s="6">
        <v>4.65E-2</v>
      </c>
      <c r="H9" s="6">
        <v>5.0299999999999997E-2</v>
      </c>
      <c r="I9" s="6">
        <v>5.1499999999999997E-2</v>
      </c>
      <c r="J9" s="6">
        <v>6.1400000000000003E-2</v>
      </c>
      <c r="K9" s="6">
        <v>6.0400000000000002E-2</v>
      </c>
      <c r="L9" s="6">
        <v>6.13E-2</v>
      </c>
      <c r="M9" s="6">
        <v>5.9400000000000001E-2</v>
      </c>
      <c r="N9" s="6">
        <v>5.45E-2</v>
      </c>
      <c r="O9" s="6">
        <v>5.7000000000000002E-2</v>
      </c>
      <c r="P9" s="6">
        <v>5.4199999999999998E-2</v>
      </c>
      <c r="Q9" s="6">
        <v>5.6300000000000003E-2</v>
      </c>
      <c r="R9" s="6">
        <v>5.3199999999999997E-2</v>
      </c>
      <c r="S9" s="6">
        <v>5.1400000000000001E-2</v>
      </c>
      <c r="T9" s="6">
        <v>4.9599999999999998E-2</v>
      </c>
      <c r="U9" s="6">
        <v>5.0599999999999999E-2</v>
      </c>
      <c r="V9" s="6">
        <v>4.6300000000000001E-2</v>
      </c>
      <c r="W9" s="6">
        <v>4.8099999999999997E-2</v>
      </c>
      <c r="X9" s="6">
        <v>4.7600000000000003E-2</v>
      </c>
      <c r="Y9" s="6">
        <v>5.3699999999999998E-2</v>
      </c>
      <c r="Z9" s="6">
        <v>7.7200000000000005E-2</v>
      </c>
      <c r="AA9" s="6">
        <v>0.1012</v>
      </c>
      <c r="AB9" s="6">
        <v>0.1237</v>
      </c>
      <c r="AC9" s="6">
        <v>0.14610000000000001</v>
      </c>
      <c r="AD9" s="6">
        <v>0.16930000000000001</v>
      </c>
      <c r="AE9" s="6">
        <v>0.1938</v>
      </c>
      <c r="AF9" s="6">
        <v>0.2041</v>
      </c>
      <c r="AG9" s="6">
        <v>0.2122</v>
      </c>
      <c r="AH9" s="6">
        <v>0.22170000000000001</v>
      </c>
      <c r="AI9" s="6">
        <v>0.22109999999999999</v>
      </c>
      <c r="AJ9" s="6">
        <v>0.2278</v>
      </c>
      <c r="AK9" s="6">
        <v>0.2349</v>
      </c>
      <c r="AL9" s="6">
        <v>0.2457</v>
      </c>
      <c r="AM9" s="6">
        <v>0.25640000000000002</v>
      </c>
      <c r="AN9" s="6">
        <v>0.26729999999999998</v>
      </c>
      <c r="AO9" s="6">
        <v>0.27189999999999998</v>
      </c>
      <c r="AP9" s="6">
        <v>0.25900000000000001</v>
      </c>
      <c r="AQ9" s="6">
        <v>0.253</v>
      </c>
      <c r="AR9" s="6">
        <v>0.2273</v>
      </c>
      <c r="AS9" s="6">
        <v>0.1933</v>
      </c>
      <c r="AT9" s="6">
        <v>0.17080000000000001</v>
      </c>
      <c r="AU9" s="6">
        <v>0.18559999999999999</v>
      </c>
      <c r="AV9" s="6">
        <v>0.2006</v>
      </c>
    </row>
    <row r="10" spans="1:48" x14ac:dyDescent="0.25">
      <c r="A10" s="30" t="s">
        <v>114</v>
      </c>
      <c r="B10" s="52" t="s">
        <v>113</v>
      </c>
      <c r="C10" s="6">
        <v>2.81E-2</v>
      </c>
      <c r="D10" s="6">
        <v>3.6400000000000002E-2</v>
      </c>
      <c r="E10" s="6">
        <v>4.4999999999999998E-2</v>
      </c>
      <c r="F10" s="6">
        <v>0.05</v>
      </c>
      <c r="G10" s="6">
        <v>4.8099999999999997E-2</v>
      </c>
      <c r="H10" s="6">
        <v>5.3199999999999997E-2</v>
      </c>
      <c r="I10" s="6">
        <v>5.7000000000000002E-2</v>
      </c>
      <c r="J10" s="6">
        <v>6.2300000000000001E-2</v>
      </c>
      <c r="K10" s="6">
        <v>6.4600000000000005E-2</v>
      </c>
      <c r="L10" s="6">
        <v>6.4000000000000001E-2</v>
      </c>
      <c r="M10" s="6">
        <v>6.9500000000000006E-2</v>
      </c>
      <c r="N10" s="6">
        <v>6.3399999999999998E-2</v>
      </c>
      <c r="O10" s="6">
        <v>6.8199999999999997E-2</v>
      </c>
      <c r="P10" s="6">
        <v>7.1499999999999994E-2</v>
      </c>
      <c r="Q10" s="6">
        <v>7.6499999999999999E-2</v>
      </c>
      <c r="R10" s="6">
        <v>7.6300000000000007E-2</v>
      </c>
      <c r="S10" s="6">
        <v>7.6300000000000007E-2</v>
      </c>
      <c r="T10" s="6">
        <v>7.8200000000000006E-2</v>
      </c>
      <c r="U10" s="6">
        <v>7.9000000000000001E-2</v>
      </c>
      <c r="V10" s="6">
        <v>7.5600000000000001E-2</v>
      </c>
      <c r="W10" s="6">
        <v>8.2100000000000006E-2</v>
      </c>
      <c r="X10" s="6">
        <v>8.2799999999999999E-2</v>
      </c>
      <c r="Y10" s="6">
        <v>9.2700000000000005E-2</v>
      </c>
      <c r="Z10" s="6">
        <v>0.1087</v>
      </c>
      <c r="AA10" s="6">
        <v>0.125</v>
      </c>
      <c r="AB10" s="6">
        <v>0.1391</v>
      </c>
      <c r="AC10" s="6">
        <v>0.153</v>
      </c>
      <c r="AD10" s="6">
        <v>0.1681</v>
      </c>
      <c r="AE10" s="6">
        <v>0.1842</v>
      </c>
      <c r="AF10" s="6">
        <v>0.19159999999999999</v>
      </c>
      <c r="AG10" s="6">
        <v>0.1971</v>
      </c>
      <c r="AH10" s="6">
        <v>0.20380000000000001</v>
      </c>
      <c r="AI10" s="6">
        <v>0.20880000000000001</v>
      </c>
      <c r="AJ10" s="6">
        <v>0.2175</v>
      </c>
      <c r="AK10" s="6">
        <v>0.22639999999999999</v>
      </c>
      <c r="AL10" s="6">
        <v>0.23899999999999999</v>
      </c>
      <c r="AM10" s="6">
        <v>0.25159999999999999</v>
      </c>
      <c r="AN10" s="6">
        <v>0.26440000000000002</v>
      </c>
      <c r="AO10" s="6">
        <v>0.27100000000000002</v>
      </c>
      <c r="AP10" s="6">
        <v>0.26719999999999999</v>
      </c>
      <c r="AQ10" s="6">
        <v>0.26169999999999999</v>
      </c>
      <c r="AR10" s="6">
        <v>0.23749999999999999</v>
      </c>
      <c r="AS10" s="6">
        <v>0.2127</v>
      </c>
      <c r="AT10" s="6">
        <v>0.1721</v>
      </c>
      <c r="AU10" s="6">
        <v>0.187</v>
      </c>
      <c r="AV10" s="6">
        <v>0.2024</v>
      </c>
    </row>
    <row r="11" spans="1:48" x14ac:dyDescent="0.25">
      <c r="A11" s="30" t="s">
        <v>115</v>
      </c>
      <c r="B11" s="52" t="s">
        <v>113</v>
      </c>
      <c r="C11" s="6">
        <v>3.9300000000000002E-2</v>
      </c>
      <c r="D11" s="6">
        <v>4.9399999999999999E-2</v>
      </c>
      <c r="E11" s="6">
        <v>5.7000000000000002E-2</v>
      </c>
      <c r="F11" s="6">
        <v>5.5800000000000002E-2</v>
      </c>
      <c r="G11" s="6">
        <v>6.5600000000000006E-2</v>
      </c>
      <c r="H11" s="6">
        <v>6.6500000000000004E-2</v>
      </c>
      <c r="I11" s="6">
        <v>7.2700000000000001E-2</v>
      </c>
      <c r="J11" s="6">
        <v>7.6700000000000004E-2</v>
      </c>
      <c r="K11" s="6">
        <v>7.5499999999999998E-2</v>
      </c>
      <c r="L11" s="6">
        <v>7.46E-2</v>
      </c>
      <c r="M11" s="6">
        <v>7.6999999999999999E-2</v>
      </c>
      <c r="N11" s="6">
        <v>7.51E-2</v>
      </c>
      <c r="O11" s="6">
        <v>8.0100000000000005E-2</v>
      </c>
      <c r="P11" s="6">
        <v>8.0399999999999999E-2</v>
      </c>
      <c r="Q11" s="6">
        <v>8.5300000000000001E-2</v>
      </c>
      <c r="R11" s="6">
        <v>8.2100000000000006E-2</v>
      </c>
      <c r="S11" s="6">
        <v>7.9899999999999999E-2</v>
      </c>
      <c r="T11" s="6">
        <v>8.1799999999999998E-2</v>
      </c>
      <c r="U11" s="6">
        <v>8.2299999999999998E-2</v>
      </c>
      <c r="V11" s="6">
        <v>7.6399999999999996E-2</v>
      </c>
      <c r="W11" s="6">
        <v>8.2600000000000007E-2</v>
      </c>
      <c r="X11" s="6">
        <v>8.4199999999999997E-2</v>
      </c>
      <c r="Y11" s="6">
        <v>9.1200000000000003E-2</v>
      </c>
      <c r="Z11" s="6">
        <v>0.1075</v>
      </c>
      <c r="AA11" s="6">
        <v>0.1245</v>
      </c>
      <c r="AB11" s="6">
        <v>0.13900000000000001</v>
      </c>
      <c r="AC11" s="6">
        <v>0.1535</v>
      </c>
      <c r="AD11" s="6">
        <v>0.1691</v>
      </c>
      <c r="AE11" s="6">
        <v>0.18579999999999999</v>
      </c>
      <c r="AF11" s="6">
        <v>0.193</v>
      </c>
      <c r="AG11" s="6">
        <v>0.1983</v>
      </c>
      <c r="AH11" s="6">
        <v>0.20469999999999999</v>
      </c>
      <c r="AI11" s="6">
        <v>0.20899999999999999</v>
      </c>
      <c r="AJ11" s="6">
        <v>0.21790000000000001</v>
      </c>
      <c r="AK11" s="6">
        <v>0.2273</v>
      </c>
      <c r="AL11" s="6">
        <v>0.2402</v>
      </c>
      <c r="AM11" s="6">
        <v>0.25319999999999998</v>
      </c>
      <c r="AN11" s="6">
        <v>0.26629999999999998</v>
      </c>
      <c r="AO11" s="6">
        <v>0.2732</v>
      </c>
      <c r="AP11" s="6">
        <v>0.2702</v>
      </c>
      <c r="AQ11" s="6">
        <v>0.2525</v>
      </c>
      <c r="AR11" s="6">
        <v>0.2397</v>
      </c>
      <c r="AS11" s="6">
        <v>0.20930000000000001</v>
      </c>
      <c r="AT11" s="6">
        <v>0.17710000000000001</v>
      </c>
      <c r="AU11" s="6">
        <v>0.19350000000000001</v>
      </c>
      <c r="AV11" s="6">
        <v>0.21099999999999999</v>
      </c>
    </row>
    <row r="12" spans="1:48" x14ac:dyDescent="0.25">
      <c r="A12" s="30" t="s">
        <v>17</v>
      </c>
      <c r="B12" s="52" t="s">
        <v>36</v>
      </c>
      <c r="C12" s="6">
        <v>3.8199999999999998E-2</v>
      </c>
      <c r="D12" s="6">
        <v>4.1200000000000001E-2</v>
      </c>
      <c r="E12" s="6">
        <v>4.6399999999999997E-2</v>
      </c>
      <c r="F12" s="6">
        <v>4.7300000000000002E-2</v>
      </c>
      <c r="G12" s="6">
        <v>5.6500000000000002E-2</v>
      </c>
      <c r="H12" s="6">
        <v>5.6099999999999997E-2</v>
      </c>
      <c r="I12" s="6">
        <v>5.8000000000000003E-2</v>
      </c>
      <c r="J12" s="6">
        <v>6.2E-2</v>
      </c>
      <c r="K12" s="6">
        <v>6.5600000000000006E-2</v>
      </c>
      <c r="L12" s="6">
        <v>6.8500000000000005E-2</v>
      </c>
      <c r="M12" s="6">
        <v>6.6199999999999995E-2</v>
      </c>
      <c r="N12" s="6">
        <v>6.3299999999999995E-2</v>
      </c>
      <c r="O12" s="6">
        <v>6.3799999999999996E-2</v>
      </c>
      <c r="P12" s="6">
        <v>6.59E-2</v>
      </c>
      <c r="Q12" s="6">
        <v>6.7500000000000004E-2</v>
      </c>
      <c r="R12" s="6">
        <v>6.4699999999999994E-2</v>
      </c>
      <c r="S12" s="6">
        <v>6.4299999999999996E-2</v>
      </c>
      <c r="T12" s="6">
        <v>6.2899999999999998E-2</v>
      </c>
      <c r="U12" s="6">
        <v>6.5000000000000002E-2</v>
      </c>
      <c r="V12" s="6">
        <v>6.3200000000000006E-2</v>
      </c>
      <c r="W12" s="6">
        <v>6.4799999999999996E-2</v>
      </c>
      <c r="X12" s="6">
        <v>6.4000000000000001E-2</v>
      </c>
      <c r="Y12" s="6">
        <v>7.0400000000000004E-2</v>
      </c>
      <c r="Z12" s="6">
        <v>8.8599999999999998E-2</v>
      </c>
      <c r="AA12" s="6">
        <v>0.1075</v>
      </c>
      <c r="AB12" s="6">
        <v>0.1246</v>
      </c>
      <c r="AC12" s="6">
        <v>0.14180000000000001</v>
      </c>
      <c r="AD12" s="6">
        <v>0.15989999999999999</v>
      </c>
      <c r="AE12" s="6">
        <v>0.1792</v>
      </c>
      <c r="AF12" s="6">
        <v>0.18559999999999999</v>
      </c>
      <c r="AG12" s="6">
        <v>0.19020000000000001</v>
      </c>
      <c r="AH12" s="6">
        <v>0.1961</v>
      </c>
      <c r="AI12" s="6">
        <v>0.20399999999999999</v>
      </c>
      <c r="AJ12" s="6">
        <v>0.21290000000000001</v>
      </c>
      <c r="AK12" s="6">
        <v>0.222</v>
      </c>
      <c r="AL12" s="6">
        <v>0.23469999999999999</v>
      </c>
      <c r="AM12" s="6">
        <v>0.2475</v>
      </c>
      <c r="AN12" s="6">
        <v>0.26040000000000002</v>
      </c>
      <c r="AO12" s="6">
        <v>0.2671</v>
      </c>
      <c r="AP12" s="6">
        <v>0.25369999999999998</v>
      </c>
      <c r="AQ12" s="6">
        <v>0.249</v>
      </c>
      <c r="AR12" s="6">
        <v>0.22209999999999999</v>
      </c>
      <c r="AS12" s="6">
        <v>0.20039999999999999</v>
      </c>
      <c r="AT12" s="6">
        <v>0.1696</v>
      </c>
      <c r="AU12" s="6">
        <v>0.16600000000000001</v>
      </c>
      <c r="AV12" s="6">
        <v>0.1598</v>
      </c>
    </row>
    <row r="13" spans="1:48" x14ac:dyDescent="0.25">
      <c r="A13" s="30" t="s">
        <v>133</v>
      </c>
      <c r="B13" s="52" t="s">
        <v>132</v>
      </c>
      <c r="C13" s="6">
        <v>5.91E-2</v>
      </c>
      <c r="D13" s="6">
        <v>6.6699999999999995E-2</v>
      </c>
      <c r="E13" s="6">
        <v>7.0599999999999996E-2</v>
      </c>
      <c r="F13" s="6">
        <v>7.7299999999999994E-2</v>
      </c>
      <c r="G13" s="6">
        <v>8.14E-2</v>
      </c>
      <c r="H13" s="6">
        <v>8.6699999999999999E-2</v>
      </c>
      <c r="I13" s="6">
        <v>8.9800000000000005E-2</v>
      </c>
      <c r="J13" s="6">
        <v>9.11E-2</v>
      </c>
      <c r="K13" s="6">
        <v>9.2999999999999999E-2</v>
      </c>
      <c r="L13" s="6">
        <v>9.5200000000000007E-2</v>
      </c>
      <c r="M13" s="6">
        <v>9.5200000000000007E-2</v>
      </c>
      <c r="N13" s="6">
        <v>9.5100000000000004E-2</v>
      </c>
      <c r="O13" s="6">
        <v>9.8599999999999993E-2</v>
      </c>
      <c r="P13" s="6">
        <v>9.6600000000000005E-2</v>
      </c>
      <c r="Q13" s="6">
        <v>0.1011</v>
      </c>
      <c r="R13" s="6">
        <v>9.8199999999999996E-2</v>
      </c>
      <c r="S13" s="6">
        <v>9.5299999999999996E-2</v>
      </c>
      <c r="T13" s="6">
        <v>9.2700000000000005E-2</v>
      </c>
      <c r="U13" s="6">
        <v>9.5600000000000004E-2</v>
      </c>
      <c r="V13" s="6">
        <v>8.9700000000000002E-2</v>
      </c>
      <c r="W13" s="6">
        <v>9.4799999999999995E-2</v>
      </c>
      <c r="X13" s="6">
        <v>9.5399999999999999E-2</v>
      </c>
      <c r="Y13" s="6">
        <v>0.10340000000000001</v>
      </c>
      <c r="Z13" s="6">
        <v>0.1222</v>
      </c>
      <c r="AA13" s="6">
        <v>0.14130000000000001</v>
      </c>
      <c r="AB13" s="6">
        <v>0.158</v>
      </c>
      <c r="AC13" s="6">
        <v>0.17480000000000001</v>
      </c>
      <c r="AD13" s="6">
        <v>0.1925</v>
      </c>
      <c r="AE13" s="6">
        <v>0.21160000000000001</v>
      </c>
      <c r="AF13" s="6">
        <v>0.22009999999999999</v>
      </c>
      <c r="AG13" s="6">
        <v>0.2261</v>
      </c>
      <c r="AH13" s="6">
        <v>0.23369999999999999</v>
      </c>
      <c r="AI13" s="6">
        <v>0.2407</v>
      </c>
      <c r="AJ13" s="6">
        <v>0.24970000000000001</v>
      </c>
      <c r="AK13" s="6">
        <v>0.2591</v>
      </c>
      <c r="AL13" s="6">
        <v>0.2727</v>
      </c>
      <c r="AM13" s="6">
        <v>0.28639999999999999</v>
      </c>
      <c r="AN13" s="6">
        <v>0.30049999999999999</v>
      </c>
      <c r="AO13" s="6">
        <v>0.3075</v>
      </c>
      <c r="AP13" s="6">
        <v>0.29470000000000002</v>
      </c>
      <c r="AQ13" s="6">
        <v>0.2843</v>
      </c>
      <c r="AR13" s="6">
        <v>0.26350000000000001</v>
      </c>
      <c r="AS13" s="6">
        <v>0.21870000000000001</v>
      </c>
      <c r="AT13" s="6">
        <v>0.1867</v>
      </c>
      <c r="AU13" s="6">
        <v>0.2084</v>
      </c>
      <c r="AV13" s="6">
        <v>0.22889999999999999</v>
      </c>
    </row>
    <row r="14" spans="1:48" x14ac:dyDescent="0.25">
      <c r="A14" s="30" t="s">
        <v>80</v>
      </c>
      <c r="B14" s="52" t="s">
        <v>120</v>
      </c>
      <c r="C14" s="6">
        <v>0.19409999999999999</v>
      </c>
      <c r="D14" s="6">
        <v>0.19719999999999999</v>
      </c>
      <c r="E14" s="6">
        <v>0.21640000000000001</v>
      </c>
      <c r="F14" s="6">
        <v>0.2165</v>
      </c>
      <c r="G14" s="6">
        <v>0.22450000000000001</v>
      </c>
      <c r="H14" s="6">
        <v>0.23350000000000001</v>
      </c>
      <c r="I14" s="6">
        <v>0.23719999999999999</v>
      </c>
      <c r="J14" s="6">
        <v>0.23710000000000001</v>
      </c>
      <c r="K14" s="6">
        <v>0.23769999999999999</v>
      </c>
      <c r="L14" s="6">
        <v>0.23280000000000001</v>
      </c>
      <c r="M14" s="6">
        <v>0.23200000000000001</v>
      </c>
      <c r="N14" s="6">
        <v>0.2374</v>
      </c>
      <c r="O14" s="6">
        <v>0.23019999999999999</v>
      </c>
      <c r="P14" s="6">
        <v>0.23089999999999999</v>
      </c>
      <c r="Q14" s="6">
        <v>0.22919999999999999</v>
      </c>
      <c r="R14" s="6">
        <v>0.22639999999999999</v>
      </c>
      <c r="S14" s="6">
        <v>0.22900000000000001</v>
      </c>
      <c r="T14" s="6">
        <v>0.22450000000000001</v>
      </c>
      <c r="U14" s="6">
        <v>0.21840000000000001</v>
      </c>
      <c r="V14" s="6">
        <v>0.21629999999999999</v>
      </c>
      <c r="W14" s="6">
        <v>0.2205</v>
      </c>
      <c r="X14" s="6">
        <v>0.224</v>
      </c>
      <c r="Y14" s="6">
        <v>0.22800000000000001</v>
      </c>
      <c r="Z14" s="6">
        <v>0.2387</v>
      </c>
      <c r="AA14" s="6">
        <v>0.24879999999999999</v>
      </c>
      <c r="AB14" s="6">
        <v>0.25380000000000003</v>
      </c>
      <c r="AC14" s="6">
        <v>0.25819999999999999</v>
      </c>
      <c r="AD14" s="6">
        <v>0.26390000000000002</v>
      </c>
      <c r="AE14" s="6">
        <v>0.2712</v>
      </c>
      <c r="AF14" s="6">
        <v>0.27610000000000001</v>
      </c>
      <c r="AG14" s="6">
        <v>0.27829999999999999</v>
      </c>
      <c r="AH14" s="6">
        <v>0.28260000000000002</v>
      </c>
      <c r="AI14" s="6">
        <v>0.2883</v>
      </c>
      <c r="AJ14" s="6">
        <v>0.29530000000000001</v>
      </c>
      <c r="AK14" s="6">
        <v>0.30270000000000002</v>
      </c>
      <c r="AL14" s="6">
        <v>0.31480000000000002</v>
      </c>
      <c r="AM14" s="6">
        <v>0.3266</v>
      </c>
      <c r="AN14" s="6">
        <v>0.33850000000000002</v>
      </c>
      <c r="AO14" s="6">
        <v>0.34229999999999999</v>
      </c>
      <c r="AP14" s="6">
        <v>0.32550000000000001</v>
      </c>
      <c r="AQ14" s="6">
        <v>0.30990000000000001</v>
      </c>
      <c r="AR14" s="6">
        <v>0.28260000000000002</v>
      </c>
      <c r="AS14" s="6">
        <v>0.25779999999999997</v>
      </c>
      <c r="AT14" s="6">
        <v>0.2417</v>
      </c>
      <c r="AU14" s="6">
        <v>0.24579999999999999</v>
      </c>
      <c r="AV14" s="6">
        <v>0.25609999999999999</v>
      </c>
    </row>
    <row r="15" spans="1:48" x14ac:dyDescent="0.25">
      <c r="A15" s="30" t="s">
        <v>80</v>
      </c>
      <c r="B15" s="52" t="s">
        <v>131</v>
      </c>
      <c r="C15" s="6">
        <v>8.0799999999999997E-2</v>
      </c>
      <c r="D15" s="6">
        <v>9.5200000000000007E-2</v>
      </c>
      <c r="E15" s="6">
        <v>9.7500000000000003E-2</v>
      </c>
      <c r="F15" s="6">
        <v>0.1031</v>
      </c>
      <c r="G15" s="6">
        <v>0.1033</v>
      </c>
      <c r="H15" s="6">
        <v>0.1118</v>
      </c>
      <c r="I15" s="6">
        <v>0.1134</v>
      </c>
      <c r="J15" s="6">
        <v>0.1154</v>
      </c>
      <c r="K15" s="6">
        <v>0.1143</v>
      </c>
      <c r="L15" s="6">
        <v>0.11609999999999999</v>
      </c>
      <c r="M15" s="6">
        <v>0.12379999999999999</v>
      </c>
      <c r="N15" s="6">
        <v>0.1154</v>
      </c>
      <c r="O15" s="6">
        <v>0.11840000000000001</v>
      </c>
      <c r="P15" s="6">
        <v>0.11890000000000001</v>
      </c>
      <c r="Q15" s="6">
        <v>0.1192</v>
      </c>
      <c r="R15" s="6">
        <v>9.9400000000000002E-2</v>
      </c>
      <c r="S15" s="6">
        <v>0.1022</v>
      </c>
      <c r="T15" s="6">
        <v>0.1128</v>
      </c>
      <c r="U15" s="6">
        <v>0.1077</v>
      </c>
      <c r="V15" s="6">
        <v>0.1087</v>
      </c>
      <c r="W15" s="6">
        <v>0.1123</v>
      </c>
      <c r="X15" s="6">
        <v>0.1129</v>
      </c>
      <c r="Y15" s="6">
        <v>0.11749999999999999</v>
      </c>
      <c r="Z15" s="6">
        <v>0.13289999999999999</v>
      </c>
      <c r="AA15" s="6">
        <v>0.14860000000000001</v>
      </c>
      <c r="AB15" s="6">
        <v>0.16159999999999999</v>
      </c>
      <c r="AC15" s="6">
        <v>0.17449999999999999</v>
      </c>
      <c r="AD15" s="6">
        <v>0.18840000000000001</v>
      </c>
      <c r="AE15" s="6">
        <v>0.20349999999999999</v>
      </c>
      <c r="AF15" s="6">
        <v>0.20979999999999999</v>
      </c>
      <c r="AG15" s="6">
        <v>0.21390000000000001</v>
      </c>
      <c r="AH15" s="6">
        <v>0.2195</v>
      </c>
      <c r="AI15" s="6">
        <v>0.22470000000000001</v>
      </c>
      <c r="AJ15" s="6">
        <v>0.23169999999999999</v>
      </c>
      <c r="AK15" s="6">
        <v>0.23899999999999999</v>
      </c>
      <c r="AL15" s="6">
        <v>0.25009999999999999</v>
      </c>
      <c r="AM15" s="6">
        <v>0.26119999999999999</v>
      </c>
      <c r="AN15" s="6">
        <v>0.27239999999999998</v>
      </c>
      <c r="AO15" s="6">
        <v>0.2772</v>
      </c>
      <c r="AP15" s="6">
        <v>0.26679999999999998</v>
      </c>
      <c r="AQ15" s="6">
        <v>0.2482</v>
      </c>
      <c r="AR15" s="6">
        <v>0.23449999999999999</v>
      </c>
      <c r="AS15" s="6">
        <v>0.19819999999999999</v>
      </c>
      <c r="AT15" s="6">
        <v>0.188</v>
      </c>
      <c r="AU15" s="6">
        <v>0.1983</v>
      </c>
      <c r="AV15" s="6">
        <v>0.2112</v>
      </c>
    </row>
    <row r="16" spans="1:48" x14ac:dyDescent="0.25">
      <c r="A16" s="30" t="s">
        <v>130</v>
      </c>
      <c r="B16" s="52" t="s">
        <v>123</v>
      </c>
      <c r="C16" s="6">
        <v>0.1173</v>
      </c>
      <c r="D16" s="6">
        <v>0.1181</v>
      </c>
      <c r="E16" s="6">
        <v>0.13159999999999999</v>
      </c>
      <c r="F16" s="6">
        <v>0.1411</v>
      </c>
      <c r="G16" s="6">
        <v>0.14149999999999999</v>
      </c>
      <c r="H16" s="6">
        <v>0.1464</v>
      </c>
      <c r="I16" s="6">
        <v>0.14610000000000001</v>
      </c>
      <c r="J16" s="6">
        <v>0.1474</v>
      </c>
      <c r="K16" s="6">
        <v>0.15110000000000001</v>
      </c>
      <c r="L16" s="6">
        <v>0.14829999999999999</v>
      </c>
      <c r="M16" s="6">
        <v>0.1502</v>
      </c>
      <c r="N16" s="6">
        <v>0.14910000000000001</v>
      </c>
      <c r="O16" s="6">
        <v>0.15140000000000001</v>
      </c>
      <c r="P16" s="6">
        <v>0.14849999999999999</v>
      </c>
      <c r="Q16" s="6">
        <v>0.1507</v>
      </c>
      <c r="R16" s="6">
        <v>0.14860000000000001</v>
      </c>
      <c r="S16" s="6">
        <v>0.14779999999999999</v>
      </c>
      <c r="T16" s="6">
        <v>0.14219999999999999</v>
      </c>
      <c r="U16" s="6">
        <v>0.1429</v>
      </c>
      <c r="V16" s="6">
        <v>0.1414</v>
      </c>
      <c r="W16" s="6">
        <v>0.14599999999999999</v>
      </c>
      <c r="X16" s="6">
        <v>0.14510000000000001</v>
      </c>
      <c r="Y16" s="6">
        <v>0.1535</v>
      </c>
      <c r="Z16" s="6">
        <v>0.16669999999999999</v>
      </c>
      <c r="AA16" s="6">
        <v>0.1797</v>
      </c>
      <c r="AB16" s="6">
        <v>0.1893</v>
      </c>
      <c r="AC16" s="6">
        <v>0.19850000000000001</v>
      </c>
      <c r="AD16" s="6">
        <v>0.2089</v>
      </c>
      <c r="AE16" s="6">
        <v>0.22070000000000001</v>
      </c>
      <c r="AF16" s="6">
        <v>0.22739999999999999</v>
      </c>
      <c r="AG16" s="6">
        <v>0.23200000000000001</v>
      </c>
      <c r="AH16" s="6">
        <v>0.23799999999999999</v>
      </c>
      <c r="AI16" s="6">
        <v>0.23830000000000001</v>
      </c>
      <c r="AJ16" s="6">
        <v>0.24510000000000001</v>
      </c>
      <c r="AK16" s="6">
        <v>0.25209999999999999</v>
      </c>
      <c r="AL16" s="6">
        <v>0.26329999999999998</v>
      </c>
      <c r="AM16" s="6">
        <v>0.27429999999999999</v>
      </c>
      <c r="AN16" s="6">
        <v>0.28560000000000002</v>
      </c>
      <c r="AO16" s="6">
        <v>0.28999999999999998</v>
      </c>
      <c r="AP16" s="6">
        <v>0.2833</v>
      </c>
      <c r="AQ16" s="6">
        <v>0.2727</v>
      </c>
      <c r="AR16" s="6">
        <v>0.24360000000000001</v>
      </c>
      <c r="AS16" s="6">
        <v>0.2223</v>
      </c>
      <c r="AT16" s="6">
        <v>0.19819999999999999</v>
      </c>
      <c r="AU16" s="6">
        <v>0.20710000000000001</v>
      </c>
      <c r="AV16" s="6">
        <v>0.21920000000000001</v>
      </c>
    </row>
    <row r="17" spans="1:48" x14ac:dyDescent="0.25">
      <c r="A17" s="30" t="s">
        <v>126</v>
      </c>
      <c r="B17" s="52" t="s">
        <v>123</v>
      </c>
      <c r="C17" s="6">
        <v>4.8000000000000001E-2</v>
      </c>
      <c r="D17" s="6">
        <v>6.3600000000000004E-2</v>
      </c>
      <c r="E17" s="6">
        <v>6.5100000000000005E-2</v>
      </c>
      <c r="F17" s="6">
        <v>7.2300000000000003E-2</v>
      </c>
      <c r="G17" s="6">
        <v>6.7000000000000004E-2</v>
      </c>
      <c r="H17" s="6">
        <v>6.9699999999999998E-2</v>
      </c>
      <c r="I17" s="6">
        <v>7.8799999999999995E-2</v>
      </c>
      <c r="J17" s="6">
        <v>7.8700000000000006E-2</v>
      </c>
      <c r="K17" s="6">
        <v>8.2400000000000001E-2</v>
      </c>
      <c r="L17" s="6">
        <v>8.1000000000000003E-2</v>
      </c>
      <c r="M17" s="6">
        <v>8.4699999999999998E-2</v>
      </c>
      <c r="N17" s="6">
        <v>8.09E-2</v>
      </c>
      <c r="O17" s="6">
        <v>8.3199999999999996E-2</v>
      </c>
      <c r="P17" s="6">
        <v>8.7300000000000003E-2</v>
      </c>
      <c r="Q17" s="6">
        <v>8.5999999999999993E-2</v>
      </c>
      <c r="R17" s="6">
        <v>8.9700000000000002E-2</v>
      </c>
      <c r="S17" s="6">
        <v>8.9700000000000002E-2</v>
      </c>
      <c r="T17" s="6">
        <v>8.6999999999999994E-2</v>
      </c>
      <c r="U17" s="6">
        <v>8.9700000000000002E-2</v>
      </c>
      <c r="V17" s="6">
        <v>9.1399999999999995E-2</v>
      </c>
      <c r="W17" s="6">
        <v>9.1200000000000003E-2</v>
      </c>
      <c r="X17" s="6">
        <v>9.2499999999999999E-2</v>
      </c>
      <c r="Y17" s="6">
        <v>0.1003</v>
      </c>
      <c r="Z17" s="6">
        <v>0.11609999999999999</v>
      </c>
      <c r="AA17" s="6">
        <v>0.13220000000000001</v>
      </c>
      <c r="AB17" s="6">
        <v>0.14610000000000001</v>
      </c>
      <c r="AC17" s="6">
        <v>0.15989999999999999</v>
      </c>
      <c r="AD17" s="6">
        <v>0.17469999999999999</v>
      </c>
      <c r="AE17" s="6">
        <v>0.19070000000000001</v>
      </c>
      <c r="AF17" s="6">
        <v>0.20169999999999999</v>
      </c>
      <c r="AG17" s="6">
        <v>0.21049999999999999</v>
      </c>
      <c r="AH17" s="6">
        <v>0.2205</v>
      </c>
      <c r="AI17" s="6">
        <v>0.22550000000000001</v>
      </c>
      <c r="AJ17" s="6">
        <v>0.23530000000000001</v>
      </c>
      <c r="AK17" s="6">
        <v>0.2457</v>
      </c>
      <c r="AL17" s="6">
        <v>0.26040000000000002</v>
      </c>
      <c r="AM17" s="6">
        <v>0.27529999999999999</v>
      </c>
      <c r="AN17" s="6">
        <v>0.2908</v>
      </c>
      <c r="AO17" s="6">
        <v>0.29949999999999999</v>
      </c>
      <c r="AP17" s="6">
        <v>0.29110000000000003</v>
      </c>
      <c r="AQ17" s="6">
        <v>0.26700000000000002</v>
      </c>
      <c r="AR17" s="6">
        <v>0.248</v>
      </c>
      <c r="AS17" s="6">
        <v>0.2152</v>
      </c>
      <c r="AT17" s="6">
        <v>0.18340000000000001</v>
      </c>
      <c r="AU17" s="6">
        <v>0.20180000000000001</v>
      </c>
      <c r="AV17" s="6">
        <v>0.21990000000000001</v>
      </c>
    </row>
    <row r="19" spans="1:48" x14ac:dyDescent="0.25">
      <c r="C19" s="83" t="s">
        <v>127</v>
      </c>
      <c r="D19" s="83"/>
      <c r="E19" s="83"/>
      <c r="F19" s="83"/>
      <c r="G19" s="83"/>
    </row>
    <row r="20" spans="1:48" x14ac:dyDescent="0.25">
      <c r="C20" s="58" t="str">
        <f>HYPERLINK("[Table14_Redtallowmapping.xlsx]Main!A1", "Return to Main Worksheet")</f>
        <v>Return to Main Worksheet</v>
      </c>
    </row>
  </sheetData>
  <mergeCells count="1">
    <mergeCell ref="C19:G1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2" sqref="A22"/>
    </sheetView>
  </sheetViews>
  <sheetFormatPr defaultRowHeight="13.5" x14ac:dyDescent="0.25"/>
  <cols>
    <col min="1" max="1" width="28.375" customWidth="1"/>
    <col min="2" max="2" width="16.75" customWidth="1"/>
  </cols>
  <sheetData>
    <row r="1" spans="1:7" x14ac:dyDescent="0.25">
      <c r="A1" s="49" t="s">
        <v>8</v>
      </c>
      <c r="B1" s="48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49" t="s">
        <v>53</v>
      </c>
      <c r="C2" s="33">
        <v>0.85299999999999998</v>
      </c>
      <c r="D2" s="30">
        <v>7.4700000000000003E-2</v>
      </c>
      <c r="E2" s="30">
        <v>5.0999999999999997E-2</v>
      </c>
      <c r="F2" s="30">
        <v>2.1399999999999999E-2</v>
      </c>
      <c r="G2" s="30">
        <v>0</v>
      </c>
    </row>
    <row r="3" spans="1:7" x14ac:dyDescent="0.25">
      <c r="A3" s="32" t="s">
        <v>58</v>
      </c>
      <c r="B3" s="49" t="s">
        <v>53</v>
      </c>
      <c r="C3" s="30">
        <v>0.1434</v>
      </c>
      <c r="D3" s="30">
        <v>7.4700000000000003E-2</v>
      </c>
      <c r="E3" s="32">
        <v>0.76060000000000005</v>
      </c>
      <c r="F3" s="30">
        <v>2.1399999999999999E-2</v>
      </c>
      <c r="G3" s="30">
        <v>0</v>
      </c>
    </row>
    <row r="4" spans="1:7" x14ac:dyDescent="0.25">
      <c r="A4" s="30" t="s">
        <v>17</v>
      </c>
      <c r="B4" s="54" t="s">
        <v>136</v>
      </c>
      <c r="C4" s="30">
        <v>0.1434</v>
      </c>
      <c r="D4" s="30">
        <v>7.4700000000000003E-2</v>
      </c>
      <c r="E4" s="30">
        <v>5.0999999999999997E-2</v>
      </c>
      <c r="F4" s="30">
        <v>0.73099999999999998</v>
      </c>
      <c r="G4" s="30">
        <v>0</v>
      </c>
    </row>
    <row r="5" spans="1:7" x14ac:dyDescent="0.25">
      <c r="A5" s="30" t="s">
        <v>17</v>
      </c>
      <c r="B5" s="52" t="s">
        <v>135</v>
      </c>
      <c r="C5" s="30">
        <v>0.21909999999999999</v>
      </c>
      <c r="D5" s="30">
        <v>0.2883</v>
      </c>
      <c r="E5" s="30">
        <v>4.3400000000000001E-2</v>
      </c>
      <c r="F5" s="30">
        <v>0.30869999999999997</v>
      </c>
      <c r="G5" s="30">
        <v>0.1404</v>
      </c>
    </row>
    <row r="6" spans="1:7" x14ac:dyDescent="0.25">
      <c r="A6" s="53" t="s">
        <v>103</v>
      </c>
      <c r="B6" s="52" t="s">
        <v>104</v>
      </c>
      <c r="C6" s="30">
        <v>0.1308</v>
      </c>
      <c r="D6" s="30">
        <v>0.15240000000000001</v>
      </c>
      <c r="E6" s="30">
        <v>8.77E-2</v>
      </c>
      <c r="F6" s="30">
        <v>0.49990000000000001</v>
      </c>
      <c r="G6" s="30">
        <v>0.12920000000000001</v>
      </c>
    </row>
    <row r="7" spans="1:7" x14ac:dyDescent="0.25">
      <c r="A7" s="30" t="s">
        <v>72</v>
      </c>
      <c r="B7" s="52" t="s">
        <v>105</v>
      </c>
      <c r="C7" s="30">
        <v>0.19969999999999999</v>
      </c>
      <c r="D7" s="30">
        <v>0.1447</v>
      </c>
      <c r="E7" s="30">
        <v>0.11799999999999999</v>
      </c>
      <c r="F7" s="30">
        <v>0.1991</v>
      </c>
      <c r="G7" s="30">
        <v>0.33850000000000002</v>
      </c>
    </row>
    <row r="8" spans="1:7" x14ac:dyDescent="0.25">
      <c r="A8" s="30" t="s">
        <v>108</v>
      </c>
      <c r="B8" s="52" t="s">
        <v>109</v>
      </c>
      <c r="C8" s="30">
        <v>0.1434</v>
      </c>
      <c r="D8" s="30">
        <v>7.4700000000000003E-2</v>
      </c>
      <c r="E8" s="30">
        <v>5.0999999999999997E-2</v>
      </c>
      <c r="F8" s="30">
        <v>2.1399999999999999E-2</v>
      </c>
      <c r="G8" s="30">
        <v>0.70960000000000001</v>
      </c>
    </row>
    <row r="9" spans="1:7" x14ac:dyDescent="0.25">
      <c r="A9" s="30" t="s">
        <v>110</v>
      </c>
      <c r="B9" s="52" t="s">
        <v>109</v>
      </c>
      <c r="C9" s="30">
        <v>0.11990000000000001</v>
      </c>
      <c r="D9" s="30">
        <v>3.4200000000000001E-2</v>
      </c>
      <c r="E9" s="30">
        <v>0.1226</v>
      </c>
      <c r="F9" s="30">
        <v>0.7097</v>
      </c>
      <c r="G9" s="30">
        <v>1.3599999999999999E-2</v>
      </c>
    </row>
    <row r="10" spans="1:7" x14ac:dyDescent="0.25">
      <c r="A10" s="53" t="s">
        <v>17</v>
      </c>
      <c r="B10" s="52" t="s">
        <v>134</v>
      </c>
      <c r="C10" s="30">
        <v>7.4300000000000005E-2</v>
      </c>
      <c r="D10" s="30">
        <v>8.3000000000000001E-3</v>
      </c>
      <c r="E10" s="30">
        <v>0.1802</v>
      </c>
      <c r="F10" s="30">
        <v>0.64200000000000002</v>
      </c>
      <c r="G10" s="30">
        <v>9.5200000000000007E-2</v>
      </c>
    </row>
    <row r="11" spans="1:7" x14ac:dyDescent="0.25">
      <c r="A11" s="30" t="s">
        <v>112</v>
      </c>
      <c r="B11" s="52" t="s">
        <v>113</v>
      </c>
      <c r="C11" s="30">
        <v>0.31690000000000002</v>
      </c>
      <c r="D11" s="30">
        <v>5.33E-2</v>
      </c>
      <c r="E11" s="30">
        <v>-0.13650000000000001</v>
      </c>
      <c r="F11" s="30">
        <v>0.61450000000000005</v>
      </c>
      <c r="G11" s="30">
        <v>0.15179999999999999</v>
      </c>
    </row>
    <row r="12" spans="1:7" x14ac:dyDescent="0.25">
      <c r="A12" s="30" t="s">
        <v>114</v>
      </c>
      <c r="B12" s="52" t="s">
        <v>113</v>
      </c>
      <c r="C12" s="30">
        <v>0</v>
      </c>
      <c r="D12" s="30">
        <v>0</v>
      </c>
      <c r="E12" s="30">
        <v>0.2772</v>
      </c>
      <c r="F12" s="30">
        <v>0.35039999999999999</v>
      </c>
      <c r="G12" s="30">
        <v>0.37240000000000001</v>
      </c>
    </row>
    <row r="13" spans="1:7" x14ac:dyDescent="0.25">
      <c r="A13" s="30" t="s">
        <v>115</v>
      </c>
      <c r="B13" s="52" t="s">
        <v>113</v>
      </c>
      <c r="C13" s="30">
        <v>7.8399999999999997E-2</v>
      </c>
      <c r="D13" s="30">
        <v>0.11219999999999999</v>
      </c>
      <c r="E13" s="30">
        <v>0.1525</v>
      </c>
      <c r="F13" s="30">
        <v>0.49819999999999998</v>
      </c>
      <c r="G13" s="30">
        <v>0.15870000000000001</v>
      </c>
    </row>
    <row r="14" spans="1:7" x14ac:dyDescent="0.25">
      <c r="A14" s="30" t="s">
        <v>17</v>
      </c>
      <c r="B14" s="52" t="s">
        <v>36</v>
      </c>
      <c r="C14" s="30">
        <v>6.0400000000000002E-2</v>
      </c>
      <c r="D14" s="30">
        <v>8.72E-2</v>
      </c>
      <c r="E14" s="30">
        <v>0.14580000000000001</v>
      </c>
      <c r="F14" s="30">
        <v>0</v>
      </c>
      <c r="G14" s="30">
        <v>0.70660000000000001</v>
      </c>
    </row>
    <row r="15" spans="1:7" x14ac:dyDescent="0.25">
      <c r="A15" s="30" t="s">
        <v>133</v>
      </c>
      <c r="B15" s="52" t="s">
        <v>132</v>
      </c>
      <c r="C15" s="30">
        <v>0.11269999999999999</v>
      </c>
      <c r="D15" s="30">
        <v>0.2208</v>
      </c>
      <c r="E15" s="30">
        <v>2.6100000000000002E-2</v>
      </c>
      <c r="F15" s="30">
        <v>0.51559999999999995</v>
      </c>
      <c r="G15" s="30">
        <v>0.1249</v>
      </c>
    </row>
    <row r="16" spans="1:7" x14ac:dyDescent="0.25">
      <c r="A16" s="34" t="s">
        <v>80</v>
      </c>
      <c r="B16" s="52" t="s">
        <v>120</v>
      </c>
      <c r="C16" s="30">
        <v>0.1434</v>
      </c>
      <c r="D16" s="34">
        <v>0.7843</v>
      </c>
      <c r="E16" s="30">
        <v>5.0999999999999997E-2</v>
      </c>
      <c r="F16" s="30">
        <v>2.1399999999999999E-2</v>
      </c>
      <c r="G16" s="30">
        <v>0</v>
      </c>
    </row>
    <row r="17" spans="1:7" x14ac:dyDescent="0.25">
      <c r="A17" s="30" t="s">
        <v>80</v>
      </c>
      <c r="B17" s="52" t="s">
        <v>131</v>
      </c>
      <c r="C17" s="30">
        <v>0.1915</v>
      </c>
      <c r="D17" s="30">
        <v>0.44740000000000002</v>
      </c>
      <c r="E17" s="30">
        <v>0</v>
      </c>
      <c r="F17" s="30">
        <v>0.3498</v>
      </c>
      <c r="G17" s="30">
        <v>1.1299999999999999E-2</v>
      </c>
    </row>
    <row r="18" spans="1:7" x14ac:dyDescent="0.25">
      <c r="A18" s="30" t="s">
        <v>130</v>
      </c>
      <c r="B18" s="52" t="s">
        <v>123</v>
      </c>
      <c r="C18" s="30">
        <v>0.14349999999999999</v>
      </c>
      <c r="D18" s="30">
        <v>0.57199999999999995</v>
      </c>
      <c r="E18" s="30">
        <v>7.1199999999999999E-2</v>
      </c>
      <c r="F18" s="30">
        <v>0.13880000000000001</v>
      </c>
      <c r="G18" s="30">
        <v>7.46E-2</v>
      </c>
    </row>
    <row r="19" spans="1:7" x14ac:dyDescent="0.25">
      <c r="A19" s="30" t="s">
        <v>126</v>
      </c>
      <c r="B19" s="52" t="s">
        <v>123</v>
      </c>
      <c r="C19" s="30">
        <v>2.1899999999999999E-2</v>
      </c>
      <c r="D19" s="30">
        <v>0.1241</v>
      </c>
      <c r="E19" s="30">
        <v>0.11749999999999999</v>
      </c>
      <c r="F19" s="30">
        <v>0.55589999999999995</v>
      </c>
      <c r="G19" s="30">
        <v>0.18060000000000001</v>
      </c>
    </row>
    <row r="21" spans="1:7" x14ac:dyDescent="0.25">
      <c r="A2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3" sqref="A23"/>
    </sheetView>
  </sheetViews>
  <sheetFormatPr defaultRowHeight="13.5" x14ac:dyDescent="0.25"/>
  <cols>
    <col min="1" max="1" width="20.125" customWidth="1"/>
    <col min="2" max="2" width="16" customWidth="1"/>
  </cols>
  <sheetData>
    <row r="1" spans="1:6" x14ac:dyDescent="0.25">
      <c r="A1" s="49" t="s">
        <v>8</v>
      </c>
      <c r="B1" s="48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49" t="s">
        <v>53</v>
      </c>
      <c r="C2" s="33">
        <v>0.68269999999999997</v>
      </c>
      <c r="D2" s="30">
        <v>0.14599999999999999</v>
      </c>
      <c r="E2" s="30">
        <v>0.17130000000000001</v>
      </c>
      <c r="F2" s="30">
        <v>0</v>
      </c>
    </row>
    <row r="3" spans="1:6" x14ac:dyDescent="0.25">
      <c r="A3" s="32" t="s">
        <v>58</v>
      </c>
      <c r="B3" s="49" t="s">
        <v>53</v>
      </c>
      <c r="C3" s="30">
        <v>0.14169999999999999</v>
      </c>
      <c r="D3" s="30">
        <v>0.1007</v>
      </c>
      <c r="E3" s="30">
        <v>0</v>
      </c>
      <c r="F3" s="32">
        <v>0.75760000000000005</v>
      </c>
    </row>
    <row r="4" spans="1:6" x14ac:dyDescent="0.25">
      <c r="A4" s="30" t="s">
        <v>17</v>
      </c>
      <c r="B4" s="54" t="s">
        <v>136</v>
      </c>
      <c r="C4" s="30">
        <v>6.7100000000000007E-2</v>
      </c>
      <c r="D4" s="30">
        <v>6.3500000000000001E-2</v>
      </c>
      <c r="E4" s="30">
        <v>0.55110000000000003</v>
      </c>
      <c r="F4" s="30">
        <v>0.31830000000000003</v>
      </c>
    </row>
    <row r="5" spans="1:6" x14ac:dyDescent="0.25">
      <c r="A5" s="30" t="s">
        <v>17</v>
      </c>
      <c r="B5" s="52" t="s">
        <v>135</v>
      </c>
      <c r="C5" s="30">
        <v>0.17199999999999999</v>
      </c>
      <c r="D5" s="30">
        <v>0.29559999999999997</v>
      </c>
      <c r="E5" s="30">
        <v>0.37269999999999998</v>
      </c>
      <c r="F5" s="30">
        <v>0.15959999999999999</v>
      </c>
    </row>
    <row r="6" spans="1:6" x14ac:dyDescent="0.25">
      <c r="A6" s="53" t="s">
        <v>103</v>
      </c>
      <c r="B6" s="52" t="s">
        <v>104</v>
      </c>
      <c r="C6" s="30">
        <v>9.35E-2</v>
      </c>
      <c r="D6" s="30">
        <v>0.15479999999999999</v>
      </c>
      <c r="E6" s="30">
        <v>0.48089999999999999</v>
      </c>
      <c r="F6" s="30">
        <v>0.2707</v>
      </c>
    </row>
    <row r="7" spans="1:6" x14ac:dyDescent="0.25">
      <c r="A7" s="30" t="s">
        <v>72</v>
      </c>
      <c r="B7" s="52" t="s">
        <v>105</v>
      </c>
      <c r="C7" s="30">
        <v>0.15690000000000001</v>
      </c>
      <c r="D7" s="30">
        <v>0.157</v>
      </c>
      <c r="E7" s="30">
        <v>0.48270000000000002</v>
      </c>
      <c r="F7" s="30">
        <v>0.20330000000000001</v>
      </c>
    </row>
    <row r="8" spans="1:6" x14ac:dyDescent="0.25">
      <c r="A8" s="30" t="s">
        <v>108</v>
      </c>
      <c r="B8" s="52" t="s">
        <v>109</v>
      </c>
      <c r="C8" s="30">
        <v>0.14169999999999999</v>
      </c>
      <c r="D8" s="30">
        <v>0.1007</v>
      </c>
      <c r="E8" s="30">
        <v>0.67659999999999998</v>
      </c>
      <c r="F8" s="30">
        <v>8.1000000000000003E-2</v>
      </c>
    </row>
    <row r="9" spans="1:6" x14ac:dyDescent="0.25">
      <c r="A9" s="30" t="s">
        <v>110</v>
      </c>
      <c r="B9" s="52" t="s">
        <v>109</v>
      </c>
      <c r="C9" s="30">
        <v>5.0999999999999997E-2</v>
      </c>
      <c r="D9" s="30">
        <v>2.4199999999999999E-2</v>
      </c>
      <c r="E9" s="30">
        <v>0.5423</v>
      </c>
      <c r="F9" s="30">
        <v>0.38240000000000002</v>
      </c>
    </row>
    <row r="10" spans="1:6" x14ac:dyDescent="0.25">
      <c r="A10" s="53" t="s">
        <v>17</v>
      </c>
      <c r="B10" s="52" t="s">
        <v>134</v>
      </c>
      <c r="C10" s="30">
        <v>2.3E-2</v>
      </c>
      <c r="D10" s="30">
        <v>0</v>
      </c>
      <c r="E10" s="30">
        <v>0.55679999999999996</v>
      </c>
      <c r="F10" s="30">
        <v>0.42020000000000002</v>
      </c>
    </row>
    <row r="11" spans="1:6" x14ac:dyDescent="0.25">
      <c r="A11" s="30" t="s">
        <v>112</v>
      </c>
      <c r="B11" s="52" t="s">
        <v>113</v>
      </c>
      <c r="C11" s="30">
        <v>0.20599999999999999</v>
      </c>
      <c r="D11" s="30">
        <v>5.7299999999999997E-2</v>
      </c>
      <c r="E11" s="30">
        <v>0.65259999999999996</v>
      </c>
      <c r="F11" s="30">
        <v>8.4099999999999994E-2</v>
      </c>
    </row>
    <row r="12" spans="1:6" x14ac:dyDescent="0.25">
      <c r="A12" s="30" t="s">
        <v>114</v>
      </c>
      <c r="B12" s="52" t="s">
        <v>113</v>
      </c>
      <c r="C12" s="30">
        <v>1.6799999999999999E-2</v>
      </c>
      <c r="D12" s="30">
        <v>1.2699999999999999E-2</v>
      </c>
      <c r="E12" s="30">
        <v>0.55840000000000001</v>
      </c>
      <c r="F12" s="30">
        <v>0.41199999999999998</v>
      </c>
    </row>
    <row r="13" spans="1:6" x14ac:dyDescent="0.25">
      <c r="A13" s="30" t="s">
        <v>115</v>
      </c>
      <c r="B13" s="52" t="s">
        <v>113</v>
      </c>
      <c r="C13" s="30">
        <v>4.4699999999999997E-2</v>
      </c>
      <c r="D13" s="30">
        <v>0.1086</v>
      </c>
      <c r="E13" s="30">
        <v>0.50360000000000005</v>
      </c>
      <c r="F13" s="30">
        <v>0.34320000000000001</v>
      </c>
    </row>
    <row r="14" spans="1:6" x14ac:dyDescent="0.25">
      <c r="A14" s="30" t="s">
        <v>17</v>
      </c>
      <c r="B14" s="52" t="s">
        <v>36</v>
      </c>
      <c r="C14" s="30">
        <v>8.0399999999999999E-2</v>
      </c>
      <c r="D14" s="30">
        <v>0.10829999999999999</v>
      </c>
      <c r="E14" s="30">
        <v>0.63739999999999997</v>
      </c>
      <c r="F14" s="30">
        <v>0.1739</v>
      </c>
    </row>
    <row r="15" spans="1:6" x14ac:dyDescent="0.25">
      <c r="A15" s="30" t="s">
        <v>133</v>
      </c>
      <c r="B15" s="52" t="s">
        <v>132</v>
      </c>
      <c r="C15" s="30">
        <v>7.0499999999999993E-2</v>
      </c>
      <c r="D15" s="30">
        <v>0.2142</v>
      </c>
      <c r="E15" s="30">
        <v>0.49159999999999998</v>
      </c>
      <c r="F15" s="30">
        <v>0.22359999999999999</v>
      </c>
    </row>
    <row r="16" spans="1:6" x14ac:dyDescent="0.25">
      <c r="A16" s="42" t="s">
        <v>80</v>
      </c>
      <c r="B16" s="52" t="s">
        <v>120</v>
      </c>
      <c r="C16" s="30">
        <v>0.14169999999999999</v>
      </c>
      <c r="D16" s="30">
        <v>0.77729999999999999</v>
      </c>
      <c r="E16" s="30">
        <v>0</v>
      </c>
      <c r="F16" s="30">
        <v>8.1000000000000003E-2</v>
      </c>
    </row>
    <row r="17" spans="1:6" x14ac:dyDescent="0.25">
      <c r="A17" s="30" t="s">
        <v>80</v>
      </c>
      <c r="B17" s="52" t="s">
        <v>131</v>
      </c>
      <c r="C17" s="30">
        <v>0.1444</v>
      </c>
      <c r="D17" s="30">
        <v>0.44219999999999998</v>
      </c>
      <c r="E17" s="30">
        <v>0.27700000000000002</v>
      </c>
      <c r="F17" s="30">
        <v>0.13639999999999999</v>
      </c>
    </row>
    <row r="18" spans="1:6" x14ac:dyDescent="0.25">
      <c r="A18" s="30" t="s">
        <v>130</v>
      </c>
      <c r="B18" s="52" t="s">
        <v>123</v>
      </c>
      <c r="C18" s="30">
        <v>0.13370000000000001</v>
      </c>
      <c r="D18" s="30">
        <v>0.57089999999999996</v>
      </c>
      <c r="E18" s="30">
        <v>0.1583</v>
      </c>
      <c r="F18" s="30">
        <v>0.13700000000000001</v>
      </c>
    </row>
    <row r="19" spans="1:6" x14ac:dyDescent="0.25">
      <c r="A19" s="30" t="s">
        <v>126</v>
      </c>
      <c r="B19" s="52" t="s">
        <v>123</v>
      </c>
      <c r="C19" s="30">
        <v>0</v>
      </c>
      <c r="D19" s="30">
        <v>0.11550000000000001</v>
      </c>
      <c r="E19" s="30">
        <v>0.55149999999999999</v>
      </c>
      <c r="F19" s="30">
        <v>0.33289999999999997</v>
      </c>
    </row>
    <row r="20" spans="1:6" x14ac:dyDescent="0.25">
      <c r="A20" s="34" t="s">
        <v>7</v>
      </c>
      <c r="B20" s="49" t="s">
        <v>53</v>
      </c>
      <c r="C20" s="34">
        <v>0.81840000000000002</v>
      </c>
      <c r="D20" s="30">
        <v>0.1007</v>
      </c>
      <c r="E20" s="30">
        <v>0</v>
      </c>
      <c r="F20" s="30">
        <v>8.1000000000000003E-2</v>
      </c>
    </row>
    <row r="22" spans="1:6" x14ac:dyDescent="0.25">
      <c r="A22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workbookViewId="0">
      <selection activeCell="C30" sqref="C30"/>
    </sheetView>
  </sheetViews>
  <sheetFormatPr defaultRowHeight="13.5" x14ac:dyDescent="0.25"/>
  <cols>
    <col min="1" max="1" width="23.5" customWidth="1"/>
    <col min="2" max="2" width="11.625" customWidth="1"/>
  </cols>
  <sheetData>
    <row r="1" spans="1:48" x14ac:dyDescent="0.25">
      <c r="A1" s="49" t="s">
        <v>8</v>
      </c>
      <c r="B1" s="48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10</v>
      </c>
      <c r="B2" s="49" t="s">
        <v>163</v>
      </c>
      <c r="C2" s="6">
        <v>2.8999999999999998E-3</v>
      </c>
      <c r="D2" s="6">
        <v>4.7999999999999996E-3</v>
      </c>
      <c r="E2" s="6">
        <v>7.4000000000000003E-3</v>
      </c>
      <c r="F2" s="6">
        <v>1.5699999999999999E-2</v>
      </c>
      <c r="G2" s="6">
        <v>1.3299999999999999E-2</v>
      </c>
      <c r="H2" s="6">
        <v>2.52E-2</v>
      </c>
      <c r="I2" s="6">
        <v>3.1099999999999999E-2</v>
      </c>
      <c r="J2" s="6">
        <v>3.27E-2</v>
      </c>
      <c r="K2" s="6">
        <v>3.6700000000000003E-2</v>
      </c>
      <c r="L2" s="6">
        <v>4.0300000000000002E-2</v>
      </c>
      <c r="M2" s="6">
        <v>3.3000000000000002E-2</v>
      </c>
      <c r="N2" s="6">
        <v>3.2399999999999998E-2</v>
      </c>
      <c r="O2" s="6">
        <v>3.4500000000000003E-2</v>
      </c>
      <c r="P2" s="6">
        <v>4.1500000000000002E-2</v>
      </c>
      <c r="Q2" s="6">
        <v>3.2399999999999998E-2</v>
      </c>
      <c r="R2" s="6">
        <v>3.3000000000000002E-2</v>
      </c>
      <c r="S2" s="6">
        <v>3.44E-2</v>
      </c>
      <c r="T2" s="6">
        <v>3.2899999999999999E-2</v>
      </c>
      <c r="U2" s="6">
        <v>3.2099999999999997E-2</v>
      </c>
      <c r="V2" s="6">
        <v>3.2599999999999997E-2</v>
      </c>
      <c r="W2" s="6">
        <v>2.8299999999999999E-2</v>
      </c>
      <c r="X2" s="6">
        <v>3.15E-2</v>
      </c>
      <c r="Y2" s="6">
        <v>3.6299999999999999E-2</v>
      </c>
      <c r="Z2" s="6">
        <v>5.8900000000000001E-2</v>
      </c>
      <c r="AA2" s="6">
        <v>8.1699999999999995E-2</v>
      </c>
      <c r="AB2" s="6">
        <v>0.104</v>
      </c>
      <c r="AC2" s="6">
        <v>0.12620000000000001</v>
      </c>
      <c r="AD2" s="6">
        <v>0.14899999999999999</v>
      </c>
      <c r="AE2" s="6">
        <v>0.17319999999999999</v>
      </c>
      <c r="AF2" s="6">
        <v>0.17949999999999999</v>
      </c>
      <c r="AG2" s="6">
        <v>0.18490000000000001</v>
      </c>
      <c r="AH2" s="6">
        <v>0.1903</v>
      </c>
      <c r="AI2" s="6">
        <v>0.20549999999999999</v>
      </c>
      <c r="AJ2" s="6">
        <v>0.20849999999999999</v>
      </c>
      <c r="AK2" s="6">
        <v>0.2107</v>
      </c>
      <c r="AL2" s="6">
        <v>0.21410000000000001</v>
      </c>
      <c r="AM2" s="6">
        <v>0.21759999999999999</v>
      </c>
      <c r="AN2" s="6">
        <v>0.22159999999999999</v>
      </c>
      <c r="AO2" s="6">
        <v>0.22459999999999999</v>
      </c>
      <c r="AP2" s="6">
        <v>0.22570000000000001</v>
      </c>
      <c r="AQ2" s="6">
        <v>0.21729999999999999</v>
      </c>
      <c r="AR2" s="6">
        <v>0.2122</v>
      </c>
      <c r="AS2" s="6">
        <v>0.19409999999999999</v>
      </c>
      <c r="AT2" s="6">
        <v>0.1741</v>
      </c>
      <c r="AU2" s="6">
        <v>0.1731</v>
      </c>
      <c r="AV2" s="6">
        <v>0.1779</v>
      </c>
    </row>
    <row r="3" spans="1:48" x14ac:dyDescent="0.25">
      <c r="A3" s="30" t="s">
        <v>4</v>
      </c>
      <c r="B3" s="49" t="s">
        <v>162</v>
      </c>
      <c r="C3" s="6">
        <v>4.8333332061767575E-3</v>
      </c>
      <c r="D3" s="6">
        <v>1.3711111450195313E-2</v>
      </c>
      <c r="E3" s="6">
        <v>1.8522222900390625E-2</v>
      </c>
      <c r="F3" s="6">
        <v>2.3255555725097656E-2</v>
      </c>
      <c r="G3" s="6">
        <v>2.6311111450195313E-2</v>
      </c>
      <c r="H3" s="6">
        <v>3.0111111450195311E-2</v>
      </c>
      <c r="I3" s="6">
        <v>3.5366665649414063E-2</v>
      </c>
      <c r="J3" s="6">
        <v>3.7455554199218748E-2</v>
      </c>
      <c r="K3" s="6">
        <v>3.9811111450195315E-2</v>
      </c>
      <c r="L3" s="6">
        <v>4.24E-2</v>
      </c>
      <c r="M3" s="6">
        <v>4.5033334350585937E-2</v>
      </c>
      <c r="N3" s="6">
        <v>4.5644445800781253E-2</v>
      </c>
      <c r="O3" s="6">
        <v>4.956666564941406E-2</v>
      </c>
      <c r="P3" s="6">
        <v>5.1366668701171875E-2</v>
      </c>
      <c r="Q3" s="6">
        <v>5.5088891601562502E-2</v>
      </c>
      <c r="R3" s="6">
        <v>5.7511108398437497E-2</v>
      </c>
      <c r="S3" s="6">
        <v>6.0477777099609373E-2</v>
      </c>
      <c r="T3" s="6">
        <v>6.1422222900390622E-2</v>
      </c>
      <c r="U3" s="6">
        <v>6.3055554199218752E-2</v>
      </c>
      <c r="V3" s="6">
        <v>6.4022222900390627E-2</v>
      </c>
      <c r="W3" s="6">
        <v>6.5477777099609377E-2</v>
      </c>
      <c r="X3" s="6">
        <v>6.7500000000000004E-2</v>
      </c>
      <c r="Y3" s="6">
        <v>7.6700000000000004E-2</v>
      </c>
      <c r="Z3" s="6">
        <v>9.1744445800781255E-2</v>
      </c>
      <c r="AA3" s="6">
        <v>0.1076888916015625</v>
      </c>
      <c r="AB3" s="6">
        <v>0.1229111083984375</v>
      </c>
      <c r="AC3" s="6">
        <v>0.13824444580078124</v>
      </c>
      <c r="AD3" s="6">
        <v>0.15438889160156249</v>
      </c>
      <c r="AE3" s="6">
        <v>0.17164444580078125</v>
      </c>
      <c r="AF3" s="6">
        <v>0.18057778320312501</v>
      </c>
      <c r="AG3" s="6">
        <v>0.1883</v>
      </c>
      <c r="AH3" s="6">
        <v>0.19608889160156251</v>
      </c>
      <c r="AI3" s="6">
        <v>0.20446666259765625</v>
      </c>
      <c r="AJ3" s="6">
        <v>0.21183332519531251</v>
      </c>
      <c r="AK3" s="6">
        <v>0.2182666748046875</v>
      </c>
      <c r="AL3" s="6">
        <v>0.22611110839843751</v>
      </c>
      <c r="AM3" s="6">
        <v>0.23388889160156251</v>
      </c>
      <c r="AN3" s="6">
        <v>0.24212221679687501</v>
      </c>
      <c r="AO3" s="6">
        <v>0.24931110839843751</v>
      </c>
      <c r="AP3" s="6">
        <v>0.25514443359375</v>
      </c>
      <c r="AQ3" s="6">
        <v>0.2495</v>
      </c>
      <c r="AR3" s="6">
        <v>0.23656667480468749</v>
      </c>
      <c r="AS3" s="6">
        <v>0.22678889160156249</v>
      </c>
      <c r="AT3" s="6">
        <v>0.21266667480468751</v>
      </c>
      <c r="AU3" s="6">
        <v>0.21112221679687501</v>
      </c>
      <c r="AV3" s="6">
        <v>0.21774443359375001</v>
      </c>
    </row>
    <row r="4" spans="1:48" x14ac:dyDescent="0.25">
      <c r="A4" s="30" t="s">
        <v>10</v>
      </c>
      <c r="B4" s="49" t="s">
        <v>161</v>
      </c>
      <c r="C4" s="6">
        <v>3.3E-3</v>
      </c>
      <c r="D4" s="6">
        <v>1.5900000000000001E-2</v>
      </c>
      <c r="E4" s="6">
        <v>1.6299999999999999E-2</v>
      </c>
      <c r="F4" s="6">
        <v>2.4E-2</v>
      </c>
      <c r="G4" s="6">
        <v>3.0700000000000002E-2</v>
      </c>
      <c r="H4" s="6">
        <v>2.9000000000000001E-2</v>
      </c>
      <c r="I4" s="6">
        <v>3.4500000000000003E-2</v>
      </c>
      <c r="J4" s="6">
        <v>4.1200000000000001E-2</v>
      </c>
      <c r="K4" s="6">
        <v>4.2299999999999997E-2</v>
      </c>
      <c r="L4" s="6">
        <v>4.5600000000000002E-2</v>
      </c>
      <c r="M4" s="6">
        <v>4.65E-2</v>
      </c>
      <c r="N4" s="6">
        <v>4.5699999999999998E-2</v>
      </c>
      <c r="O4" s="6">
        <v>0.05</v>
      </c>
      <c r="P4" s="6">
        <v>5.16E-2</v>
      </c>
      <c r="Q4" s="6">
        <v>5.8599999999999999E-2</v>
      </c>
      <c r="R4" s="6">
        <v>5.7500000000000002E-2</v>
      </c>
      <c r="S4" s="6">
        <v>5.8900000000000001E-2</v>
      </c>
      <c r="T4" s="6">
        <v>6.1600000000000002E-2</v>
      </c>
      <c r="U4" s="6">
        <v>6.1400000000000003E-2</v>
      </c>
      <c r="V4" s="6">
        <v>6.3299999999999995E-2</v>
      </c>
      <c r="W4" s="6">
        <v>6.1499999999999999E-2</v>
      </c>
      <c r="X4" s="6">
        <v>6.6299999999999998E-2</v>
      </c>
      <c r="Y4" s="6">
        <v>7.2700000000000001E-2</v>
      </c>
      <c r="Z4" s="6">
        <v>8.9899999999999994E-2</v>
      </c>
      <c r="AA4" s="6">
        <v>0.1079</v>
      </c>
      <c r="AB4" s="6">
        <v>0.12520000000000001</v>
      </c>
      <c r="AC4" s="6">
        <v>0.1426</v>
      </c>
      <c r="AD4" s="6">
        <v>0.16089999999999999</v>
      </c>
      <c r="AE4" s="6">
        <v>0.1804</v>
      </c>
      <c r="AF4" s="6">
        <v>0.1895</v>
      </c>
      <c r="AG4" s="6">
        <v>0.1973</v>
      </c>
      <c r="AH4" s="6">
        <v>0.20519999999999999</v>
      </c>
      <c r="AI4" s="6">
        <v>0.21579999999999999</v>
      </c>
      <c r="AJ4" s="6">
        <v>0.22159999999999999</v>
      </c>
      <c r="AK4" s="6">
        <v>0.22650000000000001</v>
      </c>
      <c r="AL4" s="6">
        <v>0.23280000000000001</v>
      </c>
      <c r="AM4" s="6">
        <v>0.23910000000000001</v>
      </c>
      <c r="AN4" s="6">
        <v>0.246</v>
      </c>
      <c r="AO4" s="6">
        <v>0.25169999999999998</v>
      </c>
      <c r="AP4" s="6">
        <v>0.25019999999999998</v>
      </c>
      <c r="AQ4" s="6">
        <v>0.24829999999999999</v>
      </c>
      <c r="AR4" s="6">
        <v>0.2346</v>
      </c>
      <c r="AS4" s="6">
        <v>0.218</v>
      </c>
      <c r="AT4" s="6">
        <v>0.2044</v>
      </c>
      <c r="AU4" s="6">
        <v>0.19869999999999999</v>
      </c>
      <c r="AV4" s="6">
        <v>0.20119999999999999</v>
      </c>
    </row>
    <row r="5" spans="1:48" x14ac:dyDescent="0.25">
      <c r="A5" s="30" t="s">
        <v>10</v>
      </c>
      <c r="B5" s="49" t="s">
        <v>160</v>
      </c>
      <c r="C5" s="6">
        <v>3.0000000000000001E-3</v>
      </c>
      <c r="D5" s="6">
        <v>2.7000000000000001E-3</v>
      </c>
      <c r="E5" s="6">
        <v>2.8E-3</v>
      </c>
      <c r="F5" s="6">
        <v>4.5999999999999999E-3</v>
      </c>
      <c r="G5" s="6">
        <v>1.47E-2</v>
      </c>
      <c r="H5" s="6">
        <v>1.9699999999999999E-2</v>
      </c>
      <c r="I5" s="6">
        <v>2.4400000000000002E-2</v>
      </c>
      <c r="J5" s="6">
        <v>2.76E-2</v>
      </c>
      <c r="K5" s="6">
        <v>3.1899999999999998E-2</v>
      </c>
      <c r="L5" s="6">
        <v>3.4299999999999997E-2</v>
      </c>
      <c r="M5" s="6">
        <v>3.78E-2</v>
      </c>
      <c r="N5" s="6">
        <v>3.7199999999999997E-2</v>
      </c>
      <c r="O5" s="6">
        <v>3.7499999999999999E-2</v>
      </c>
      <c r="P5" s="6">
        <v>4.1099999999999998E-2</v>
      </c>
      <c r="Q5" s="6">
        <v>4.58E-2</v>
      </c>
      <c r="R5" s="6">
        <v>4.58E-2</v>
      </c>
      <c r="S5" s="6">
        <v>4.8000000000000001E-2</v>
      </c>
      <c r="T5" s="6">
        <v>5.0500000000000003E-2</v>
      </c>
      <c r="U5" s="6">
        <v>4.9799999999999997E-2</v>
      </c>
      <c r="V5" s="6">
        <v>4.7500000000000001E-2</v>
      </c>
      <c r="W5" s="6">
        <v>4.9099999999999998E-2</v>
      </c>
      <c r="X5" s="6">
        <v>5.5800000000000002E-2</v>
      </c>
      <c r="Y5" s="6">
        <v>6.0199999999999997E-2</v>
      </c>
      <c r="Z5" s="6">
        <v>7.9799999999999996E-2</v>
      </c>
      <c r="AA5" s="6">
        <v>0.10009999999999999</v>
      </c>
      <c r="AB5" s="6">
        <v>0.1197</v>
      </c>
      <c r="AC5" s="6">
        <v>0.13930000000000001</v>
      </c>
      <c r="AD5" s="6">
        <v>0.15970000000000001</v>
      </c>
      <c r="AE5" s="6">
        <v>0.1812</v>
      </c>
      <c r="AF5" s="6">
        <v>0.18990000000000001</v>
      </c>
      <c r="AG5" s="6">
        <v>0.19719999999999999</v>
      </c>
      <c r="AH5" s="6">
        <v>0.2046</v>
      </c>
      <c r="AI5" s="6">
        <v>0.21190000000000001</v>
      </c>
      <c r="AJ5" s="6">
        <v>0.2177</v>
      </c>
      <c r="AK5" s="6">
        <v>0.22259999999999999</v>
      </c>
      <c r="AL5" s="6">
        <v>0.2291</v>
      </c>
      <c r="AM5" s="6">
        <v>0.23549999999999999</v>
      </c>
      <c r="AN5" s="6">
        <v>0.2424</v>
      </c>
      <c r="AO5" s="6">
        <v>0.24809999999999999</v>
      </c>
      <c r="AP5" s="6">
        <v>0.25540000000000002</v>
      </c>
      <c r="AQ5" s="6">
        <v>0.24610000000000001</v>
      </c>
      <c r="AR5" s="6">
        <v>0.2387</v>
      </c>
      <c r="AS5" s="6">
        <v>0.21759999999999999</v>
      </c>
      <c r="AT5" s="6">
        <v>0.19980000000000001</v>
      </c>
      <c r="AU5" s="6">
        <v>0.1938</v>
      </c>
      <c r="AV5" s="6">
        <v>0.19570000000000001</v>
      </c>
    </row>
    <row r="6" spans="1:48" x14ac:dyDescent="0.25">
      <c r="A6" s="30" t="s">
        <v>158</v>
      </c>
      <c r="B6" s="49" t="s">
        <v>159</v>
      </c>
      <c r="C6" s="6">
        <v>3.3E-3</v>
      </c>
      <c r="D6" s="6">
        <v>1.32E-2</v>
      </c>
      <c r="E6" s="6">
        <v>1.11E-2</v>
      </c>
      <c r="F6" s="6">
        <v>1.7100000000000001E-2</v>
      </c>
      <c r="G6" s="6">
        <v>2.47E-2</v>
      </c>
      <c r="H6" s="6">
        <v>2.64E-2</v>
      </c>
      <c r="I6" s="6">
        <v>3.2500000000000001E-2</v>
      </c>
      <c r="J6" s="6">
        <v>3.27E-2</v>
      </c>
      <c r="K6" s="6">
        <v>3.6900000000000002E-2</v>
      </c>
      <c r="L6" s="6">
        <v>3.6600000000000001E-2</v>
      </c>
      <c r="M6" s="6">
        <v>3.8899999999999997E-2</v>
      </c>
      <c r="N6" s="6">
        <v>4.1300000000000003E-2</v>
      </c>
      <c r="O6" s="6">
        <v>4.5999999999999999E-2</v>
      </c>
      <c r="P6" s="6">
        <v>5.1999999999999998E-2</v>
      </c>
      <c r="Q6" s="6">
        <v>5.2400000000000002E-2</v>
      </c>
      <c r="R6" s="6">
        <v>5.7000000000000002E-2</v>
      </c>
      <c r="S6" s="6">
        <v>6.0999999999999999E-2</v>
      </c>
      <c r="T6" s="6">
        <v>6.3399999999999998E-2</v>
      </c>
      <c r="U6" s="6">
        <v>6.4799999999999996E-2</v>
      </c>
      <c r="V6" s="6">
        <v>6.93E-2</v>
      </c>
      <c r="W6" s="6">
        <v>7.0699999999999999E-2</v>
      </c>
      <c r="X6" s="6">
        <v>7.5800000000000006E-2</v>
      </c>
      <c r="Y6" s="6">
        <v>8.4699999999999998E-2</v>
      </c>
      <c r="Z6" s="6">
        <v>0.10059999999999999</v>
      </c>
      <c r="AA6" s="6">
        <v>0.1176</v>
      </c>
      <c r="AB6" s="6">
        <v>0.13389999999999999</v>
      </c>
      <c r="AC6" s="6">
        <v>0.1502</v>
      </c>
      <c r="AD6" s="6">
        <v>0.16739999999999999</v>
      </c>
      <c r="AE6" s="6">
        <v>0.18590000000000001</v>
      </c>
      <c r="AF6" s="6">
        <v>0.1953</v>
      </c>
      <c r="AG6" s="6">
        <v>0.20330000000000001</v>
      </c>
      <c r="AH6" s="6">
        <v>0.21149999999999999</v>
      </c>
      <c r="AI6" s="6">
        <v>0.22289999999999999</v>
      </c>
      <c r="AJ6" s="6">
        <v>0.23050000000000001</v>
      </c>
      <c r="AK6" s="6">
        <v>0.23699999999999999</v>
      </c>
      <c r="AL6" s="6">
        <v>0.245</v>
      </c>
      <c r="AM6" s="6">
        <v>0.253</v>
      </c>
      <c r="AN6" s="6">
        <v>0.2616</v>
      </c>
      <c r="AO6" s="6">
        <v>0.26889999999999997</v>
      </c>
      <c r="AP6" s="6">
        <v>0.28199999999999997</v>
      </c>
      <c r="AQ6" s="6">
        <v>0.27060000000000001</v>
      </c>
      <c r="AR6" s="6">
        <v>0.26229999999999998</v>
      </c>
      <c r="AS6" s="6">
        <v>0.24610000000000001</v>
      </c>
      <c r="AT6" s="6">
        <v>0.24179999999999999</v>
      </c>
      <c r="AU6" s="6">
        <v>0.24079999999999999</v>
      </c>
      <c r="AV6" s="6">
        <v>0.24929999999999999</v>
      </c>
    </row>
    <row r="7" spans="1:48" x14ac:dyDescent="0.25">
      <c r="A7" s="30" t="s">
        <v>158</v>
      </c>
      <c r="B7" s="49" t="s">
        <v>157</v>
      </c>
      <c r="C7" s="6">
        <v>3.0000000000000001E-3</v>
      </c>
      <c r="D7" s="6">
        <v>2.7000000000000001E-3</v>
      </c>
      <c r="E7" s="6">
        <v>8.9999999999999993E-3</v>
      </c>
      <c r="F7" s="6">
        <v>9.7000000000000003E-3</v>
      </c>
      <c r="G7" s="6">
        <v>1.8100000000000002E-2</v>
      </c>
      <c r="H7" s="6">
        <v>2.6499999999999999E-2</v>
      </c>
      <c r="I7" s="6">
        <v>3.2500000000000001E-2</v>
      </c>
      <c r="J7" s="6">
        <v>3.9100000000000003E-2</v>
      </c>
      <c r="K7" s="6">
        <v>4.6100000000000002E-2</v>
      </c>
      <c r="L7" s="6">
        <v>4.6699999999999998E-2</v>
      </c>
      <c r="M7" s="6">
        <v>4.9599999999999998E-2</v>
      </c>
      <c r="N7" s="6">
        <v>4.8899999999999999E-2</v>
      </c>
      <c r="O7" s="6">
        <v>4.9799999999999997E-2</v>
      </c>
      <c r="P7" s="6">
        <v>4.7800000000000002E-2</v>
      </c>
      <c r="Q7" s="6">
        <v>5.57E-2</v>
      </c>
      <c r="R7" s="6">
        <v>5.5E-2</v>
      </c>
      <c r="S7" s="6">
        <v>5.6500000000000002E-2</v>
      </c>
      <c r="T7" s="6">
        <v>5.9200000000000003E-2</v>
      </c>
      <c r="U7" s="6">
        <v>5.7099999999999998E-2</v>
      </c>
      <c r="V7" s="6">
        <v>5.4899999999999997E-2</v>
      </c>
      <c r="W7" s="6">
        <v>6.0100000000000001E-2</v>
      </c>
      <c r="X7" s="6">
        <v>6.1499999999999999E-2</v>
      </c>
      <c r="Y7" s="6">
        <v>7.0000000000000007E-2</v>
      </c>
      <c r="Z7" s="6">
        <v>9.4299999999999995E-2</v>
      </c>
      <c r="AA7" s="6">
        <v>0.11940000000000001</v>
      </c>
      <c r="AB7" s="6">
        <v>0.14349999999999999</v>
      </c>
      <c r="AC7" s="6">
        <v>0.16769999999999999</v>
      </c>
      <c r="AD7" s="6">
        <v>0.1928</v>
      </c>
      <c r="AE7" s="6">
        <v>0.21940000000000001</v>
      </c>
      <c r="AF7" s="6">
        <v>0.22969999999999999</v>
      </c>
      <c r="AG7" s="6">
        <v>0.23860000000000001</v>
      </c>
      <c r="AH7" s="6">
        <v>0.2475</v>
      </c>
      <c r="AI7" s="6">
        <v>0.25419999999999998</v>
      </c>
      <c r="AJ7" s="6">
        <v>0.2601</v>
      </c>
      <c r="AK7" s="6">
        <v>0.26490000000000002</v>
      </c>
      <c r="AL7" s="6">
        <v>0.27139999999999997</v>
      </c>
      <c r="AM7" s="6">
        <v>0.27800000000000002</v>
      </c>
      <c r="AN7" s="6">
        <v>0.28499999999999998</v>
      </c>
      <c r="AO7" s="6">
        <v>0.29089999999999999</v>
      </c>
      <c r="AP7" s="6">
        <v>0.29559999999999997</v>
      </c>
      <c r="AQ7" s="6">
        <v>0.29039999999999999</v>
      </c>
      <c r="AR7" s="6">
        <v>0.27029999999999998</v>
      </c>
      <c r="AS7" s="6">
        <v>0.26400000000000001</v>
      </c>
      <c r="AT7" s="6">
        <v>0.23960000000000001</v>
      </c>
      <c r="AU7" s="6">
        <v>0.23300000000000001</v>
      </c>
      <c r="AV7" s="6">
        <v>0.23569999999999999</v>
      </c>
    </row>
    <row r="8" spans="1:48" x14ac:dyDescent="0.25">
      <c r="A8" s="30" t="s">
        <v>17</v>
      </c>
      <c r="B8" s="49" t="s">
        <v>156</v>
      </c>
      <c r="C8" s="6">
        <v>4.2444442749023439E-3</v>
      </c>
      <c r="D8" s="6">
        <v>1.0888888549804687E-2</v>
      </c>
      <c r="E8" s="6">
        <v>1.3422222900390624E-2</v>
      </c>
      <c r="F8" s="6">
        <v>1.6744444274902345E-2</v>
      </c>
      <c r="G8" s="6">
        <v>2.29E-2</v>
      </c>
      <c r="H8" s="6">
        <v>2.5155555725097655E-2</v>
      </c>
      <c r="I8" s="6">
        <v>2.8722222900390625E-2</v>
      </c>
      <c r="J8" s="6">
        <v>3.1288888549804689E-2</v>
      </c>
      <c r="K8" s="6">
        <v>3.5288888549804685E-2</v>
      </c>
      <c r="L8" s="6">
        <v>3.6266665649414061E-2</v>
      </c>
      <c r="M8" s="6">
        <v>3.696666564941406E-2</v>
      </c>
      <c r="N8" s="6">
        <v>3.5177777099609377E-2</v>
      </c>
      <c r="O8" s="6">
        <v>3.6788888549804687E-2</v>
      </c>
      <c r="P8" s="6">
        <v>4.0344445800781253E-2</v>
      </c>
      <c r="Q8" s="6">
        <v>4.0133334350585935E-2</v>
      </c>
      <c r="R8" s="6">
        <v>4.1755554199218753E-2</v>
      </c>
      <c r="S8" s="6">
        <v>4.1977777099609377E-2</v>
      </c>
      <c r="T8" s="6">
        <v>4.2377777099609375E-2</v>
      </c>
      <c r="U8" s="6">
        <v>4.2122222900390624E-2</v>
      </c>
      <c r="V8" s="6">
        <v>4.2000000000000003E-2</v>
      </c>
      <c r="W8" s="6">
        <v>4.2466665649414065E-2</v>
      </c>
      <c r="X8" s="6">
        <v>4.3911111450195314E-2</v>
      </c>
      <c r="Y8" s="6">
        <v>5.1266668701171872E-2</v>
      </c>
      <c r="Z8" s="6">
        <v>6.5844445800781248E-2</v>
      </c>
      <c r="AA8" s="6">
        <v>8.0811108398437498E-2</v>
      </c>
      <c r="AB8" s="6">
        <v>9.5177777099609381E-2</v>
      </c>
      <c r="AC8" s="6">
        <v>0.1093888916015625</v>
      </c>
      <c r="AD8" s="6">
        <v>0.12431110839843749</v>
      </c>
      <c r="AE8" s="6">
        <v>0.140122216796875</v>
      </c>
      <c r="AF8" s="6">
        <v>0.14764444580078126</v>
      </c>
      <c r="AG8" s="6">
        <v>0.154177783203125</v>
      </c>
      <c r="AH8" s="6">
        <v>0.16075555419921875</v>
      </c>
      <c r="AI8" s="6">
        <v>0.16524444580078124</v>
      </c>
      <c r="AJ8" s="6">
        <v>0.171122216796875</v>
      </c>
      <c r="AK8" s="6">
        <v>0.1762</v>
      </c>
      <c r="AL8" s="6">
        <v>0.182377783203125</v>
      </c>
      <c r="AM8" s="6">
        <v>0.18857778320312499</v>
      </c>
      <c r="AN8" s="6">
        <v>0.1951</v>
      </c>
      <c r="AO8" s="6">
        <v>0.20076666259765624</v>
      </c>
      <c r="AP8" s="6">
        <v>0.20230000000000001</v>
      </c>
      <c r="AQ8" s="6">
        <v>0.19623333740234375</v>
      </c>
      <c r="AR8" s="6">
        <v>0.18655555419921874</v>
      </c>
      <c r="AS8" s="6">
        <v>0.17533333740234375</v>
      </c>
      <c r="AT8" s="6">
        <v>0.16565555419921876</v>
      </c>
      <c r="AU8" s="6">
        <v>0.16454444580078126</v>
      </c>
      <c r="AV8" s="6">
        <v>0.16969999999999999</v>
      </c>
    </row>
    <row r="9" spans="1:48" x14ac:dyDescent="0.25">
      <c r="A9" s="30" t="s">
        <v>4</v>
      </c>
      <c r="B9" s="49" t="s">
        <v>155</v>
      </c>
      <c r="C9" s="6">
        <v>5.7666667938232425E-3</v>
      </c>
      <c r="D9" s="6">
        <v>1.1166666412353516E-2</v>
      </c>
      <c r="E9" s="6">
        <v>1.6188888549804686E-2</v>
      </c>
      <c r="F9" s="6">
        <v>2.2755555725097656E-2</v>
      </c>
      <c r="G9" s="6">
        <v>2.6277777099609375E-2</v>
      </c>
      <c r="H9" s="6">
        <v>2.9855554199218749E-2</v>
      </c>
      <c r="I9" s="6">
        <v>3.2899999999999999E-2</v>
      </c>
      <c r="J9" s="6">
        <v>3.6622222900390626E-2</v>
      </c>
      <c r="K9" s="6">
        <v>3.9944445800781249E-2</v>
      </c>
      <c r="L9" s="6">
        <v>4.1211111450195313E-2</v>
      </c>
      <c r="M9" s="6">
        <v>4.1522222900390628E-2</v>
      </c>
      <c r="N9" s="6">
        <v>3.986666564941406E-2</v>
      </c>
      <c r="O9" s="6">
        <v>4.2544445800781247E-2</v>
      </c>
      <c r="P9" s="6">
        <v>4.5066665649414063E-2</v>
      </c>
      <c r="Q9" s="6">
        <v>4.5855554199218752E-2</v>
      </c>
      <c r="R9" s="6">
        <v>4.6622222900390628E-2</v>
      </c>
      <c r="S9" s="6">
        <v>4.8500000000000001E-2</v>
      </c>
      <c r="T9" s="6">
        <v>4.8322222900390628E-2</v>
      </c>
      <c r="U9" s="6">
        <v>4.828888854980469E-2</v>
      </c>
      <c r="V9" s="6">
        <v>5.0388888549804688E-2</v>
      </c>
      <c r="W9" s="6">
        <v>5.048888854980469E-2</v>
      </c>
      <c r="X9" s="6">
        <v>5.2466668701171872E-2</v>
      </c>
      <c r="Y9" s="6">
        <v>5.8099999999999999E-2</v>
      </c>
      <c r="Z9" s="6">
        <v>7.3388891601562506E-2</v>
      </c>
      <c r="AA9" s="6">
        <v>8.9188891601562501E-2</v>
      </c>
      <c r="AB9" s="6">
        <v>0.104377783203125</v>
      </c>
      <c r="AC9" s="6">
        <v>0.11955555419921875</v>
      </c>
      <c r="AD9" s="6">
        <v>0.13544444580078124</v>
      </c>
      <c r="AE9" s="6">
        <v>0.15229999999999999</v>
      </c>
      <c r="AF9" s="6">
        <v>0.16004444580078125</v>
      </c>
      <c r="AG9" s="6">
        <v>0.16661110839843751</v>
      </c>
      <c r="AH9" s="6">
        <v>0.17330000000000001</v>
      </c>
      <c r="AI9" s="6">
        <v>0.17801110839843751</v>
      </c>
      <c r="AJ9" s="6">
        <v>0.18362221679687499</v>
      </c>
      <c r="AK9" s="6">
        <v>0.1883888916015625</v>
      </c>
      <c r="AL9" s="6">
        <v>0.19439999999999999</v>
      </c>
      <c r="AM9" s="6">
        <v>0.20032221679687501</v>
      </c>
      <c r="AN9" s="6">
        <v>0.20665556640624999</v>
      </c>
      <c r="AO9" s="6">
        <v>0.2121111083984375</v>
      </c>
      <c r="AP9" s="6">
        <v>0.21383332519531251</v>
      </c>
      <c r="AQ9" s="6">
        <v>0.2089888916015625</v>
      </c>
      <c r="AR9" s="6">
        <v>0.19913333740234376</v>
      </c>
      <c r="AS9" s="6">
        <v>0.18729999999999999</v>
      </c>
      <c r="AT9" s="6">
        <v>0.17773333740234376</v>
      </c>
      <c r="AU9" s="6">
        <v>0.17476666259765625</v>
      </c>
      <c r="AV9" s="6">
        <v>0.17877778320312501</v>
      </c>
    </row>
    <row r="10" spans="1:48" x14ac:dyDescent="0.25">
      <c r="A10" s="30" t="s">
        <v>17</v>
      </c>
      <c r="B10" s="49" t="s">
        <v>154</v>
      </c>
      <c r="C10" s="6">
        <v>9.1222221374511712E-3</v>
      </c>
      <c r="D10" s="6">
        <v>1.5311111450195312E-2</v>
      </c>
      <c r="E10" s="6">
        <v>1.8788888549804688E-2</v>
      </c>
      <c r="F10" s="6">
        <v>2.41E-2</v>
      </c>
      <c r="G10" s="6">
        <v>2.9511111450195311E-2</v>
      </c>
      <c r="H10" s="6">
        <v>3.1855554199218747E-2</v>
      </c>
      <c r="I10" s="6">
        <v>3.8455554199218749E-2</v>
      </c>
      <c r="J10" s="6">
        <v>4.4788888549804687E-2</v>
      </c>
      <c r="K10" s="6">
        <v>4.7477777099609375E-2</v>
      </c>
      <c r="L10" s="6">
        <v>5.0222222900390627E-2</v>
      </c>
      <c r="M10" s="6">
        <v>5.0900000000000001E-2</v>
      </c>
      <c r="N10" s="6">
        <v>4.8755554199218752E-2</v>
      </c>
      <c r="O10" s="6">
        <v>4.9966665649414065E-2</v>
      </c>
      <c r="P10" s="6">
        <v>5.1511108398437498E-2</v>
      </c>
      <c r="Q10" s="6">
        <v>5.2655554199218753E-2</v>
      </c>
      <c r="R10" s="6">
        <v>5.2466668701171872E-2</v>
      </c>
      <c r="S10" s="6">
        <v>5.3633331298828128E-2</v>
      </c>
      <c r="T10" s="6">
        <v>5.3444445800781247E-2</v>
      </c>
      <c r="U10" s="6">
        <v>5.2633331298828127E-2</v>
      </c>
      <c r="V10" s="6">
        <v>5.1833331298828125E-2</v>
      </c>
      <c r="W10" s="6">
        <v>5.1577777099609375E-2</v>
      </c>
      <c r="X10" s="6">
        <v>5.3766668701171874E-2</v>
      </c>
      <c r="Y10" s="6">
        <v>6.0444445800781253E-2</v>
      </c>
      <c r="Z10" s="6">
        <v>8.1900000000000001E-2</v>
      </c>
      <c r="AA10" s="6">
        <v>0.10404444580078125</v>
      </c>
      <c r="AB10" s="6">
        <v>0.12544444580078126</v>
      </c>
      <c r="AC10" s="6">
        <v>0.14684444580078124</v>
      </c>
      <c r="AD10" s="6">
        <v>0.16906666259765624</v>
      </c>
      <c r="AE10" s="6">
        <v>0.192622216796875</v>
      </c>
      <c r="AF10" s="6">
        <v>0.20073333740234375</v>
      </c>
      <c r="AG10" s="6">
        <v>0.2075111083984375</v>
      </c>
      <c r="AH10" s="6">
        <v>0.21445556640624999</v>
      </c>
      <c r="AI10" s="6">
        <v>0.2179111083984375</v>
      </c>
      <c r="AJ10" s="6">
        <v>0.22308889160156251</v>
      </c>
      <c r="AK10" s="6">
        <v>0.22734443359375001</v>
      </c>
      <c r="AL10" s="6">
        <v>0.233077783203125</v>
      </c>
      <c r="AM10" s="6">
        <v>0.2388333251953125</v>
      </c>
      <c r="AN10" s="6">
        <v>0.24504443359375</v>
      </c>
      <c r="AO10" s="6">
        <v>0.25021110839843752</v>
      </c>
      <c r="AP10" s="6">
        <v>0.25015556640624997</v>
      </c>
      <c r="AQ10" s="6">
        <v>0.24448889160156251</v>
      </c>
      <c r="AR10" s="6">
        <v>0.22946667480468749</v>
      </c>
      <c r="AS10" s="6">
        <v>0.21933332519531251</v>
      </c>
      <c r="AT10" s="6">
        <v>0.20525556640625001</v>
      </c>
      <c r="AU10" s="6">
        <v>0.20263333740234374</v>
      </c>
      <c r="AV10" s="6">
        <v>0.20755556640625</v>
      </c>
    </row>
    <row r="11" spans="1:48" x14ac:dyDescent="0.25">
      <c r="A11" s="30" t="s">
        <v>97</v>
      </c>
      <c r="B11" s="49" t="s">
        <v>153</v>
      </c>
      <c r="C11" s="6">
        <v>6.4999999999999997E-3</v>
      </c>
      <c r="D11" s="6">
        <v>1.3055555725097655E-2</v>
      </c>
      <c r="E11" s="6">
        <v>1.4922222900390626E-2</v>
      </c>
      <c r="F11" s="6">
        <v>2.0655555725097655E-2</v>
      </c>
      <c r="G11" s="6">
        <v>2.4955555725097656E-2</v>
      </c>
      <c r="H11" s="6">
        <v>2.994444580078125E-2</v>
      </c>
      <c r="I11" s="6">
        <v>3.356666564941406E-2</v>
      </c>
      <c r="J11" s="6">
        <v>3.6533334350585936E-2</v>
      </c>
      <c r="K11" s="6">
        <v>3.9022222900390625E-2</v>
      </c>
      <c r="L11" s="6">
        <v>4.0077777099609378E-2</v>
      </c>
      <c r="M11" s="6">
        <v>4.0622222900390623E-2</v>
      </c>
      <c r="N11" s="6">
        <v>3.9033334350585938E-2</v>
      </c>
      <c r="O11" s="6">
        <v>4.0066665649414065E-2</v>
      </c>
      <c r="P11" s="6">
        <v>4.1411111450195312E-2</v>
      </c>
      <c r="Q11" s="6">
        <v>4.2522222900390622E-2</v>
      </c>
      <c r="R11" s="6">
        <v>4.2411111450195313E-2</v>
      </c>
      <c r="S11" s="6">
        <v>4.2344445800781248E-2</v>
      </c>
      <c r="T11" s="6">
        <v>4.2011111450195315E-2</v>
      </c>
      <c r="U11" s="6">
        <v>4.3200000000000002E-2</v>
      </c>
      <c r="V11" s="6">
        <v>4.1633334350585936E-2</v>
      </c>
      <c r="W11" s="6">
        <v>4.248888854980469E-2</v>
      </c>
      <c r="X11" s="6">
        <v>4.4788888549804687E-2</v>
      </c>
      <c r="Y11" s="6">
        <v>4.9122222900390623E-2</v>
      </c>
      <c r="Z11" s="6">
        <v>6.2188891601562497E-2</v>
      </c>
      <c r="AA11" s="6">
        <v>7.5633331298828127E-2</v>
      </c>
      <c r="AB11" s="6">
        <v>8.8622222900390624E-2</v>
      </c>
      <c r="AC11" s="6">
        <v>0.10153333129882812</v>
      </c>
      <c r="AD11" s="6">
        <v>0.11511110839843749</v>
      </c>
      <c r="AE11" s="6">
        <v>0.12953333740234374</v>
      </c>
      <c r="AF11" s="6">
        <v>0.13534444580078125</v>
      </c>
      <c r="AG11" s="6">
        <v>0.14026666259765624</v>
      </c>
      <c r="AH11" s="6">
        <v>0.14533333740234375</v>
      </c>
      <c r="AI11" s="6">
        <v>0.14938889160156249</v>
      </c>
      <c r="AJ11" s="6">
        <v>0.15321110839843749</v>
      </c>
      <c r="AK11" s="6">
        <v>0.15640000000000001</v>
      </c>
      <c r="AL11" s="6">
        <v>0.16062221679687499</v>
      </c>
      <c r="AM11" s="6">
        <v>0.1648</v>
      </c>
      <c r="AN11" s="6">
        <v>0.16932221679687501</v>
      </c>
      <c r="AO11" s="6">
        <v>0.17306666259765624</v>
      </c>
      <c r="AP11" s="6">
        <v>0.17354444580078124</v>
      </c>
      <c r="AQ11" s="6">
        <v>0.17011110839843749</v>
      </c>
      <c r="AR11" s="6">
        <v>0.16072221679687501</v>
      </c>
      <c r="AS11" s="6">
        <v>0.15381110839843751</v>
      </c>
      <c r="AT11" s="6">
        <v>0.14517778320312499</v>
      </c>
      <c r="AU11" s="6">
        <v>0.14436666259765624</v>
      </c>
      <c r="AV11" s="6">
        <v>0.14907778320312501</v>
      </c>
    </row>
    <row r="12" spans="1:48" x14ac:dyDescent="0.25">
      <c r="A12" s="30" t="s">
        <v>99</v>
      </c>
      <c r="B12" s="49" t="s">
        <v>153</v>
      </c>
      <c r="C12" s="6">
        <v>3.3999999999999998E-3</v>
      </c>
      <c r="D12" s="6">
        <v>9.2777778625488284E-3</v>
      </c>
      <c r="E12" s="6">
        <v>1.0988888549804688E-2</v>
      </c>
      <c r="F12" s="6">
        <v>1.6388888549804689E-2</v>
      </c>
      <c r="G12" s="6">
        <v>2.2244444274902343E-2</v>
      </c>
      <c r="H12" s="6">
        <v>2.5977777099609373E-2</v>
      </c>
      <c r="I12" s="6">
        <v>3.158888854980469E-2</v>
      </c>
      <c r="J12" s="6">
        <v>3.5077777099609374E-2</v>
      </c>
      <c r="K12" s="6">
        <v>3.8800000000000001E-2</v>
      </c>
      <c r="L12" s="6">
        <v>4.1222222900390626E-2</v>
      </c>
      <c r="M12" s="6">
        <v>4.1488888549804689E-2</v>
      </c>
      <c r="N12" s="6">
        <v>3.8377777099609378E-2</v>
      </c>
      <c r="O12" s="6">
        <v>4.0866665649414061E-2</v>
      </c>
      <c r="P12" s="6">
        <v>4.1433334350585938E-2</v>
      </c>
      <c r="Q12" s="6">
        <v>4.2544445800781247E-2</v>
      </c>
      <c r="R12" s="6">
        <v>4.1722222900390626E-2</v>
      </c>
      <c r="S12" s="6">
        <v>4.156666564941406E-2</v>
      </c>
      <c r="T12" s="6">
        <v>4.0988888549804689E-2</v>
      </c>
      <c r="U12" s="6">
        <v>4.0922222900390624E-2</v>
      </c>
      <c r="V12" s="6">
        <v>3.974444580078125E-2</v>
      </c>
      <c r="W12" s="6">
        <v>3.9611111450195309E-2</v>
      </c>
      <c r="X12" s="6">
        <v>4.1166665649414062E-2</v>
      </c>
      <c r="Y12" s="6">
        <v>4.6066665649414064E-2</v>
      </c>
      <c r="Z12" s="6">
        <v>6.3577777099609378E-2</v>
      </c>
      <c r="AA12" s="6">
        <v>8.157777709960938E-2</v>
      </c>
      <c r="AB12" s="6">
        <v>9.8944445800781253E-2</v>
      </c>
      <c r="AC12" s="6">
        <v>0.1161888916015625</v>
      </c>
      <c r="AD12" s="6">
        <v>0.1342111083984375</v>
      </c>
      <c r="AE12" s="6">
        <v>0.1532</v>
      </c>
      <c r="AF12" s="6">
        <v>0.15981110839843751</v>
      </c>
      <c r="AG12" s="6">
        <v>0.16535555419921874</v>
      </c>
      <c r="AH12" s="6">
        <v>0.17102221679687499</v>
      </c>
      <c r="AI12" s="6">
        <v>0.175077783203125</v>
      </c>
      <c r="AJ12" s="6">
        <v>0.17964444580078126</v>
      </c>
      <c r="AK12" s="6">
        <v>0.18340000000000001</v>
      </c>
      <c r="AL12" s="6">
        <v>0.18842221679687499</v>
      </c>
      <c r="AM12" s="6">
        <v>0.19337778320312499</v>
      </c>
      <c r="AN12" s="6">
        <v>0.19869999999999999</v>
      </c>
      <c r="AO12" s="6">
        <v>0.20321110839843751</v>
      </c>
      <c r="AP12" s="6">
        <v>0.2011</v>
      </c>
      <c r="AQ12" s="6">
        <v>0.19635555419921874</v>
      </c>
      <c r="AR12" s="6">
        <v>0.1868888916015625</v>
      </c>
      <c r="AS12" s="6">
        <v>0.17484444580078126</v>
      </c>
      <c r="AT12" s="6">
        <v>0.16414444580078125</v>
      </c>
      <c r="AU12" s="6">
        <v>0.16508889160156251</v>
      </c>
      <c r="AV12" s="6">
        <v>0.17223333740234376</v>
      </c>
    </row>
    <row r="13" spans="1:48" x14ac:dyDescent="0.25">
      <c r="A13" s="30" t="s">
        <v>10</v>
      </c>
      <c r="B13" s="49" t="s">
        <v>152</v>
      </c>
      <c r="C13" s="6">
        <v>5.7777778625488279E-3</v>
      </c>
      <c r="D13" s="6">
        <v>1.3100000000000001E-2</v>
      </c>
      <c r="E13" s="6">
        <v>1.6755555725097657E-2</v>
      </c>
      <c r="F13" s="6">
        <v>2.5922222900390625E-2</v>
      </c>
      <c r="G13" s="6">
        <v>2.8611111450195313E-2</v>
      </c>
      <c r="H13" s="6">
        <v>3.39E-2</v>
      </c>
      <c r="I13" s="6">
        <v>3.8866665649414066E-2</v>
      </c>
      <c r="J13" s="6">
        <v>4.2355554199218749E-2</v>
      </c>
      <c r="K13" s="6">
        <v>4.691111145019531E-2</v>
      </c>
      <c r="L13" s="6">
        <v>4.8066665649414066E-2</v>
      </c>
      <c r="M13" s="6">
        <v>4.8311111450195315E-2</v>
      </c>
      <c r="N13" s="6">
        <v>4.9000000000000002E-2</v>
      </c>
      <c r="O13" s="6">
        <v>5.0088888549804686E-2</v>
      </c>
      <c r="P13" s="6">
        <v>5.3244445800781248E-2</v>
      </c>
      <c r="Q13" s="6">
        <v>5.5322222900390627E-2</v>
      </c>
      <c r="R13" s="6">
        <v>5.6899999999999999E-2</v>
      </c>
      <c r="S13" s="6">
        <v>5.8177777099609376E-2</v>
      </c>
      <c r="T13" s="6">
        <v>5.8044445800781247E-2</v>
      </c>
      <c r="U13" s="6">
        <v>5.8466668701171877E-2</v>
      </c>
      <c r="V13" s="6">
        <v>6.0111108398437502E-2</v>
      </c>
      <c r="W13" s="6">
        <v>6.0511108398437499E-2</v>
      </c>
      <c r="X13" s="6">
        <v>6.4044445800781252E-2</v>
      </c>
      <c r="Y13" s="6">
        <v>7.0855554199218754E-2</v>
      </c>
      <c r="Z13" s="6">
        <v>8.8922222900390618E-2</v>
      </c>
      <c r="AA13" s="6">
        <v>0.10774444580078125</v>
      </c>
      <c r="AB13" s="6">
        <v>0.12574444580078126</v>
      </c>
      <c r="AC13" s="6">
        <v>0.14377778320312501</v>
      </c>
      <c r="AD13" s="6">
        <v>0.16266666259765625</v>
      </c>
      <c r="AE13" s="6">
        <v>0.182677783203125</v>
      </c>
      <c r="AF13" s="6">
        <v>0.19234444580078125</v>
      </c>
      <c r="AG13" s="6">
        <v>0.20069999999999999</v>
      </c>
      <c r="AH13" s="6">
        <v>0.20912221679687501</v>
      </c>
      <c r="AI13" s="6">
        <v>0.21471110839843749</v>
      </c>
      <c r="AJ13" s="6">
        <v>0.22121110839843749</v>
      </c>
      <c r="AK13" s="6">
        <v>0.22678889160156249</v>
      </c>
      <c r="AL13" s="6">
        <v>0.23381110839843749</v>
      </c>
      <c r="AM13" s="6">
        <v>0.24082221679687499</v>
      </c>
      <c r="AN13" s="6">
        <v>0.24833332519531251</v>
      </c>
      <c r="AO13" s="6">
        <v>0.2547333251953125</v>
      </c>
      <c r="AP13" s="6">
        <v>0.25767778320312501</v>
      </c>
      <c r="AQ13" s="6">
        <v>0.25640000000000002</v>
      </c>
      <c r="AR13" s="6">
        <v>0.24314443359374999</v>
      </c>
      <c r="AS13" s="6">
        <v>0.22906667480468751</v>
      </c>
      <c r="AT13" s="6">
        <v>0.20951110839843751</v>
      </c>
      <c r="AU13" s="6">
        <v>0.2069666748046875</v>
      </c>
      <c r="AV13" s="6">
        <v>0.21249999999999999</v>
      </c>
    </row>
    <row r="14" spans="1:48" x14ac:dyDescent="0.25">
      <c r="A14" s="30" t="s">
        <v>17</v>
      </c>
      <c r="B14" s="49" t="s">
        <v>151</v>
      </c>
      <c r="C14" s="6">
        <v>4.0777778625488278E-3</v>
      </c>
      <c r="D14" s="6">
        <v>1.3033332824707032E-2</v>
      </c>
      <c r="E14" s="6">
        <v>1.4844444274902344E-2</v>
      </c>
      <c r="F14" s="6">
        <v>2.0455555725097656E-2</v>
      </c>
      <c r="G14" s="6">
        <v>2.4933332824707031E-2</v>
      </c>
      <c r="H14" s="6">
        <v>2.9766665649414062E-2</v>
      </c>
      <c r="I14" s="6">
        <v>3.5033334350585935E-2</v>
      </c>
      <c r="J14" s="6">
        <v>4.1399999999999999E-2</v>
      </c>
      <c r="K14" s="6">
        <v>4.3977777099609372E-2</v>
      </c>
      <c r="L14" s="6">
        <v>4.6144445800781253E-2</v>
      </c>
      <c r="M14" s="6">
        <v>4.7111111450195316E-2</v>
      </c>
      <c r="N14" s="6">
        <v>4.5155554199218753E-2</v>
      </c>
      <c r="O14" s="6">
        <v>4.7500000000000001E-2</v>
      </c>
      <c r="P14" s="6">
        <v>4.878888854980469E-2</v>
      </c>
      <c r="Q14" s="6">
        <v>4.9822222900390623E-2</v>
      </c>
      <c r="R14" s="6">
        <v>5.1077777099609374E-2</v>
      </c>
      <c r="S14" s="6">
        <v>5.1888891601562501E-2</v>
      </c>
      <c r="T14" s="6">
        <v>5.1700000000000003E-2</v>
      </c>
      <c r="U14" s="6">
        <v>5.073333435058594E-2</v>
      </c>
      <c r="V14" s="6">
        <v>5.0700000000000002E-2</v>
      </c>
      <c r="W14" s="6">
        <v>5.0955554199218753E-2</v>
      </c>
      <c r="X14" s="6">
        <v>5.3222222900390623E-2</v>
      </c>
      <c r="Y14" s="6">
        <v>5.9533331298828124E-2</v>
      </c>
      <c r="Z14" s="6">
        <v>7.6544445800781249E-2</v>
      </c>
      <c r="AA14" s="6">
        <v>9.4188891601562505E-2</v>
      </c>
      <c r="AB14" s="6">
        <v>0.11117778320312501</v>
      </c>
      <c r="AC14" s="6">
        <v>0.12804444580078125</v>
      </c>
      <c r="AD14" s="6">
        <v>0.1457</v>
      </c>
      <c r="AE14" s="6">
        <v>0.16443333740234375</v>
      </c>
      <c r="AF14" s="6">
        <v>0.17215555419921874</v>
      </c>
      <c r="AG14" s="6">
        <v>0.17871110839843751</v>
      </c>
      <c r="AH14" s="6">
        <v>0.18537778320312501</v>
      </c>
      <c r="AI14" s="6">
        <v>0.191</v>
      </c>
      <c r="AJ14" s="6">
        <v>0.19622221679687499</v>
      </c>
      <c r="AK14" s="6">
        <v>0.2006</v>
      </c>
      <c r="AL14" s="6">
        <v>0.2062888916015625</v>
      </c>
      <c r="AM14" s="6">
        <v>0.21194443359375001</v>
      </c>
      <c r="AN14" s="6">
        <v>0.21803332519531249</v>
      </c>
      <c r="AO14" s="6">
        <v>0.22314443359375</v>
      </c>
      <c r="AP14" s="6">
        <v>0.22746667480468749</v>
      </c>
      <c r="AQ14" s="6">
        <v>0.220477783203125</v>
      </c>
      <c r="AR14" s="6">
        <v>0.211522216796875</v>
      </c>
      <c r="AS14" s="6">
        <v>0.20104444580078126</v>
      </c>
      <c r="AT14" s="6">
        <v>0.1865888916015625</v>
      </c>
      <c r="AU14" s="6">
        <v>0.18343333740234374</v>
      </c>
      <c r="AV14" s="6">
        <v>0.18754444580078125</v>
      </c>
    </row>
    <row r="15" spans="1:48" x14ac:dyDescent="0.25">
      <c r="A15" s="30" t="s">
        <v>10</v>
      </c>
      <c r="B15" s="49" t="s">
        <v>150</v>
      </c>
      <c r="C15" s="6">
        <v>8.6111114501953127E-3</v>
      </c>
      <c r="D15" s="6">
        <v>1.7688888549804688E-2</v>
      </c>
      <c r="E15" s="6">
        <v>2.1222222900390626E-2</v>
      </c>
      <c r="F15" s="6">
        <v>2.5744445800781252E-2</v>
      </c>
      <c r="G15" s="6">
        <v>3.1211111450195311E-2</v>
      </c>
      <c r="H15" s="6">
        <v>3.5188888549804689E-2</v>
      </c>
      <c r="I15" s="6">
        <v>3.95E-2</v>
      </c>
      <c r="J15" s="6">
        <v>4.443333435058594E-2</v>
      </c>
      <c r="K15" s="6">
        <v>4.8266665649414064E-2</v>
      </c>
      <c r="L15" s="6">
        <v>4.9177777099609375E-2</v>
      </c>
      <c r="M15" s="6">
        <v>5.0122222900390624E-2</v>
      </c>
      <c r="N15" s="6">
        <v>5.064444580078125E-2</v>
      </c>
      <c r="O15" s="6">
        <v>5.2322222900390625E-2</v>
      </c>
      <c r="P15" s="6">
        <v>5.4611108398437497E-2</v>
      </c>
      <c r="Q15" s="6">
        <v>5.6233331298828126E-2</v>
      </c>
      <c r="R15" s="6">
        <v>5.6344445800781247E-2</v>
      </c>
      <c r="S15" s="6">
        <v>5.7855554199218749E-2</v>
      </c>
      <c r="T15" s="6">
        <v>5.7877777099609375E-2</v>
      </c>
      <c r="U15" s="6">
        <v>5.7144445800781249E-2</v>
      </c>
      <c r="V15" s="6">
        <v>5.7877777099609375E-2</v>
      </c>
      <c r="W15" s="6">
        <v>5.8799999999999998E-2</v>
      </c>
      <c r="X15" s="6">
        <v>6.0577777099609376E-2</v>
      </c>
      <c r="Y15" s="6">
        <v>6.6455554199218753E-2</v>
      </c>
      <c r="Z15" s="6">
        <v>8.1133331298828132E-2</v>
      </c>
      <c r="AA15" s="6">
        <v>9.6444445800781251E-2</v>
      </c>
      <c r="AB15" s="6">
        <v>0.11106666259765625</v>
      </c>
      <c r="AC15" s="6">
        <v>0.12570000000000001</v>
      </c>
      <c r="AD15" s="6">
        <v>0.14105555419921875</v>
      </c>
      <c r="AE15" s="6">
        <v>0.157477783203125</v>
      </c>
      <c r="AF15" s="6">
        <v>0.16451110839843749</v>
      </c>
      <c r="AG15" s="6">
        <v>0.17045555419921876</v>
      </c>
      <c r="AH15" s="6">
        <v>0.17649999999999999</v>
      </c>
      <c r="AI15" s="6">
        <v>0.18321110839843749</v>
      </c>
      <c r="AJ15" s="6">
        <v>0.18903333740234374</v>
      </c>
      <c r="AK15" s="6">
        <v>0.19398889160156249</v>
      </c>
      <c r="AL15" s="6">
        <v>0.2002111083984375</v>
      </c>
      <c r="AM15" s="6">
        <v>0.2064</v>
      </c>
      <c r="AN15" s="6">
        <v>0.21301110839843751</v>
      </c>
      <c r="AO15" s="6">
        <v>0.21868889160156249</v>
      </c>
      <c r="AP15" s="6">
        <v>0.22121110839843749</v>
      </c>
      <c r="AQ15" s="6">
        <v>0.219522216796875</v>
      </c>
      <c r="AR15" s="6">
        <v>0.2089</v>
      </c>
      <c r="AS15" s="6">
        <v>0.19620000000000001</v>
      </c>
      <c r="AT15" s="6">
        <v>0.17997778320312499</v>
      </c>
      <c r="AU15" s="6">
        <v>0.17783333740234375</v>
      </c>
      <c r="AV15" s="6">
        <v>0.18274444580078125</v>
      </c>
    </row>
    <row r="16" spans="1:48" x14ac:dyDescent="0.25">
      <c r="A16" s="30" t="s">
        <v>4</v>
      </c>
      <c r="B16" s="49" t="s">
        <v>149</v>
      </c>
      <c r="C16" s="6">
        <v>1.6277777099609377E-2</v>
      </c>
      <c r="D16" s="6">
        <v>2.3533332824707032E-2</v>
      </c>
      <c r="E16" s="6">
        <v>2.8555554199218749E-2</v>
      </c>
      <c r="F16" s="6">
        <v>3.3099999999999997E-2</v>
      </c>
      <c r="G16" s="6">
        <v>3.8933334350585935E-2</v>
      </c>
      <c r="H16" s="6">
        <v>4.376666564941406E-2</v>
      </c>
      <c r="I16" s="6">
        <v>4.9266665649414065E-2</v>
      </c>
      <c r="J16" s="6">
        <v>5.234444580078125E-2</v>
      </c>
      <c r="K16" s="6">
        <v>5.5333331298828128E-2</v>
      </c>
      <c r="L16" s="6">
        <v>5.7377777099609374E-2</v>
      </c>
      <c r="M16" s="6">
        <v>5.8233331298828128E-2</v>
      </c>
      <c r="N16" s="6">
        <v>5.9188891601562502E-2</v>
      </c>
      <c r="O16" s="6">
        <v>6.0844445800781251E-2</v>
      </c>
      <c r="P16" s="6">
        <v>6.2899999999999998E-2</v>
      </c>
      <c r="Q16" s="6">
        <v>6.3788891601562495E-2</v>
      </c>
      <c r="R16" s="6">
        <v>6.3811108398437497E-2</v>
      </c>
      <c r="S16" s="6">
        <v>6.6022222900390629E-2</v>
      </c>
      <c r="T16" s="6">
        <v>6.7000000000000004E-2</v>
      </c>
      <c r="U16" s="6">
        <v>6.6933331298828128E-2</v>
      </c>
      <c r="V16" s="6">
        <v>6.6833331298828125E-2</v>
      </c>
      <c r="W16" s="6">
        <v>6.9044445800781257E-2</v>
      </c>
      <c r="X16" s="6">
        <v>7.0788891601562501E-2</v>
      </c>
      <c r="Y16" s="6">
        <v>7.7466668701171873E-2</v>
      </c>
      <c r="Z16" s="6">
        <v>9.2100000000000001E-2</v>
      </c>
      <c r="AA16" s="6">
        <v>0.106922216796875</v>
      </c>
      <c r="AB16" s="6">
        <v>0.1206888916015625</v>
      </c>
      <c r="AC16" s="6">
        <v>0.134277783203125</v>
      </c>
      <c r="AD16" s="6">
        <v>0.14851110839843751</v>
      </c>
      <c r="AE16" s="6">
        <v>0.16374444580078126</v>
      </c>
      <c r="AF16" s="6">
        <v>0.17177778320312501</v>
      </c>
      <c r="AG16" s="6">
        <v>0.17866666259765626</v>
      </c>
      <c r="AH16" s="6">
        <v>0.18566666259765624</v>
      </c>
      <c r="AI16" s="6">
        <v>0.19181110839843751</v>
      </c>
      <c r="AJ16" s="6">
        <v>0.19744444580078124</v>
      </c>
      <c r="AK16" s="6">
        <v>0.20225555419921876</v>
      </c>
      <c r="AL16" s="6">
        <v>0.2084</v>
      </c>
      <c r="AM16" s="6">
        <v>0.214522216796875</v>
      </c>
      <c r="AN16" s="6">
        <v>0.2210888916015625</v>
      </c>
      <c r="AO16" s="6">
        <v>0.22667778320312501</v>
      </c>
      <c r="AP16" s="6">
        <v>0.2314888916015625</v>
      </c>
      <c r="AQ16" s="6">
        <v>0.2241888916015625</v>
      </c>
      <c r="AR16" s="6">
        <v>0.21295556640624999</v>
      </c>
      <c r="AS16" s="6">
        <v>0.20022221679687499</v>
      </c>
      <c r="AT16" s="6">
        <v>0.18526666259765626</v>
      </c>
      <c r="AU16" s="6">
        <v>0.18435555419921876</v>
      </c>
      <c r="AV16" s="6">
        <v>0.19054444580078125</v>
      </c>
    </row>
    <row r="17" spans="1:48" x14ac:dyDescent="0.25">
      <c r="A17" s="30" t="s">
        <v>10</v>
      </c>
      <c r="B17" s="49" t="s">
        <v>148</v>
      </c>
      <c r="C17" s="6">
        <v>1.4288888549804687E-2</v>
      </c>
      <c r="D17" s="6">
        <v>2.1488888549804689E-2</v>
      </c>
      <c r="E17" s="6">
        <v>2.5955554199218751E-2</v>
      </c>
      <c r="F17" s="6">
        <v>2.9922222900390625E-2</v>
      </c>
      <c r="G17" s="6">
        <v>3.4588888549804686E-2</v>
      </c>
      <c r="H17" s="6">
        <v>3.9399999999999998E-2</v>
      </c>
      <c r="I17" s="6">
        <v>4.4033334350585936E-2</v>
      </c>
      <c r="J17" s="6">
        <v>4.7055554199218752E-2</v>
      </c>
      <c r="K17" s="6">
        <v>4.8955554199218751E-2</v>
      </c>
      <c r="L17" s="6">
        <v>5.2044445800781249E-2</v>
      </c>
      <c r="M17" s="6">
        <v>5.3944445800781247E-2</v>
      </c>
      <c r="N17" s="6">
        <v>5.3855554199218753E-2</v>
      </c>
      <c r="O17" s="6">
        <v>5.67E-2</v>
      </c>
      <c r="P17" s="6">
        <v>5.9144445800781251E-2</v>
      </c>
      <c r="Q17" s="6">
        <v>6.3744445800781244E-2</v>
      </c>
      <c r="R17" s="6">
        <v>6.5766668701171871E-2</v>
      </c>
      <c r="S17" s="6">
        <v>6.6311108398437499E-2</v>
      </c>
      <c r="T17" s="6">
        <v>6.7466668701171878E-2</v>
      </c>
      <c r="U17" s="6">
        <v>6.8377777099609377E-2</v>
      </c>
      <c r="V17" s="6">
        <v>6.912222290039062E-2</v>
      </c>
      <c r="W17" s="6">
        <v>7.2322222900390629E-2</v>
      </c>
      <c r="X17" s="6">
        <v>7.5755554199218755E-2</v>
      </c>
      <c r="Y17" s="6">
        <v>8.3255554199218748E-2</v>
      </c>
      <c r="Z17" s="6">
        <v>9.7455554199218752E-2</v>
      </c>
      <c r="AA17" s="6">
        <v>0.112422216796875</v>
      </c>
      <c r="AB17" s="6">
        <v>0.12655555419921874</v>
      </c>
      <c r="AC17" s="6">
        <v>0.14072221679687499</v>
      </c>
      <c r="AD17" s="6">
        <v>0.15568889160156249</v>
      </c>
      <c r="AE17" s="6">
        <v>0.17178889160156249</v>
      </c>
      <c r="AF17" s="6">
        <v>0.18023333740234376</v>
      </c>
      <c r="AG17" s="6">
        <v>0.187477783203125</v>
      </c>
      <c r="AH17" s="6">
        <v>0.19487778320312499</v>
      </c>
      <c r="AI17" s="6">
        <v>0.20002221679687501</v>
      </c>
      <c r="AJ17" s="6">
        <v>0.20543332519531249</v>
      </c>
      <c r="AK17" s="6">
        <v>0.20998889160156251</v>
      </c>
      <c r="AL17" s="6">
        <v>0.21588889160156249</v>
      </c>
      <c r="AM17" s="6">
        <v>0.2217333251953125</v>
      </c>
      <c r="AN17" s="6">
        <v>0.22804443359375001</v>
      </c>
      <c r="AO17" s="6">
        <v>0.23337778320312499</v>
      </c>
      <c r="AP17" s="6">
        <v>0.235922216796875</v>
      </c>
      <c r="AQ17" s="6">
        <v>0.2305333251953125</v>
      </c>
      <c r="AR17" s="6">
        <v>0.2179111083984375</v>
      </c>
      <c r="AS17" s="6">
        <v>0.20428889160156249</v>
      </c>
      <c r="AT17" s="6">
        <v>0.18655555419921874</v>
      </c>
      <c r="AU17" s="6">
        <v>0.185177783203125</v>
      </c>
      <c r="AV17" s="6">
        <v>0.19109999999999999</v>
      </c>
    </row>
    <row r="18" spans="1:48" x14ac:dyDescent="0.25">
      <c r="A18" s="30" t="s">
        <v>10</v>
      </c>
      <c r="B18" s="49" t="s">
        <v>147</v>
      </c>
      <c r="C18" s="6">
        <v>1.2344444274902344E-2</v>
      </c>
      <c r="D18" s="6">
        <v>2.0644444274902345E-2</v>
      </c>
      <c r="E18" s="6">
        <v>2.3822222900390624E-2</v>
      </c>
      <c r="F18" s="6">
        <v>2.7988888549804688E-2</v>
      </c>
      <c r="G18" s="6">
        <v>3.2566665649414066E-2</v>
      </c>
      <c r="H18" s="6">
        <v>3.5799999999999998E-2</v>
      </c>
      <c r="I18" s="6">
        <v>4.0866665649414061E-2</v>
      </c>
      <c r="J18" s="6">
        <v>4.4155554199218752E-2</v>
      </c>
      <c r="K18" s="6">
        <v>4.5088888549804688E-2</v>
      </c>
      <c r="L18" s="6">
        <v>4.7111111450195316E-2</v>
      </c>
      <c r="M18" s="6">
        <v>4.9099999999999998E-2</v>
      </c>
      <c r="N18" s="6">
        <v>4.9544445800781253E-2</v>
      </c>
      <c r="O18" s="6">
        <v>5.3400000000000003E-2</v>
      </c>
      <c r="P18" s="6">
        <v>5.6500000000000002E-2</v>
      </c>
      <c r="Q18" s="6">
        <v>6.2355554199218753E-2</v>
      </c>
      <c r="R18" s="6">
        <v>6.3399999999999998E-2</v>
      </c>
      <c r="S18" s="6">
        <v>6.4966668701171876E-2</v>
      </c>
      <c r="T18" s="6">
        <v>6.6966668701171878E-2</v>
      </c>
      <c r="U18" s="6">
        <v>6.7388891601562501E-2</v>
      </c>
      <c r="V18" s="6">
        <v>6.847777709960938E-2</v>
      </c>
      <c r="W18" s="6">
        <v>7.1288891601562501E-2</v>
      </c>
      <c r="X18" s="6">
        <v>7.5622222900390626E-2</v>
      </c>
      <c r="Y18" s="6">
        <v>8.203333129882813E-2</v>
      </c>
      <c r="Z18" s="6">
        <v>9.4888891601562497E-2</v>
      </c>
      <c r="AA18" s="6">
        <v>0.108522216796875</v>
      </c>
      <c r="AB18" s="6">
        <v>0.12134444580078126</v>
      </c>
      <c r="AC18" s="6">
        <v>0.13414444580078125</v>
      </c>
      <c r="AD18" s="6">
        <v>0.1478111083984375</v>
      </c>
      <c r="AE18" s="6">
        <v>0.16250000000000001</v>
      </c>
      <c r="AF18" s="6">
        <v>0.17105555419921875</v>
      </c>
      <c r="AG18" s="6">
        <v>0.17846666259765626</v>
      </c>
      <c r="AH18" s="6">
        <v>0.185977783203125</v>
      </c>
      <c r="AI18" s="6">
        <v>0.19131110839843751</v>
      </c>
      <c r="AJ18" s="6">
        <v>0.19765555419921876</v>
      </c>
      <c r="AK18" s="6">
        <v>0.2031</v>
      </c>
      <c r="AL18" s="6">
        <v>0.20984443359374999</v>
      </c>
      <c r="AM18" s="6">
        <v>0.21655556640625001</v>
      </c>
      <c r="AN18" s="6">
        <v>0.2236888916015625</v>
      </c>
      <c r="AO18" s="6">
        <v>0.22985556640624999</v>
      </c>
      <c r="AP18" s="6">
        <v>0.23128889160156249</v>
      </c>
      <c r="AQ18" s="6">
        <v>0.22946667480468749</v>
      </c>
      <c r="AR18" s="6">
        <v>0.21483332519531251</v>
      </c>
      <c r="AS18" s="6">
        <v>0.20222221679687499</v>
      </c>
      <c r="AT18" s="6">
        <v>0.1865888916015625</v>
      </c>
      <c r="AU18" s="6">
        <v>0.18514444580078124</v>
      </c>
      <c r="AV18" s="6">
        <v>0.190977783203125</v>
      </c>
    </row>
    <row r="19" spans="1:48" x14ac:dyDescent="0.25">
      <c r="A19" s="30" t="s">
        <v>10</v>
      </c>
      <c r="B19" s="49" t="s">
        <v>146</v>
      </c>
      <c r="C19" s="6">
        <v>2.3E-3</v>
      </c>
      <c r="D19" s="6">
        <v>9.1999999999999998E-3</v>
      </c>
      <c r="E19" s="6">
        <v>1.2999999999999999E-2</v>
      </c>
      <c r="F19" s="6">
        <v>1.83E-2</v>
      </c>
      <c r="G19" s="6">
        <v>2.3199999999999998E-2</v>
      </c>
      <c r="H19" s="6">
        <v>2.69E-2</v>
      </c>
      <c r="I19" s="6">
        <v>2.81E-2</v>
      </c>
      <c r="J19" s="6">
        <v>3.5499999999999997E-2</v>
      </c>
      <c r="K19" s="6">
        <v>3.7600000000000001E-2</v>
      </c>
      <c r="L19" s="6">
        <v>3.9300000000000002E-2</v>
      </c>
      <c r="M19" s="6">
        <v>3.78E-2</v>
      </c>
      <c r="N19" s="6">
        <v>3.8399999999999997E-2</v>
      </c>
      <c r="O19" s="6">
        <v>4.4200000000000003E-2</v>
      </c>
      <c r="P19" s="6">
        <v>4.82E-2</v>
      </c>
      <c r="Q19" s="6">
        <v>4.9500000000000002E-2</v>
      </c>
      <c r="R19" s="6">
        <v>5.1999999999999998E-2</v>
      </c>
      <c r="S19" s="6">
        <v>5.1400000000000001E-2</v>
      </c>
      <c r="T19" s="6">
        <v>5.2699999999999997E-2</v>
      </c>
      <c r="U19" s="6">
        <v>5.5399999999999998E-2</v>
      </c>
      <c r="V19" s="6">
        <v>5.2499999999999998E-2</v>
      </c>
      <c r="W19" s="6">
        <v>5.57E-2</v>
      </c>
      <c r="X19" s="6">
        <v>5.8200000000000002E-2</v>
      </c>
      <c r="Y19" s="6">
        <v>6.3799999999999996E-2</v>
      </c>
      <c r="Z19" s="6">
        <v>7.9299999999999995E-2</v>
      </c>
      <c r="AA19" s="6">
        <v>9.5299999999999996E-2</v>
      </c>
      <c r="AB19" s="6">
        <v>0.1108</v>
      </c>
      <c r="AC19" s="6">
        <v>0.12609999999999999</v>
      </c>
      <c r="AD19" s="6">
        <v>0.1421</v>
      </c>
      <c r="AE19" s="6">
        <v>0.15920000000000001</v>
      </c>
      <c r="AF19" s="6">
        <v>0.1661</v>
      </c>
      <c r="AG19" s="6">
        <v>0.17180000000000001</v>
      </c>
      <c r="AH19" s="6">
        <v>0.17749999999999999</v>
      </c>
      <c r="AI19" s="6">
        <v>0.18559999999999999</v>
      </c>
      <c r="AJ19" s="6">
        <v>0.19139999999999999</v>
      </c>
      <c r="AK19" s="6">
        <v>0.1961</v>
      </c>
      <c r="AL19" s="6">
        <v>0.20230000000000001</v>
      </c>
      <c r="AM19" s="6">
        <v>0.2084</v>
      </c>
      <c r="AN19" s="6">
        <v>0.21490000000000001</v>
      </c>
      <c r="AO19" s="6">
        <v>0.22040000000000001</v>
      </c>
      <c r="AP19" s="6">
        <v>0.2268</v>
      </c>
      <c r="AQ19" s="6">
        <v>0.22409999999999999</v>
      </c>
      <c r="AR19" s="6">
        <v>0.2132</v>
      </c>
      <c r="AS19" s="6">
        <v>0.1867</v>
      </c>
      <c r="AT19" s="6">
        <v>0.1759</v>
      </c>
      <c r="AU19" s="6">
        <v>0.17449999999999999</v>
      </c>
      <c r="AV19" s="6">
        <v>0.1799</v>
      </c>
    </row>
    <row r="20" spans="1:48" x14ac:dyDescent="0.25">
      <c r="A20" s="30" t="s">
        <v>4</v>
      </c>
      <c r="B20" s="49" t="s">
        <v>145</v>
      </c>
      <c r="C20" s="6">
        <v>4.1000000000000003E-3</v>
      </c>
      <c r="D20" s="6">
        <v>1.34E-2</v>
      </c>
      <c r="E20" s="6">
        <v>1.2999999999999999E-2</v>
      </c>
      <c r="F20" s="6">
        <v>2.1000000000000001E-2</v>
      </c>
      <c r="G20" s="6">
        <v>2.3800000000000002E-2</v>
      </c>
      <c r="H20" s="6">
        <v>2.6200000000000001E-2</v>
      </c>
      <c r="I20" s="6">
        <v>3.32E-2</v>
      </c>
      <c r="J20" s="6">
        <v>3.6999999999999998E-2</v>
      </c>
      <c r="K20" s="6">
        <v>3.7999999999999999E-2</v>
      </c>
      <c r="L20" s="6">
        <v>3.73E-2</v>
      </c>
      <c r="M20" s="6">
        <v>3.9399999999999998E-2</v>
      </c>
      <c r="N20" s="6">
        <v>3.9100000000000003E-2</v>
      </c>
      <c r="O20" s="6">
        <v>4.07E-2</v>
      </c>
      <c r="P20" s="6">
        <v>4.4200000000000003E-2</v>
      </c>
      <c r="Q20" s="6">
        <v>4.7199999999999999E-2</v>
      </c>
      <c r="R20" s="6">
        <v>4.5699999999999998E-2</v>
      </c>
      <c r="S20" s="6">
        <v>4.6199999999999998E-2</v>
      </c>
      <c r="T20" s="6">
        <v>4.99E-2</v>
      </c>
      <c r="U20" s="6">
        <v>4.8000000000000001E-2</v>
      </c>
      <c r="V20" s="6">
        <v>4.9599999999999998E-2</v>
      </c>
      <c r="W20" s="6">
        <v>4.9099999999999998E-2</v>
      </c>
      <c r="X20" s="6">
        <v>5.04E-2</v>
      </c>
      <c r="Y20" s="6">
        <v>5.7200000000000001E-2</v>
      </c>
      <c r="Z20" s="6">
        <v>7.2900000000000006E-2</v>
      </c>
      <c r="AA20" s="6">
        <v>8.9200000000000002E-2</v>
      </c>
      <c r="AB20" s="6">
        <v>0.10489999999999999</v>
      </c>
      <c r="AC20" s="6">
        <v>0.1205</v>
      </c>
      <c r="AD20" s="6">
        <v>0.13689999999999999</v>
      </c>
      <c r="AE20" s="6">
        <v>0.15429999999999999</v>
      </c>
      <c r="AF20" s="6">
        <v>0.1613</v>
      </c>
      <c r="AG20" s="6">
        <v>0.1673</v>
      </c>
      <c r="AH20" s="6">
        <v>0.1734</v>
      </c>
      <c r="AI20" s="6">
        <v>0.1837</v>
      </c>
      <c r="AJ20" s="6">
        <v>0.18940000000000001</v>
      </c>
      <c r="AK20" s="6">
        <v>0.19439999999999999</v>
      </c>
      <c r="AL20" s="6">
        <v>0.20050000000000001</v>
      </c>
      <c r="AM20" s="6">
        <v>0.20669999999999999</v>
      </c>
      <c r="AN20" s="6">
        <v>0.21329999999999999</v>
      </c>
      <c r="AO20" s="6">
        <v>0.21890000000000001</v>
      </c>
      <c r="AP20" s="6">
        <v>0.2198</v>
      </c>
      <c r="AQ20" s="6">
        <v>0.2203</v>
      </c>
      <c r="AR20" s="6">
        <v>0.20530000000000001</v>
      </c>
      <c r="AS20" s="6">
        <v>0.19700000000000001</v>
      </c>
      <c r="AT20" s="6">
        <v>0.18720000000000001</v>
      </c>
      <c r="AU20" s="6">
        <v>0.1852</v>
      </c>
      <c r="AV20" s="6">
        <v>0.1905</v>
      </c>
    </row>
    <row r="21" spans="1:48" x14ac:dyDescent="0.25">
      <c r="A21" s="30" t="s">
        <v>144</v>
      </c>
      <c r="B21" s="49" t="s">
        <v>143</v>
      </c>
      <c r="C21" s="6">
        <v>2.0999999999999999E-3</v>
      </c>
      <c r="D21" s="6">
        <v>8.3000000000000001E-3</v>
      </c>
      <c r="E21" s="6">
        <v>1.0999999999999999E-2</v>
      </c>
      <c r="F21" s="6">
        <v>1.41E-2</v>
      </c>
      <c r="G21" s="6">
        <v>2.18E-2</v>
      </c>
      <c r="H21" s="6">
        <v>2.1700000000000001E-2</v>
      </c>
      <c r="I21" s="6">
        <v>2.7E-2</v>
      </c>
      <c r="J21" s="6">
        <v>3.2899999999999999E-2</v>
      </c>
      <c r="K21" s="6">
        <v>3.5999999999999997E-2</v>
      </c>
      <c r="L21" s="6">
        <v>3.78E-2</v>
      </c>
      <c r="M21" s="6">
        <v>3.7699999999999997E-2</v>
      </c>
      <c r="N21" s="6">
        <v>3.1699999999999999E-2</v>
      </c>
      <c r="O21" s="6">
        <v>3.7600000000000001E-2</v>
      </c>
      <c r="P21" s="6">
        <v>3.78E-2</v>
      </c>
      <c r="Q21" s="6">
        <v>3.7699999999999997E-2</v>
      </c>
      <c r="R21" s="6">
        <v>4.0800000000000003E-2</v>
      </c>
      <c r="S21" s="6">
        <v>3.8600000000000002E-2</v>
      </c>
      <c r="T21" s="6">
        <v>3.5799999999999998E-2</v>
      </c>
      <c r="U21" s="6">
        <v>3.8199999999999998E-2</v>
      </c>
      <c r="V21" s="6">
        <v>3.7900000000000003E-2</v>
      </c>
      <c r="W21" s="6">
        <v>3.7400000000000003E-2</v>
      </c>
      <c r="X21" s="6">
        <v>3.9300000000000002E-2</v>
      </c>
      <c r="Y21" s="6">
        <v>4.5100000000000001E-2</v>
      </c>
      <c r="Z21" s="6">
        <v>6.3299999999999995E-2</v>
      </c>
      <c r="AA21" s="6">
        <v>8.2299999999999998E-2</v>
      </c>
      <c r="AB21" s="6">
        <v>0.1007</v>
      </c>
      <c r="AC21" s="6">
        <v>0.1191</v>
      </c>
      <c r="AD21" s="6">
        <v>0.13830000000000001</v>
      </c>
      <c r="AE21" s="6">
        <v>0.15859999999999999</v>
      </c>
      <c r="AF21" s="6">
        <v>0.1658</v>
      </c>
      <c r="AG21" s="6">
        <v>0.1719</v>
      </c>
      <c r="AH21" s="6">
        <v>0.17810000000000001</v>
      </c>
      <c r="AI21" s="6">
        <v>0.1817</v>
      </c>
      <c r="AJ21" s="6">
        <v>0.18709999999999999</v>
      </c>
      <c r="AK21" s="6">
        <v>0.19159999999999999</v>
      </c>
      <c r="AL21" s="6">
        <v>0.19750000000000001</v>
      </c>
      <c r="AM21" s="6">
        <v>0.20319999999999999</v>
      </c>
      <c r="AN21" s="6">
        <v>0.2094</v>
      </c>
      <c r="AO21" s="6">
        <v>0.21460000000000001</v>
      </c>
      <c r="AP21" s="6">
        <v>0.21390000000000001</v>
      </c>
      <c r="AQ21" s="6">
        <v>0.20530000000000001</v>
      </c>
      <c r="AR21" s="6">
        <v>0.19500000000000001</v>
      </c>
      <c r="AS21" s="6">
        <v>0.18940000000000001</v>
      </c>
      <c r="AT21" s="6">
        <v>0.1827</v>
      </c>
      <c r="AU21" s="6">
        <v>0.17829999999999999</v>
      </c>
      <c r="AV21" s="6">
        <v>0.1807</v>
      </c>
    </row>
    <row r="22" spans="1:48" x14ac:dyDescent="0.25">
      <c r="A22" s="30" t="s">
        <v>142</v>
      </c>
      <c r="B22" s="49" t="s">
        <v>141</v>
      </c>
      <c r="C22" s="6">
        <v>2.0999999999999999E-3</v>
      </c>
      <c r="D22" s="6">
        <v>5.7000000000000002E-3</v>
      </c>
      <c r="E22" s="6">
        <v>1.43E-2</v>
      </c>
      <c r="F22" s="6">
        <v>1.61E-2</v>
      </c>
      <c r="G22" s="6">
        <v>2.1899999999999999E-2</v>
      </c>
      <c r="H22" s="6">
        <v>2.4E-2</v>
      </c>
      <c r="I22" s="6">
        <v>2.8000000000000001E-2</v>
      </c>
      <c r="J22" s="6">
        <v>3.2800000000000003E-2</v>
      </c>
      <c r="K22" s="6">
        <v>3.61E-2</v>
      </c>
      <c r="L22" s="6">
        <v>3.5700000000000003E-2</v>
      </c>
      <c r="M22" s="6">
        <v>3.5799999999999998E-2</v>
      </c>
      <c r="N22" s="6">
        <v>3.49E-2</v>
      </c>
      <c r="O22" s="6">
        <v>3.6999999999999998E-2</v>
      </c>
      <c r="P22" s="6">
        <v>3.9E-2</v>
      </c>
      <c r="Q22" s="6">
        <v>4.1200000000000001E-2</v>
      </c>
      <c r="R22" s="6">
        <v>4.3400000000000001E-2</v>
      </c>
      <c r="S22" s="6">
        <v>4.3499999999999997E-2</v>
      </c>
      <c r="T22" s="6">
        <v>4.3799999999999999E-2</v>
      </c>
      <c r="U22" s="6">
        <v>4.41E-2</v>
      </c>
      <c r="V22" s="6">
        <v>4.4200000000000003E-2</v>
      </c>
      <c r="W22" s="6">
        <v>4.4299999999999999E-2</v>
      </c>
      <c r="X22" s="6">
        <v>4.8599999999999997E-2</v>
      </c>
      <c r="Y22" s="6">
        <v>5.2900000000000003E-2</v>
      </c>
      <c r="Z22" s="6">
        <v>6.9400000000000003E-2</v>
      </c>
      <c r="AA22" s="6">
        <v>8.6599999999999996E-2</v>
      </c>
      <c r="AB22" s="6">
        <v>0.10290000000000001</v>
      </c>
      <c r="AC22" s="6">
        <v>0.1192</v>
      </c>
      <c r="AD22" s="6">
        <v>0.1363</v>
      </c>
      <c r="AE22" s="6">
        <v>0.15440000000000001</v>
      </c>
      <c r="AF22" s="6">
        <v>0.1615</v>
      </c>
      <c r="AG22" s="6">
        <v>0.1676</v>
      </c>
      <c r="AH22" s="6">
        <v>0.17369999999999999</v>
      </c>
      <c r="AI22" s="6">
        <v>0.18090000000000001</v>
      </c>
      <c r="AJ22" s="6">
        <v>0.18679999999999999</v>
      </c>
      <c r="AK22" s="6">
        <v>0.192</v>
      </c>
      <c r="AL22" s="6">
        <v>0.19850000000000001</v>
      </c>
      <c r="AM22" s="6">
        <v>0.2049</v>
      </c>
      <c r="AN22" s="6">
        <v>0.2117</v>
      </c>
      <c r="AO22" s="6">
        <v>0.21759999999999999</v>
      </c>
      <c r="AP22" s="6">
        <v>0.22259999999999999</v>
      </c>
      <c r="AQ22" s="6">
        <v>0.21859999999999999</v>
      </c>
      <c r="AR22" s="6">
        <v>0.20449999999999999</v>
      </c>
      <c r="AS22" s="6">
        <v>0.19919999999999999</v>
      </c>
      <c r="AT22" s="6">
        <v>0.1938</v>
      </c>
      <c r="AU22" s="6">
        <v>0.19020000000000001</v>
      </c>
      <c r="AV22" s="6">
        <v>0.19389999999999999</v>
      </c>
    </row>
    <row r="23" spans="1:48" x14ac:dyDescent="0.25">
      <c r="A23" s="30" t="s">
        <v>10</v>
      </c>
      <c r="B23" s="49" t="s">
        <v>140</v>
      </c>
      <c r="C23" s="6">
        <v>5.7000000000000002E-3</v>
      </c>
      <c r="D23" s="6">
        <v>1.11E-2</v>
      </c>
      <c r="E23" s="6">
        <v>1.7899999999999999E-2</v>
      </c>
      <c r="F23" s="6">
        <v>2.0299999999999999E-2</v>
      </c>
      <c r="G23" s="6">
        <v>2.5100000000000001E-2</v>
      </c>
      <c r="H23" s="6">
        <v>2.7900000000000001E-2</v>
      </c>
      <c r="I23" s="6">
        <v>3.61E-2</v>
      </c>
      <c r="J23" s="6">
        <v>3.6400000000000002E-2</v>
      </c>
      <c r="K23" s="6">
        <v>4.2000000000000003E-2</v>
      </c>
      <c r="L23" s="6">
        <v>4.3299999999999998E-2</v>
      </c>
      <c r="M23" s="6">
        <v>4.4999999999999998E-2</v>
      </c>
      <c r="N23" s="6">
        <v>4.2599999999999999E-2</v>
      </c>
      <c r="O23" s="6">
        <v>4.1700000000000001E-2</v>
      </c>
      <c r="P23" s="6">
        <v>4.4600000000000001E-2</v>
      </c>
      <c r="Q23" s="6">
        <v>4.5900000000000003E-2</v>
      </c>
      <c r="R23" s="6">
        <v>4.5400000000000003E-2</v>
      </c>
      <c r="S23" s="6">
        <v>4.36E-2</v>
      </c>
      <c r="T23" s="6">
        <v>4.2700000000000002E-2</v>
      </c>
      <c r="U23" s="6">
        <v>4.4600000000000001E-2</v>
      </c>
      <c r="V23" s="6">
        <v>4.2599999999999999E-2</v>
      </c>
      <c r="W23" s="6">
        <v>4.1000000000000002E-2</v>
      </c>
      <c r="X23" s="6">
        <v>4.1200000000000001E-2</v>
      </c>
      <c r="Y23" s="6">
        <v>4.8099999999999997E-2</v>
      </c>
      <c r="Z23" s="6">
        <v>6.7400000000000002E-2</v>
      </c>
      <c r="AA23" s="6">
        <v>8.7400000000000005E-2</v>
      </c>
      <c r="AB23" s="6">
        <v>0.1069</v>
      </c>
      <c r="AC23" s="6">
        <v>0.12620000000000001</v>
      </c>
      <c r="AD23" s="6">
        <v>0.1464</v>
      </c>
      <c r="AE23" s="6">
        <v>0.1678</v>
      </c>
      <c r="AF23" s="6">
        <v>0.17510000000000001</v>
      </c>
      <c r="AG23" s="6">
        <v>0.1812</v>
      </c>
      <c r="AH23" s="6">
        <v>0.18759999999999999</v>
      </c>
      <c r="AI23" s="6">
        <v>0.19600000000000001</v>
      </c>
      <c r="AJ23" s="6">
        <v>0.2006</v>
      </c>
      <c r="AK23" s="6">
        <v>0.2046</v>
      </c>
      <c r="AL23" s="6">
        <v>0.2097</v>
      </c>
      <c r="AM23" s="6">
        <v>0.21479999999999999</v>
      </c>
      <c r="AN23" s="6">
        <v>0.2205</v>
      </c>
      <c r="AO23" s="6">
        <v>0.22509999999999999</v>
      </c>
      <c r="AP23" s="6">
        <v>0.2235</v>
      </c>
      <c r="AQ23" s="6">
        <v>0.217</v>
      </c>
      <c r="AR23" s="6">
        <v>0.21190000000000001</v>
      </c>
      <c r="AS23" s="6">
        <v>0.20580000000000001</v>
      </c>
      <c r="AT23" s="6">
        <v>0.19220000000000001</v>
      </c>
      <c r="AU23" s="6">
        <v>0.18990000000000001</v>
      </c>
      <c r="AV23" s="6">
        <v>0.1948</v>
      </c>
    </row>
    <row r="24" spans="1:48" x14ac:dyDescent="0.25">
      <c r="A24" s="30" t="s">
        <v>10</v>
      </c>
      <c r="B24" s="49" t="s">
        <v>139</v>
      </c>
      <c r="C24" s="6">
        <v>7.3333335876464845E-3</v>
      </c>
      <c r="D24" s="6">
        <v>1.35E-2</v>
      </c>
      <c r="E24" s="6">
        <v>1.6977777099609376E-2</v>
      </c>
      <c r="F24" s="6">
        <v>2.1488888549804689E-2</v>
      </c>
      <c r="G24" s="6">
        <v>2.6422222900390625E-2</v>
      </c>
      <c r="H24" s="6">
        <v>0.03</v>
      </c>
      <c r="I24" s="6">
        <v>3.4011111450195315E-2</v>
      </c>
      <c r="J24" s="6">
        <v>3.8877777099609372E-2</v>
      </c>
      <c r="K24" s="6">
        <v>3.9722222900390625E-2</v>
      </c>
      <c r="L24" s="6">
        <v>4.1944445800781251E-2</v>
      </c>
      <c r="M24" s="6">
        <v>4.1766665649414066E-2</v>
      </c>
      <c r="N24" s="6">
        <v>4.1300000000000003E-2</v>
      </c>
      <c r="O24" s="6">
        <v>4.3388888549804688E-2</v>
      </c>
      <c r="P24" s="6">
        <v>4.3388888549804688E-2</v>
      </c>
      <c r="Q24" s="6">
        <v>4.3722222900390628E-2</v>
      </c>
      <c r="R24" s="6">
        <v>4.4166665649414065E-2</v>
      </c>
      <c r="S24" s="6">
        <v>4.5566665649414063E-2</v>
      </c>
      <c r="T24" s="6">
        <v>4.5033334350585937E-2</v>
      </c>
      <c r="U24" s="6">
        <v>4.3655554199218752E-2</v>
      </c>
      <c r="V24" s="6">
        <v>4.4422222900390627E-2</v>
      </c>
      <c r="W24" s="6">
        <v>4.4777777099609374E-2</v>
      </c>
      <c r="X24" s="6">
        <v>4.5522222900390624E-2</v>
      </c>
      <c r="Y24" s="6">
        <v>4.9866665649414062E-2</v>
      </c>
      <c r="Z24" s="6">
        <v>6.3044445800781251E-2</v>
      </c>
      <c r="AA24" s="6">
        <v>7.6711108398437505E-2</v>
      </c>
      <c r="AB24" s="6">
        <v>8.9844445800781256E-2</v>
      </c>
      <c r="AC24" s="6">
        <v>0.10286666259765626</v>
      </c>
      <c r="AD24" s="6">
        <v>0.11658889160156249</v>
      </c>
      <c r="AE24" s="6">
        <v>0.13114444580078125</v>
      </c>
      <c r="AF24" s="6">
        <v>0.13731110839843749</v>
      </c>
      <c r="AG24" s="6">
        <v>0.14249999999999999</v>
      </c>
      <c r="AH24" s="6">
        <v>0.14782221679687499</v>
      </c>
      <c r="AI24" s="6">
        <v>0.15251110839843751</v>
      </c>
      <c r="AJ24" s="6">
        <v>0.15683333740234376</v>
      </c>
      <c r="AK24" s="6">
        <v>0.16054444580078125</v>
      </c>
      <c r="AL24" s="6">
        <v>0.16523333740234375</v>
      </c>
      <c r="AM24" s="6">
        <v>0.16991110839843751</v>
      </c>
      <c r="AN24" s="6">
        <v>0.17494444580078125</v>
      </c>
      <c r="AO24" s="6">
        <v>0.1792</v>
      </c>
      <c r="AP24" s="6">
        <v>0.17932221679687499</v>
      </c>
      <c r="AQ24" s="6">
        <v>0.17593333740234374</v>
      </c>
      <c r="AR24" s="6">
        <v>0.16667778320312501</v>
      </c>
      <c r="AS24" s="6">
        <v>0.15861110839843751</v>
      </c>
      <c r="AT24" s="6">
        <v>0.14940000000000001</v>
      </c>
      <c r="AU24" s="6">
        <v>0.1481111083984375</v>
      </c>
      <c r="AV24" s="6">
        <v>0.152522216796875</v>
      </c>
    </row>
    <row r="25" spans="1:48" x14ac:dyDescent="0.25">
      <c r="A25" s="30" t="s">
        <v>17</v>
      </c>
      <c r="B25" s="49" t="s">
        <v>138</v>
      </c>
      <c r="C25" s="6">
        <v>3.0000000000000001E-3</v>
      </c>
      <c r="D25" s="6">
        <v>9.4666664123535162E-3</v>
      </c>
      <c r="E25" s="6">
        <v>1.2277777862548828E-2</v>
      </c>
      <c r="F25" s="6">
        <v>1.5966667175292968E-2</v>
      </c>
      <c r="G25" s="6">
        <v>2.0566667175292968E-2</v>
      </c>
      <c r="H25" s="6">
        <v>2.5166667175292968E-2</v>
      </c>
      <c r="I25" s="6">
        <v>3.1711111450195312E-2</v>
      </c>
      <c r="J25" s="6">
        <v>3.5255554199218747E-2</v>
      </c>
      <c r="K25" s="6">
        <v>3.9800000000000002E-2</v>
      </c>
      <c r="L25" s="6">
        <v>4.2988888549804691E-2</v>
      </c>
      <c r="M25" s="6">
        <v>4.2599999999999999E-2</v>
      </c>
      <c r="N25" s="6">
        <v>4.1133334350585936E-2</v>
      </c>
      <c r="O25" s="6">
        <v>4.1777777099609378E-2</v>
      </c>
      <c r="P25" s="6">
        <v>4.1855554199218749E-2</v>
      </c>
      <c r="Q25" s="6">
        <v>4.4288888549804686E-2</v>
      </c>
      <c r="R25" s="6">
        <v>4.2411111450195313E-2</v>
      </c>
      <c r="S25" s="6">
        <v>4.2566665649414061E-2</v>
      </c>
      <c r="T25" s="6">
        <v>4.1244445800781251E-2</v>
      </c>
      <c r="U25" s="6">
        <v>4.1000000000000002E-2</v>
      </c>
      <c r="V25" s="6">
        <v>4.0033334350585939E-2</v>
      </c>
      <c r="W25" s="6">
        <v>3.8877777099609372E-2</v>
      </c>
      <c r="X25" s="6">
        <v>4.0266665649414064E-2</v>
      </c>
      <c r="Y25" s="6">
        <v>4.53E-2</v>
      </c>
      <c r="Z25" s="6">
        <v>6.3211108398437493E-2</v>
      </c>
      <c r="AA25" s="6">
        <v>8.1500000000000003E-2</v>
      </c>
      <c r="AB25" s="6">
        <v>9.9233331298828123E-2</v>
      </c>
      <c r="AC25" s="6">
        <v>0.11683333740234375</v>
      </c>
      <c r="AD25" s="6">
        <v>0.13515555419921876</v>
      </c>
      <c r="AE25" s="6">
        <v>0.154522216796875</v>
      </c>
      <c r="AF25" s="6">
        <v>0.16057778320312499</v>
      </c>
      <c r="AG25" s="6">
        <v>0.16553333740234374</v>
      </c>
      <c r="AH25" s="6">
        <v>0.17066666259765625</v>
      </c>
      <c r="AI25" s="6">
        <v>0.17423333740234376</v>
      </c>
      <c r="AJ25" s="6">
        <v>0.17805555419921876</v>
      </c>
      <c r="AK25" s="6">
        <v>0.1812</v>
      </c>
      <c r="AL25" s="6">
        <v>0.185477783203125</v>
      </c>
      <c r="AM25" s="6">
        <v>0.18977778320312499</v>
      </c>
      <c r="AN25" s="6">
        <v>0.19446666259765624</v>
      </c>
      <c r="AO25" s="6">
        <v>0.198277783203125</v>
      </c>
      <c r="AP25" s="6">
        <v>0.19903333740234375</v>
      </c>
      <c r="AQ25" s="6">
        <v>0.19411110839843751</v>
      </c>
      <c r="AR25" s="6">
        <v>0.18118889160156251</v>
      </c>
      <c r="AS25" s="6">
        <v>0.17314444580078125</v>
      </c>
      <c r="AT25" s="6">
        <v>0.16217778320312501</v>
      </c>
      <c r="AU25" s="6">
        <v>0.1632111083984375</v>
      </c>
      <c r="AV25" s="6">
        <v>0.17043333740234376</v>
      </c>
    </row>
    <row r="26" spans="1:48" x14ac:dyDescent="0.25">
      <c r="A26" s="30" t="s">
        <v>103</v>
      </c>
      <c r="B26" s="49" t="s">
        <v>137</v>
      </c>
      <c r="C26" s="6">
        <v>5.3E-3</v>
      </c>
      <c r="D26" s="6">
        <v>1.1900000000000001E-2</v>
      </c>
      <c r="E26" s="6">
        <v>1.3599999999999999E-2</v>
      </c>
      <c r="F26" s="6">
        <v>1.6E-2</v>
      </c>
      <c r="G26" s="6">
        <v>2.1399999999999999E-2</v>
      </c>
      <c r="H26" s="6">
        <v>2.75E-2</v>
      </c>
      <c r="I26" s="6">
        <v>2.7199999999999998E-2</v>
      </c>
      <c r="J26" s="6">
        <v>3.3500000000000002E-2</v>
      </c>
      <c r="K26" s="6">
        <v>3.6600000000000001E-2</v>
      </c>
      <c r="L26" s="6">
        <v>3.4500000000000003E-2</v>
      </c>
      <c r="M26" s="6">
        <v>3.5799999999999998E-2</v>
      </c>
      <c r="N26" s="6">
        <v>3.5400000000000001E-2</v>
      </c>
      <c r="O26" s="6">
        <v>3.9199999999999999E-2</v>
      </c>
      <c r="P26" s="6">
        <v>3.8300000000000001E-2</v>
      </c>
      <c r="Q26" s="6">
        <v>3.9600000000000003E-2</v>
      </c>
      <c r="R26" s="6">
        <v>4.1599999999999998E-2</v>
      </c>
      <c r="S26" s="6">
        <v>4.1500000000000002E-2</v>
      </c>
      <c r="T26" s="6">
        <v>4.2099999999999999E-2</v>
      </c>
      <c r="U26" s="6">
        <v>3.7199999999999997E-2</v>
      </c>
      <c r="V26" s="6">
        <v>4.0899999999999999E-2</v>
      </c>
      <c r="W26" s="6">
        <v>4.1099999999999998E-2</v>
      </c>
      <c r="X26" s="6">
        <v>4.1399999999999999E-2</v>
      </c>
      <c r="Y26" s="6">
        <v>4.65E-2</v>
      </c>
      <c r="Z26" s="6">
        <v>5.9400000000000001E-2</v>
      </c>
      <c r="AA26" s="6">
        <v>7.2700000000000001E-2</v>
      </c>
      <c r="AB26" s="6">
        <v>8.5500000000000007E-2</v>
      </c>
      <c r="AC26" s="6">
        <v>9.8199999999999996E-2</v>
      </c>
      <c r="AD26" s="6">
        <v>0.11169999999999999</v>
      </c>
      <c r="AE26" s="6">
        <v>0.1258</v>
      </c>
      <c r="AF26" s="6">
        <v>0.13350000000000001</v>
      </c>
      <c r="AG26" s="6">
        <v>0.14030000000000001</v>
      </c>
      <c r="AH26" s="6">
        <v>0.14710000000000001</v>
      </c>
      <c r="AI26" s="6">
        <v>0.14630000000000001</v>
      </c>
      <c r="AJ26" s="6">
        <v>0.15160000000000001</v>
      </c>
      <c r="AK26" s="6">
        <v>0.15620000000000001</v>
      </c>
      <c r="AL26" s="6">
        <v>0.1618</v>
      </c>
      <c r="AM26" s="6">
        <v>0.1673</v>
      </c>
      <c r="AN26" s="6">
        <v>0.17319999999999999</v>
      </c>
      <c r="AO26" s="6">
        <v>0.17829999999999999</v>
      </c>
      <c r="AP26" s="6">
        <v>0.1802</v>
      </c>
      <c r="AQ26" s="6">
        <v>0.17380000000000001</v>
      </c>
      <c r="AR26" s="6">
        <v>0.16420000000000001</v>
      </c>
      <c r="AS26" s="6">
        <v>0.1573</v>
      </c>
      <c r="AT26" s="6">
        <v>0.1489</v>
      </c>
      <c r="AU26" s="6">
        <v>0.14779999999999999</v>
      </c>
      <c r="AV26" s="6">
        <v>0.1525</v>
      </c>
    </row>
    <row r="28" spans="1:48" x14ac:dyDescent="0.25">
      <c r="C28" s="83" t="s">
        <v>127</v>
      </c>
      <c r="D28" s="83"/>
      <c r="E28" s="83"/>
      <c r="F28" s="83"/>
      <c r="G28" s="83"/>
    </row>
    <row r="29" spans="1:48" x14ac:dyDescent="0.25">
      <c r="C29" s="58" t="str">
        <f>HYPERLINK("[Table14_Redtallowmapping.xlsx]Main!A1", "Return to Main Worksheet")</f>
        <v>Return to Main Worksheet</v>
      </c>
    </row>
  </sheetData>
  <mergeCells count="1">
    <mergeCell ref="C28:G2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1" sqref="A31"/>
    </sheetView>
  </sheetViews>
  <sheetFormatPr defaultRowHeight="13.5" x14ac:dyDescent="0.25"/>
  <cols>
    <col min="1" max="1" width="22.875" customWidth="1"/>
    <col min="2" max="2" width="16.625" customWidth="1"/>
  </cols>
  <sheetData>
    <row r="1" spans="1:5" x14ac:dyDescent="0.25">
      <c r="A1" s="49" t="s">
        <v>8</v>
      </c>
      <c r="B1" s="48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49" t="s">
        <v>53</v>
      </c>
      <c r="C2" s="30">
        <v>0</v>
      </c>
      <c r="D2" s="30">
        <v>0.1638</v>
      </c>
      <c r="E2" s="33">
        <v>0.83620000000000005</v>
      </c>
    </row>
    <row r="3" spans="1:5" x14ac:dyDescent="0.25">
      <c r="A3" s="32" t="s">
        <v>58</v>
      </c>
      <c r="B3" s="49" t="s">
        <v>53</v>
      </c>
      <c r="C3" s="30">
        <v>0</v>
      </c>
      <c r="D3" s="32">
        <v>1</v>
      </c>
      <c r="E3" s="30">
        <v>0</v>
      </c>
    </row>
    <row r="4" spans="1:5" x14ac:dyDescent="0.25">
      <c r="A4" s="30" t="s">
        <v>10</v>
      </c>
      <c r="B4" s="49" t="s">
        <v>163</v>
      </c>
      <c r="C4" s="30">
        <v>0.58360000000000001</v>
      </c>
      <c r="D4" s="30">
        <v>-7.8899999999999998E-2</v>
      </c>
      <c r="E4" s="30">
        <v>0.49530000000000002</v>
      </c>
    </row>
    <row r="5" spans="1:5" x14ac:dyDescent="0.25">
      <c r="A5" s="30" t="s">
        <v>4</v>
      </c>
      <c r="B5" s="49" t="s">
        <v>162</v>
      </c>
      <c r="C5" s="30">
        <v>0.7107</v>
      </c>
      <c r="D5" s="30">
        <v>0.23619999999999999</v>
      </c>
      <c r="E5" s="30">
        <v>5.3100000000000001E-2</v>
      </c>
    </row>
    <row r="6" spans="1:5" x14ac:dyDescent="0.25">
      <c r="A6" s="30" t="s">
        <v>10</v>
      </c>
      <c r="B6" s="49" t="s">
        <v>161</v>
      </c>
      <c r="C6" s="30">
        <v>0.61990000000000001</v>
      </c>
      <c r="D6" s="30">
        <v>0.21790000000000001</v>
      </c>
      <c r="E6" s="30">
        <v>0.1623</v>
      </c>
    </row>
    <row r="7" spans="1:5" x14ac:dyDescent="0.25">
      <c r="A7" s="30" t="s">
        <v>10</v>
      </c>
      <c r="B7" s="49" t="s">
        <v>160</v>
      </c>
      <c r="C7" s="30">
        <v>0.80500000000000005</v>
      </c>
      <c r="D7" s="30">
        <v>0</v>
      </c>
      <c r="E7" s="30">
        <v>0.19500000000000001</v>
      </c>
    </row>
    <row r="8" spans="1:5" x14ac:dyDescent="0.25">
      <c r="A8" s="34" t="s">
        <v>158</v>
      </c>
      <c r="B8" s="49" t="s">
        <v>159</v>
      </c>
      <c r="C8" s="34">
        <v>0.83620000000000005</v>
      </c>
      <c r="D8" s="30">
        <v>0.1638</v>
      </c>
      <c r="E8" s="30">
        <v>0</v>
      </c>
    </row>
    <row r="9" spans="1:5" x14ac:dyDescent="0.25">
      <c r="A9" s="30" t="s">
        <v>158</v>
      </c>
      <c r="B9" s="49" t="s">
        <v>157</v>
      </c>
      <c r="C9" s="30">
        <v>0.66720000000000002</v>
      </c>
      <c r="D9" s="30">
        <v>4.65E-2</v>
      </c>
      <c r="E9" s="30">
        <v>0.2863</v>
      </c>
    </row>
    <row r="10" spans="1:5" x14ac:dyDescent="0.25">
      <c r="A10" s="30" t="s">
        <v>17</v>
      </c>
      <c r="B10" s="49" t="s">
        <v>156</v>
      </c>
      <c r="C10" s="30">
        <v>0.64370000000000005</v>
      </c>
      <c r="D10" s="30">
        <v>0.15740000000000001</v>
      </c>
      <c r="E10" s="30">
        <v>0.19889999999999999</v>
      </c>
    </row>
    <row r="11" spans="1:5" x14ac:dyDescent="0.25">
      <c r="A11" s="30" t="s">
        <v>4</v>
      </c>
      <c r="B11" s="49" t="s">
        <v>155</v>
      </c>
      <c r="C11" s="30">
        <v>0.56610000000000005</v>
      </c>
      <c r="D11" s="30">
        <v>0.2288</v>
      </c>
      <c r="E11" s="30">
        <v>0.2051</v>
      </c>
    </row>
    <row r="12" spans="1:5" x14ac:dyDescent="0.25">
      <c r="A12" s="30" t="s">
        <v>17</v>
      </c>
      <c r="B12" s="49" t="s">
        <v>154</v>
      </c>
      <c r="C12" s="30">
        <v>0.43990000000000001</v>
      </c>
      <c r="D12" s="30">
        <v>0.18820000000000001</v>
      </c>
      <c r="E12" s="30">
        <v>0.37190000000000001</v>
      </c>
    </row>
    <row r="13" spans="1:5" x14ac:dyDescent="0.25">
      <c r="A13" s="30" t="s">
        <v>97</v>
      </c>
      <c r="B13" s="49" t="s">
        <v>153</v>
      </c>
      <c r="C13" s="30">
        <v>0.3856</v>
      </c>
      <c r="D13" s="30">
        <v>0.32900000000000001</v>
      </c>
      <c r="E13" s="30">
        <v>0.28539999999999999</v>
      </c>
    </row>
    <row r="14" spans="1:5" x14ac:dyDescent="0.25">
      <c r="A14" s="30" t="s">
        <v>99</v>
      </c>
      <c r="B14" s="49" t="s">
        <v>153</v>
      </c>
      <c r="C14" s="30">
        <v>0.48280000000000001</v>
      </c>
      <c r="D14" s="30">
        <v>0.15340000000000001</v>
      </c>
      <c r="E14" s="30">
        <v>0.36380000000000001</v>
      </c>
    </row>
    <row r="15" spans="1:5" x14ac:dyDescent="0.25">
      <c r="A15" s="30" t="s">
        <v>10</v>
      </c>
      <c r="B15" s="49" t="s">
        <v>152</v>
      </c>
      <c r="C15" s="30">
        <v>0.60389999999999999</v>
      </c>
      <c r="D15" s="30">
        <v>0.21179999999999999</v>
      </c>
      <c r="E15" s="30">
        <v>0.18429999999999999</v>
      </c>
    </row>
    <row r="16" spans="1:5" x14ac:dyDescent="0.25">
      <c r="A16" s="30" t="s">
        <v>17</v>
      </c>
      <c r="B16" s="49" t="s">
        <v>151</v>
      </c>
      <c r="C16" s="30">
        <v>0.52280000000000004</v>
      </c>
      <c r="D16" s="30">
        <v>0.22689999999999999</v>
      </c>
      <c r="E16" s="30">
        <v>0.25030000000000002</v>
      </c>
    </row>
    <row r="17" spans="1:5" x14ac:dyDescent="0.25">
      <c r="A17" s="30" t="s">
        <v>10</v>
      </c>
      <c r="B17" s="49" t="s">
        <v>150</v>
      </c>
      <c r="C17" s="30">
        <v>0.47599999999999998</v>
      </c>
      <c r="D17" s="30">
        <v>0.35630000000000001</v>
      </c>
      <c r="E17" s="30">
        <v>0.1676</v>
      </c>
    </row>
    <row r="18" spans="1:5" x14ac:dyDescent="0.25">
      <c r="A18" s="30" t="s">
        <v>4</v>
      </c>
      <c r="B18" s="49" t="s">
        <v>149</v>
      </c>
      <c r="C18" s="30">
        <v>0.35809999999999997</v>
      </c>
      <c r="D18" s="30">
        <v>0.48180000000000001</v>
      </c>
      <c r="E18" s="30">
        <v>0.16020000000000001</v>
      </c>
    </row>
    <row r="19" spans="1:5" x14ac:dyDescent="0.25">
      <c r="A19" s="30" t="s">
        <v>10</v>
      </c>
      <c r="B19" s="49" t="s">
        <v>148</v>
      </c>
      <c r="C19" s="30">
        <v>0.43340000000000001</v>
      </c>
      <c r="D19" s="30">
        <v>0.42799999999999999</v>
      </c>
      <c r="E19" s="30">
        <v>0.1386</v>
      </c>
    </row>
    <row r="20" spans="1:5" x14ac:dyDescent="0.25">
      <c r="A20" s="30" t="s">
        <v>10</v>
      </c>
      <c r="B20" s="49" t="s">
        <v>147</v>
      </c>
      <c r="C20" s="30">
        <v>0.53149999999999997</v>
      </c>
      <c r="D20" s="30">
        <v>0.40760000000000002</v>
      </c>
      <c r="E20" s="30">
        <v>6.0900000000000003E-2</v>
      </c>
    </row>
    <row r="21" spans="1:5" x14ac:dyDescent="0.25">
      <c r="A21" s="30" t="s">
        <v>10</v>
      </c>
      <c r="B21" s="49" t="s">
        <v>146</v>
      </c>
      <c r="C21" s="30">
        <v>0.68289999999999995</v>
      </c>
      <c r="D21" s="30">
        <v>0.19850000000000001</v>
      </c>
      <c r="E21" s="30">
        <v>0.11849999999999999</v>
      </c>
    </row>
    <row r="22" spans="1:5" x14ac:dyDescent="0.25">
      <c r="A22" s="30" t="s">
        <v>4</v>
      </c>
      <c r="B22" s="49" t="s">
        <v>145</v>
      </c>
      <c r="C22" s="30">
        <v>0.64990000000000003</v>
      </c>
      <c r="D22" s="30">
        <v>0.17680000000000001</v>
      </c>
      <c r="E22" s="30">
        <v>0.17330000000000001</v>
      </c>
    </row>
    <row r="23" spans="1:5" x14ac:dyDescent="0.25">
      <c r="A23" s="30" t="s">
        <v>144</v>
      </c>
      <c r="B23" s="49" t="s">
        <v>143</v>
      </c>
      <c r="C23" s="30">
        <v>0.59040000000000004</v>
      </c>
      <c r="D23" s="30">
        <v>5.5500000000000001E-2</v>
      </c>
      <c r="E23" s="30">
        <v>0.35410000000000003</v>
      </c>
    </row>
    <row r="24" spans="1:5" x14ac:dyDescent="0.25">
      <c r="A24" s="30" t="s">
        <v>142</v>
      </c>
      <c r="B24" s="49" t="s">
        <v>141</v>
      </c>
      <c r="C24" s="30">
        <v>0.70279999999999998</v>
      </c>
      <c r="D24" s="30">
        <v>0.10730000000000001</v>
      </c>
      <c r="E24" s="30">
        <v>0.18990000000000001</v>
      </c>
    </row>
    <row r="25" spans="1:5" x14ac:dyDescent="0.25">
      <c r="A25" s="30" t="s">
        <v>10</v>
      </c>
      <c r="B25" s="49" t="s">
        <v>140</v>
      </c>
      <c r="C25" s="30">
        <v>0.49359999999999998</v>
      </c>
      <c r="D25" s="30">
        <v>0.13270000000000001</v>
      </c>
      <c r="E25" s="30">
        <v>0.37369999999999998</v>
      </c>
    </row>
    <row r="26" spans="1:5" x14ac:dyDescent="0.25">
      <c r="A26" s="30" t="s">
        <v>10</v>
      </c>
      <c r="B26" s="49" t="s">
        <v>139</v>
      </c>
      <c r="C26" s="30">
        <v>0.40400000000000003</v>
      </c>
      <c r="D26" s="30">
        <v>0.33610000000000001</v>
      </c>
      <c r="E26" s="30">
        <v>0.26</v>
      </c>
    </row>
    <row r="27" spans="1:5" x14ac:dyDescent="0.25">
      <c r="A27" s="30" t="s">
        <v>17</v>
      </c>
      <c r="B27" s="49" t="s">
        <v>138</v>
      </c>
      <c r="C27" s="30">
        <v>0.41949999999999998</v>
      </c>
      <c r="D27" s="30">
        <v>0.17899999999999999</v>
      </c>
      <c r="E27" s="30">
        <v>0.40150000000000002</v>
      </c>
    </row>
    <row r="28" spans="1:5" x14ac:dyDescent="0.25">
      <c r="A28" s="30" t="s">
        <v>103</v>
      </c>
      <c r="B28" s="49" t="s">
        <v>137</v>
      </c>
      <c r="C28" s="30">
        <v>0.53359999999999996</v>
      </c>
      <c r="D28" s="30">
        <v>0.23960000000000001</v>
      </c>
      <c r="E28" s="30">
        <v>0.22670000000000001</v>
      </c>
    </row>
    <row r="30" spans="1:5" x14ac:dyDescent="0.25">
      <c r="A3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2" sqref="A32"/>
    </sheetView>
  </sheetViews>
  <sheetFormatPr defaultRowHeight="13.5" x14ac:dyDescent="0.25"/>
  <cols>
    <col min="1" max="1" width="22.875" customWidth="1"/>
    <col min="2" max="2" width="16.125" customWidth="1"/>
  </cols>
  <sheetData>
    <row r="1" spans="1:6" x14ac:dyDescent="0.25">
      <c r="A1" s="49" t="s">
        <v>8</v>
      </c>
      <c r="B1" s="48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49" t="s">
        <v>53</v>
      </c>
      <c r="C2" s="30">
        <v>-0.48809999999999998</v>
      </c>
      <c r="D2" s="30">
        <v>0.27489999999999998</v>
      </c>
      <c r="E2" s="30">
        <v>0.501</v>
      </c>
      <c r="F2" s="33">
        <v>0.71209999999999996</v>
      </c>
    </row>
    <row r="3" spans="1:6" x14ac:dyDescent="0.25">
      <c r="A3" s="32" t="s">
        <v>58</v>
      </c>
      <c r="B3" s="49" t="s">
        <v>53</v>
      </c>
      <c r="C3" s="30">
        <v>4.8500000000000001E-2</v>
      </c>
      <c r="D3" s="32">
        <v>0.81579999999999997</v>
      </c>
      <c r="E3" s="30">
        <v>0.13569999999999999</v>
      </c>
      <c r="F3" s="30">
        <v>0</v>
      </c>
    </row>
    <row r="4" spans="1:6" x14ac:dyDescent="0.25">
      <c r="A4" s="30" t="s">
        <v>10</v>
      </c>
      <c r="B4" s="49" t="s">
        <v>163</v>
      </c>
      <c r="C4" s="30">
        <v>4.8500000000000001E-2</v>
      </c>
      <c r="D4" s="30">
        <v>4.4699999999999997E-2</v>
      </c>
      <c r="E4" s="30">
        <v>0.13569999999999999</v>
      </c>
      <c r="F4" s="30">
        <v>0.77110000000000001</v>
      </c>
    </row>
    <row r="5" spans="1:6" x14ac:dyDescent="0.25">
      <c r="A5" s="30" t="s">
        <v>4</v>
      </c>
      <c r="B5" s="49" t="s">
        <v>162</v>
      </c>
      <c r="C5" s="30">
        <v>0.57550000000000001</v>
      </c>
      <c r="D5" s="30">
        <v>0.1633</v>
      </c>
      <c r="E5" s="30">
        <v>6.4500000000000002E-2</v>
      </c>
      <c r="F5" s="30">
        <v>0.1968</v>
      </c>
    </row>
    <row r="6" spans="1:6" x14ac:dyDescent="0.25">
      <c r="A6" s="30" t="s">
        <v>10</v>
      </c>
      <c r="B6" s="49" t="s">
        <v>161</v>
      </c>
      <c r="C6" s="30">
        <v>0.33710000000000001</v>
      </c>
      <c r="D6" s="30">
        <v>0.20680000000000001</v>
      </c>
      <c r="E6" s="30">
        <v>5.6000000000000001E-2</v>
      </c>
      <c r="F6" s="30">
        <v>0.40010000000000001</v>
      </c>
    </row>
    <row r="7" spans="1:6" x14ac:dyDescent="0.25">
      <c r="A7" s="30" t="s">
        <v>10</v>
      </c>
      <c r="B7" s="49" t="s">
        <v>160</v>
      </c>
      <c r="C7" s="30">
        <v>0.52529999999999999</v>
      </c>
      <c r="D7" s="30">
        <v>0</v>
      </c>
      <c r="E7" s="30">
        <v>0.1089</v>
      </c>
      <c r="F7" s="30">
        <v>0.36580000000000001</v>
      </c>
    </row>
    <row r="8" spans="1:6" x14ac:dyDescent="0.25">
      <c r="A8" s="42" t="s">
        <v>158</v>
      </c>
      <c r="B8" s="49" t="s">
        <v>159</v>
      </c>
      <c r="C8" s="30">
        <v>0.81950000000000001</v>
      </c>
      <c r="D8" s="30">
        <v>4.4699999999999997E-2</v>
      </c>
      <c r="E8" s="30">
        <v>0.13569999999999999</v>
      </c>
      <c r="F8" s="30">
        <v>0</v>
      </c>
    </row>
    <row r="9" spans="1:6" x14ac:dyDescent="0.25">
      <c r="A9" s="30" t="s">
        <v>158</v>
      </c>
      <c r="B9" s="49" t="s">
        <v>157</v>
      </c>
      <c r="C9" s="30">
        <v>0.34239999999999998</v>
      </c>
      <c r="D9" s="30">
        <v>6.7799999999999999E-2</v>
      </c>
      <c r="E9" s="30">
        <v>0.14349999999999999</v>
      </c>
      <c r="F9" s="30">
        <v>0.44629999999999997</v>
      </c>
    </row>
    <row r="10" spans="1:6" x14ac:dyDescent="0.25">
      <c r="A10" s="30" t="s">
        <v>17</v>
      </c>
      <c r="B10" s="49" t="s">
        <v>156</v>
      </c>
      <c r="C10" s="30">
        <v>0.36709999999999998</v>
      </c>
      <c r="D10" s="30">
        <v>0.153</v>
      </c>
      <c r="E10" s="30">
        <v>6.3700000000000007E-2</v>
      </c>
      <c r="F10" s="30">
        <v>0.41610000000000003</v>
      </c>
    </row>
    <row r="11" spans="1:6" x14ac:dyDescent="0.25">
      <c r="A11" s="30" t="s">
        <v>4</v>
      </c>
      <c r="B11" s="49" t="s">
        <v>155</v>
      </c>
      <c r="C11" s="30">
        <v>0.28899999999999998</v>
      </c>
      <c r="D11" s="30">
        <v>0.22020000000000001</v>
      </c>
      <c r="E11" s="30">
        <v>7.5700000000000003E-2</v>
      </c>
      <c r="F11" s="30">
        <v>0.41510000000000002</v>
      </c>
    </row>
    <row r="12" spans="1:6" x14ac:dyDescent="0.25">
      <c r="A12" s="30" t="s">
        <v>17</v>
      </c>
      <c r="B12" s="49" t="s">
        <v>154</v>
      </c>
      <c r="C12" s="30">
        <v>4.6399999999999997E-2</v>
      </c>
      <c r="D12" s="30">
        <v>0.2349</v>
      </c>
      <c r="E12" s="30">
        <v>0.1429</v>
      </c>
      <c r="F12" s="30">
        <v>0.57569999999999999</v>
      </c>
    </row>
    <row r="13" spans="1:6" x14ac:dyDescent="0.25">
      <c r="A13" s="30" t="s">
        <v>97</v>
      </c>
      <c r="B13" s="49" t="s">
        <v>153</v>
      </c>
      <c r="C13" s="30">
        <v>4.02E-2</v>
      </c>
      <c r="D13" s="30">
        <v>0.34689999999999999</v>
      </c>
      <c r="E13" s="30">
        <v>7.7100000000000002E-2</v>
      </c>
      <c r="F13" s="30">
        <v>0.53580000000000005</v>
      </c>
    </row>
    <row r="14" spans="1:6" x14ac:dyDescent="0.25">
      <c r="A14" s="30" t="s">
        <v>99</v>
      </c>
      <c r="B14" s="49" t="s">
        <v>153</v>
      </c>
      <c r="C14" s="30">
        <v>8.0100000000000005E-2</v>
      </c>
      <c r="D14" s="30">
        <v>0.20669999999999999</v>
      </c>
      <c r="E14" s="30">
        <v>0.1129</v>
      </c>
      <c r="F14" s="30">
        <v>0.60029999999999994</v>
      </c>
    </row>
    <row r="15" spans="1:6" x14ac:dyDescent="0.25">
      <c r="A15" s="30" t="s">
        <v>10</v>
      </c>
      <c r="B15" s="49" t="s">
        <v>152</v>
      </c>
      <c r="C15" s="30">
        <v>0.3286</v>
      </c>
      <c r="D15" s="30">
        <v>0.20180000000000001</v>
      </c>
      <c r="E15" s="30">
        <v>6.1899999999999997E-2</v>
      </c>
      <c r="F15" s="30">
        <v>0.40770000000000001</v>
      </c>
    </row>
    <row r="16" spans="1:6" x14ac:dyDescent="0.25">
      <c r="A16" s="30" t="s">
        <v>17</v>
      </c>
      <c r="B16" s="49" t="s">
        <v>151</v>
      </c>
      <c r="C16" s="30">
        <v>0.2031</v>
      </c>
      <c r="D16" s="30">
        <v>0.23799999999999999</v>
      </c>
      <c r="E16" s="30">
        <v>7.4800000000000005E-2</v>
      </c>
      <c r="F16" s="30">
        <v>0.48409999999999997</v>
      </c>
    </row>
    <row r="17" spans="1:6" x14ac:dyDescent="0.25">
      <c r="A17" s="30" t="s">
        <v>10</v>
      </c>
      <c r="B17" s="49" t="s">
        <v>150</v>
      </c>
      <c r="C17" s="30">
        <v>0.186</v>
      </c>
      <c r="D17" s="30">
        <v>0.34460000000000002</v>
      </c>
      <c r="E17" s="30">
        <v>1.47E-2</v>
      </c>
      <c r="F17" s="30">
        <v>0.45469999999999999</v>
      </c>
    </row>
    <row r="18" spans="1:6" x14ac:dyDescent="0.25">
      <c r="A18" s="30" t="s">
        <v>4</v>
      </c>
      <c r="B18" s="49" t="s">
        <v>149</v>
      </c>
      <c r="C18" s="30">
        <v>5.8299999999999998E-2</v>
      </c>
      <c r="D18" s="30">
        <v>0.4657</v>
      </c>
      <c r="E18" s="30">
        <v>0</v>
      </c>
      <c r="F18" s="30">
        <v>0.47599999999999998</v>
      </c>
    </row>
    <row r="19" spans="1:6" x14ac:dyDescent="0.25">
      <c r="A19" s="30" t="s">
        <v>10</v>
      </c>
      <c r="B19" s="49" t="s">
        <v>148</v>
      </c>
      <c r="C19" s="30">
        <v>0.15939999999999999</v>
      </c>
      <c r="D19" s="30">
        <v>0.39979999999999999</v>
      </c>
      <c r="E19" s="30">
        <v>4.2599999999999999E-2</v>
      </c>
      <c r="F19" s="30">
        <v>0.3982</v>
      </c>
    </row>
    <row r="20" spans="1:6" x14ac:dyDescent="0.25">
      <c r="A20" s="30" t="s">
        <v>10</v>
      </c>
      <c r="B20" s="49" t="s">
        <v>147</v>
      </c>
      <c r="C20" s="30">
        <v>0.32740000000000002</v>
      </c>
      <c r="D20" s="30">
        <v>0.35</v>
      </c>
      <c r="E20" s="30">
        <v>2.5899999999999999E-2</v>
      </c>
      <c r="F20" s="30">
        <v>0.29680000000000001</v>
      </c>
    </row>
    <row r="21" spans="1:6" x14ac:dyDescent="0.25">
      <c r="A21" s="30" t="s">
        <v>10</v>
      </c>
      <c r="B21" s="49" t="s">
        <v>146</v>
      </c>
      <c r="C21" s="30">
        <v>0.42370000000000002</v>
      </c>
      <c r="D21" s="30">
        <v>0.17649999999999999</v>
      </c>
      <c r="E21" s="30">
        <v>3.9600000000000003E-2</v>
      </c>
      <c r="F21" s="30">
        <v>0.36009999999999998</v>
      </c>
    </row>
    <row r="22" spans="1:6" x14ac:dyDescent="0.25">
      <c r="A22" s="30" t="s">
        <v>4</v>
      </c>
      <c r="B22" s="49" t="s">
        <v>145</v>
      </c>
      <c r="C22" s="30">
        <v>0.42220000000000002</v>
      </c>
      <c r="D22" s="30">
        <v>0.1512</v>
      </c>
      <c r="E22" s="30">
        <v>8.1900000000000001E-2</v>
      </c>
      <c r="F22" s="30">
        <v>0.3448</v>
      </c>
    </row>
    <row r="23" spans="1:6" x14ac:dyDescent="0.25">
      <c r="A23" s="30" t="s">
        <v>144</v>
      </c>
      <c r="B23" s="49" t="s">
        <v>143</v>
      </c>
      <c r="C23" s="30">
        <v>0.24709999999999999</v>
      </c>
      <c r="D23" s="30">
        <v>9.0899999999999995E-2</v>
      </c>
      <c r="E23" s="30">
        <v>0.1573</v>
      </c>
      <c r="F23" s="30">
        <v>0.50470000000000004</v>
      </c>
    </row>
    <row r="24" spans="1:6" x14ac:dyDescent="0.25">
      <c r="A24" s="30" t="s">
        <v>142</v>
      </c>
      <c r="B24" s="49" t="s">
        <v>141</v>
      </c>
      <c r="C24" s="30">
        <v>0.51359999999999995</v>
      </c>
      <c r="D24" s="30">
        <v>7.2099999999999997E-2</v>
      </c>
      <c r="E24" s="30">
        <v>0.12909999999999999</v>
      </c>
      <c r="F24" s="30">
        <v>0.28520000000000001</v>
      </c>
    </row>
    <row r="25" spans="1:6" x14ac:dyDescent="0.25">
      <c r="A25" s="30" t="s">
        <v>10</v>
      </c>
      <c r="B25" s="49" t="s">
        <v>140</v>
      </c>
      <c r="C25" s="30">
        <v>0.1313</v>
      </c>
      <c r="D25" s="30">
        <v>0.1741</v>
      </c>
      <c r="E25" s="30">
        <v>0.14069999999999999</v>
      </c>
      <c r="F25" s="30">
        <v>0.55389999999999995</v>
      </c>
    </row>
    <row r="26" spans="1:6" x14ac:dyDescent="0.25">
      <c r="A26" s="30" t="s">
        <v>10</v>
      </c>
      <c r="B26" s="49" t="s">
        <v>139</v>
      </c>
      <c r="C26" s="30">
        <v>6.0900000000000003E-2</v>
      </c>
      <c r="D26" s="30">
        <v>0.35220000000000001</v>
      </c>
      <c r="E26" s="30">
        <v>4.53E-2</v>
      </c>
      <c r="F26" s="30">
        <v>0.54159999999999997</v>
      </c>
    </row>
    <row r="27" spans="1:6" x14ac:dyDescent="0.25">
      <c r="A27" s="30" t="s">
        <v>17</v>
      </c>
      <c r="B27" s="49" t="s">
        <v>138</v>
      </c>
      <c r="C27" s="30">
        <v>0</v>
      </c>
      <c r="D27" s="30">
        <v>0.2394</v>
      </c>
      <c r="E27" s="30">
        <v>0.1348</v>
      </c>
      <c r="F27" s="30">
        <v>0.62580000000000002</v>
      </c>
    </row>
    <row r="28" spans="1:6" x14ac:dyDescent="0.25">
      <c r="A28" s="30" t="s">
        <v>103</v>
      </c>
      <c r="B28" s="49" t="s">
        <v>137</v>
      </c>
      <c r="C28" s="30">
        <v>0.23530000000000001</v>
      </c>
      <c r="D28" s="30">
        <v>0.2422</v>
      </c>
      <c r="E28" s="30">
        <v>5.5300000000000002E-2</v>
      </c>
      <c r="F28" s="30">
        <v>0.46729999999999999</v>
      </c>
    </row>
    <row r="29" spans="1:6" x14ac:dyDescent="0.25">
      <c r="A29" s="34" t="s">
        <v>7</v>
      </c>
      <c r="B29" s="49" t="s">
        <v>53</v>
      </c>
      <c r="C29" s="30">
        <v>4.8500000000000001E-2</v>
      </c>
      <c r="D29" s="30">
        <v>4.4699999999999997E-2</v>
      </c>
      <c r="E29" s="34">
        <v>0.90680000000000005</v>
      </c>
      <c r="F29" s="30">
        <v>0</v>
      </c>
    </row>
    <row r="31" spans="1:6" x14ac:dyDescent="0.25">
      <c r="A3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workbookViewId="0">
      <selection activeCell="C13" sqref="C13"/>
    </sheetView>
  </sheetViews>
  <sheetFormatPr defaultRowHeight="13.5" x14ac:dyDescent="0.25"/>
  <cols>
    <col min="1" max="1" width="21.625" customWidth="1"/>
    <col min="2" max="2" width="9.625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17</v>
      </c>
      <c r="B2" s="50" t="s">
        <v>172</v>
      </c>
      <c r="C2" s="30">
        <v>1.26E-2</v>
      </c>
      <c r="D2" s="30">
        <v>1.46E-2</v>
      </c>
      <c r="E2" s="30">
        <v>1.7899999999999999E-2</v>
      </c>
      <c r="F2" s="30">
        <v>2.0299999999999999E-2</v>
      </c>
      <c r="G2" s="30">
        <v>2.3699999999999999E-2</v>
      </c>
      <c r="H2" s="30">
        <v>0.03</v>
      </c>
      <c r="I2" s="30">
        <v>3.4200000000000001E-2</v>
      </c>
      <c r="J2" s="30">
        <v>4.0500000000000001E-2</v>
      </c>
      <c r="K2" s="30">
        <v>4.2299999999999997E-2</v>
      </c>
      <c r="L2" s="30">
        <v>4.3999999999999997E-2</v>
      </c>
      <c r="M2" s="30">
        <v>4.2299999999999997E-2</v>
      </c>
      <c r="N2" s="30">
        <v>3.6900000000000002E-2</v>
      </c>
      <c r="O2" s="30">
        <v>3.8800000000000001E-2</v>
      </c>
      <c r="P2" s="30">
        <v>4.1500000000000002E-2</v>
      </c>
      <c r="Q2" s="30">
        <v>3.9399999999999998E-2</v>
      </c>
      <c r="R2" s="30">
        <v>3.7400000000000003E-2</v>
      </c>
      <c r="S2" s="30">
        <v>3.5999999999999997E-2</v>
      </c>
      <c r="T2" s="30">
        <v>3.5200000000000002E-2</v>
      </c>
      <c r="U2" s="30">
        <v>3.4099999999999998E-2</v>
      </c>
      <c r="V2" s="30">
        <v>3.1E-2</v>
      </c>
      <c r="W2" s="30">
        <v>3.1E-2</v>
      </c>
      <c r="X2" s="30">
        <v>3.04E-2</v>
      </c>
      <c r="Y2" s="30">
        <v>3.61E-2</v>
      </c>
      <c r="Z2" s="30">
        <v>6.0199999999999997E-2</v>
      </c>
      <c r="AA2" s="30">
        <v>8.5400000000000004E-2</v>
      </c>
      <c r="AB2" s="30">
        <v>0.11020000000000001</v>
      </c>
      <c r="AC2" s="30">
        <v>0.13519999999999999</v>
      </c>
      <c r="AD2" s="30">
        <v>0.1608</v>
      </c>
      <c r="AE2" s="30">
        <v>0.18729999999999999</v>
      </c>
      <c r="AF2" s="30">
        <v>0.1966</v>
      </c>
      <c r="AG2" s="30">
        <v>0.20549999999999999</v>
      </c>
      <c r="AH2" s="30">
        <v>0.21460000000000001</v>
      </c>
      <c r="AI2" s="30">
        <v>0.22</v>
      </c>
      <c r="AJ2" s="30">
        <v>0.22670000000000001</v>
      </c>
      <c r="AK2" s="30">
        <v>0.2329</v>
      </c>
      <c r="AL2" s="30">
        <v>0.2397</v>
      </c>
      <c r="AM2" s="30">
        <v>0.2465</v>
      </c>
      <c r="AN2" s="30">
        <v>0.25219999999999998</v>
      </c>
      <c r="AO2" s="30">
        <v>0.25600000000000001</v>
      </c>
      <c r="AP2" s="30">
        <v>0.2586</v>
      </c>
      <c r="AQ2" s="30">
        <v>0.25700000000000001</v>
      </c>
      <c r="AR2" s="30">
        <v>0.251</v>
      </c>
      <c r="AS2" s="30">
        <v>0.2505</v>
      </c>
      <c r="AT2" s="30">
        <v>0.2571</v>
      </c>
      <c r="AU2" s="30">
        <v>0.2601</v>
      </c>
      <c r="AV2" s="30">
        <v>0.26429999999999998</v>
      </c>
    </row>
    <row r="3" spans="1:48" x14ac:dyDescent="0.25">
      <c r="A3" s="30" t="s">
        <v>173</v>
      </c>
      <c r="B3" s="50" t="s">
        <v>172</v>
      </c>
      <c r="C3" s="30">
        <v>9.7999999999999997E-3</v>
      </c>
      <c r="D3" s="30">
        <v>1.6799999999999999E-2</v>
      </c>
      <c r="E3" s="30">
        <v>1.4200000000000001E-2</v>
      </c>
      <c r="F3" s="30">
        <v>2.0899999999999998E-2</v>
      </c>
      <c r="G3" s="30">
        <v>2.3099999999999999E-2</v>
      </c>
      <c r="H3" s="30">
        <v>2.8000000000000001E-2</v>
      </c>
      <c r="I3" s="30">
        <v>3.3799999999999997E-2</v>
      </c>
      <c r="J3" s="30">
        <v>4.02E-2</v>
      </c>
      <c r="K3" s="30">
        <v>3.9699999999999999E-2</v>
      </c>
      <c r="L3" s="30">
        <v>4.1000000000000002E-2</v>
      </c>
      <c r="M3" s="30">
        <v>4.1700000000000001E-2</v>
      </c>
      <c r="N3" s="30">
        <v>3.9199999999999999E-2</v>
      </c>
      <c r="O3" s="30">
        <v>3.9699999999999999E-2</v>
      </c>
      <c r="P3" s="30">
        <v>3.8600000000000002E-2</v>
      </c>
      <c r="Q3" s="30">
        <v>3.8899999999999997E-2</v>
      </c>
      <c r="R3" s="30">
        <v>3.7199999999999997E-2</v>
      </c>
      <c r="S3" s="30">
        <v>3.5900000000000001E-2</v>
      </c>
      <c r="T3" s="30">
        <v>3.7100000000000001E-2</v>
      </c>
      <c r="U3" s="30">
        <v>3.5999999999999997E-2</v>
      </c>
      <c r="V3" s="30">
        <v>3.09E-2</v>
      </c>
      <c r="W3" s="30">
        <v>3.1300000000000001E-2</v>
      </c>
      <c r="X3" s="30">
        <v>3.2599999999999997E-2</v>
      </c>
      <c r="Y3" s="30">
        <v>3.8600000000000002E-2</v>
      </c>
      <c r="Z3" s="30">
        <v>6.2600000000000003E-2</v>
      </c>
      <c r="AA3" s="30">
        <v>8.7800000000000003E-2</v>
      </c>
      <c r="AB3" s="30">
        <v>0.1125</v>
      </c>
      <c r="AC3" s="30">
        <v>0.13750000000000001</v>
      </c>
      <c r="AD3" s="30">
        <v>0.16300000000000001</v>
      </c>
      <c r="AE3" s="30">
        <v>0.1895</v>
      </c>
      <c r="AF3" s="30">
        <v>0.19900000000000001</v>
      </c>
      <c r="AG3" s="30">
        <v>0.20810000000000001</v>
      </c>
      <c r="AH3" s="30">
        <v>0.21740000000000001</v>
      </c>
      <c r="AI3" s="30">
        <v>0.2286</v>
      </c>
      <c r="AJ3" s="30">
        <v>0.23419999999999999</v>
      </c>
      <c r="AK3" s="30">
        <v>0.23949999999999999</v>
      </c>
      <c r="AL3" s="30">
        <v>0.24529999999999999</v>
      </c>
      <c r="AM3" s="30">
        <v>0.25130000000000002</v>
      </c>
      <c r="AN3" s="30">
        <v>0.25590000000000002</v>
      </c>
      <c r="AO3" s="30">
        <v>0.2586</v>
      </c>
      <c r="AP3" s="30">
        <v>0.26050000000000001</v>
      </c>
      <c r="AQ3" s="30">
        <v>0.26929999999999998</v>
      </c>
      <c r="AR3" s="30">
        <v>0.26569999999999999</v>
      </c>
      <c r="AS3" s="30">
        <v>0.26129999999999998</v>
      </c>
      <c r="AT3" s="30">
        <v>0.26939999999999997</v>
      </c>
      <c r="AU3" s="30">
        <v>0.26979999999999998</v>
      </c>
      <c r="AV3" s="30">
        <v>0.27150000000000002</v>
      </c>
    </row>
    <row r="4" spans="1:48" x14ac:dyDescent="0.25">
      <c r="A4" s="30" t="s">
        <v>171</v>
      </c>
      <c r="B4" s="50" t="s">
        <v>170</v>
      </c>
      <c r="C4" s="30">
        <v>2.12E-2</v>
      </c>
      <c r="D4" s="30">
        <v>2.7699999999999999E-2</v>
      </c>
      <c r="E4" s="30">
        <v>3.09E-2</v>
      </c>
      <c r="F4" s="30">
        <v>3.4799999999999998E-2</v>
      </c>
      <c r="G4" s="30">
        <v>4.2999999999999997E-2</v>
      </c>
      <c r="H4" s="30">
        <v>4.7E-2</v>
      </c>
      <c r="I4" s="30">
        <v>5.4300000000000001E-2</v>
      </c>
      <c r="J4" s="30">
        <v>5.6399999999999999E-2</v>
      </c>
      <c r="K4" s="30">
        <v>6.0199999999999997E-2</v>
      </c>
      <c r="L4" s="30">
        <v>6.08E-2</v>
      </c>
      <c r="M4" s="30">
        <v>6.2100000000000002E-2</v>
      </c>
      <c r="N4" s="30">
        <v>5.7500000000000002E-2</v>
      </c>
      <c r="O4" s="30">
        <v>5.8799999999999998E-2</v>
      </c>
      <c r="P4" s="30">
        <v>6.08E-2</v>
      </c>
      <c r="Q4" s="30">
        <v>6.1600000000000002E-2</v>
      </c>
      <c r="R4" s="30">
        <v>6.4699999999999994E-2</v>
      </c>
      <c r="S4" s="30">
        <v>6.2300000000000001E-2</v>
      </c>
      <c r="T4" s="30">
        <v>6.2700000000000006E-2</v>
      </c>
      <c r="U4" s="30">
        <v>6.1699999999999998E-2</v>
      </c>
      <c r="V4" s="30">
        <v>5.9700000000000003E-2</v>
      </c>
      <c r="W4" s="30">
        <v>5.9299999999999999E-2</v>
      </c>
      <c r="X4" s="30">
        <v>6.3E-2</v>
      </c>
      <c r="Y4" s="30">
        <v>6.8400000000000002E-2</v>
      </c>
      <c r="Z4" s="30">
        <v>8.77E-2</v>
      </c>
      <c r="AA4" s="30">
        <v>0.1076</v>
      </c>
      <c r="AB4" s="30">
        <v>0.12659999999999999</v>
      </c>
      <c r="AC4" s="30">
        <v>0.14549999999999999</v>
      </c>
      <c r="AD4" s="30">
        <v>0.1651</v>
      </c>
      <c r="AE4" s="30">
        <v>0.18540000000000001</v>
      </c>
      <c r="AF4" s="30">
        <v>0.1925</v>
      </c>
      <c r="AG4" s="30">
        <v>0.1991</v>
      </c>
      <c r="AH4" s="30">
        <v>0.20610000000000001</v>
      </c>
      <c r="AI4" s="30">
        <v>0.2114</v>
      </c>
      <c r="AJ4" s="30">
        <v>0.2165</v>
      </c>
      <c r="AK4" s="30">
        <v>0.221</v>
      </c>
      <c r="AL4" s="30">
        <v>0.2263</v>
      </c>
      <c r="AM4" s="30">
        <v>0.23150000000000001</v>
      </c>
      <c r="AN4" s="30">
        <v>0.23569999999999999</v>
      </c>
      <c r="AO4" s="30">
        <v>0.2379</v>
      </c>
      <c r="AP4" s="30">
        <v>0.24329999999999999</v>
      </c>
      <c r="AQ4" s="30">
        <v>0.23860000000000001</v>
      </c>
      <c r="AR4" s="30">
        <v>0.23699999999999999</v>
      </c>
      <c r="AS4" s="30">
        <v>0.23089999999999999</v>
      </c>
      <c r="AT4" s="30">
        <v>0.22189999999999999</v>
      </c>
      <c r="AU4" s="30">
        <v>0.22459999999999999</v>
      </c>
      <c r="AV4" s="30">
        <v>0.2288</v>
      </c>
    </row>
    <row r="5" spans="1:48" x14ac:dyDescent="0.25">
      <c r="A5" s="30" t="s">
        <v>169</v>
      </c>
      <c r="B5" s="50" t="s">
        <v>168</v>
      </c>
      <c r="C5" s="30">
        <v>3.49E-2</v>
      </c>
      <c r="D5" s="30">
        <v>4.53E-2</v>
      </c>
      <c r="E5" s="30">
        <v>4.8599999999999997E-2</v>
      </c>
      <c r="F5" s="30">
        <v>5.4199999999999998E-2</v>
      </c>
      <c r="G5" s="30">
        <v>6.2700000000000006E-2</v>
      </c>
      <c r="H5" s="30">
        <v>6.6400000000000001E-2</v>
      </c>
      <c r="I5" s="30">
        <v>7.2099999999999997E-2</v>
      </c>
      <c r="J5" s="30">
        <v>7.8E-2</v>
      </c>
      <c r="K5" s="30">
        <v>8.0399999999999999E-2</v>
      </c>
      <c r="L5" s="30">
        <v>8.5500000000000007E-2</v>
      </c>
      <c r="M5" s="30">
        <v>8.77E-2</v>
      </c>
      <c r="N5" s="30">
        <v>8.5599999999999996E-2</v>
      </c>
      <c r="O5" s="30">
        <v>8.9099999999999999E-2</v>
      </c>
      <c r="P5" s="30">
        <v>9.0399999999999994E-2</v>
      </c>
      <c r="Q5" s="30">
        <v>9.4200000000000006E-2</v>
      </c>
      <c r="R5" s="30">
        <v>9.4899999999999998E-2</v>
      </c>
      <c r="S5" s="30">
        <v>9.7600000000000006E-2</v>
      </c>
      <c r="T5" s="30">
        <v>9.8699999999999996E-2</v>
      </c>
      <c r="U5" s="30">
        <v>9.8599999999999993E-2</v>
      </c>
      <c r="V5" s="30">
        <v>0.1008</v>
      </c>
      <c r="W5" s="30">
        <v>0.1023</v>
      </c>
      <c r="X5" s="30">
        <v>0.109</v>
      </c>
      <c r="Y5" s="30">
        <v>0.1201</v>
      </c>
      <c r="Z5" s="30">
        <v>0.13650000000000001</v>
      </c>
      <c r="AA5" s="30">
        <v>0.1527</v>
      </c>
      <c r="AB5" s="30">
        <v>0.16689999999999999</v>
      </c>
      <c r="AC5" s="30">
        <v>0.18029999999999999</v>
      </c>
      <c r="AD5" s="30">
        <v>0.19439999999999999</v>
      </c>
      <c r="AE5" s="30">
        <v>0.20910000000000001</v>
      </c>
      <c r="AF5" s="30">
        <v>0.2177</v>
      </c>
      <c r="AG5" s="30">
        <v>0.22620000000000001</v>
      </c>
      <c r="AH5" s="30">
        <v>0.23480000000000001</v>
      </c>
      <c r="AI5" s="30">
        <v>0.24399999999999999</v>
      </c>
      <c r="AJ5" s="30">
        <v>0.25280000000000002</v>
      </c>
      <c r="AK5" s="30">
        <v>0.26090000000000002</v>
      </c>
      <c r="AL5" s="30">
        <v>0.26989999999999997</v>
      </c>
      <c r="AM5" s="30">
        <v>0.27879999999999999</v>
      </c>
      <c r="AN5" s="30">
        <v>0.28639999999999999</v>
      </c>
      <c r="AO5" s="30">
        <v>0.29170000000000001</v>
      </c>
      <c r="AP5" s="30">
        <v>0.29420000000000002</v>
      </c>
      <c r="AQ5" s="30">
        <v>0.28760000000000002</v>
      </c>
      <c r="AR5" s="30">
        <v>0.28699999999999998</v>
      </c>
      <c r="AS5" s="30">
        <v>0.29039999999999999</v>
      </c>
      <c r="AT5" s="30">
        <v>0.28539999999999999</v>
      </c>
      <c r="AU5" s="30">
        <v>0.28910000000000002</v>
      </c>
      <c r="AV5" s="30">
        <v>0.29530000000000001</v>
      </c>
    </row>
    <row r="6" spans="1:48" x14ac:dyDescent="0.25">
      <c r="A6" s="30" t="s">
        <v>117</v>
      </c>
      <c r="B6" s="50" t="s">
        <v>167</v>
      </c>
      <c r="C6" s="30">
        <v>1.43E-2</v>
      </c>
      <c r="D6" s="30">
        <v>2.3199999999999998E-2</v>
      </c>
      <c r="E6" s="30">
        <v>2.41E-2</v>
      </c>
      <c r="F6" s="30">
        <v>2.5499999999999998E-2</v>
      </c>
      <c r="G6" s="30">
        <v>2.9899999999999999E-2</v>
      </c>
      <c r="H6" s="30">
        <v>3.3399999999999999E-2</v>
      </c>
      <c r="I6" s="30">
        <v>3.9E-2</v>
      </c>
      <c r="J6" s="30">
        <v>4.3200000000000002E-2</v>
      </c>
      <c r="K6" s="30">
        <v>4.53E-2</v>
      </c>
      <c r="L6" s="30">
        <v>4.6399999999999997E-2</v>
      </c>
      <c r="M6" s="30">
        <v>4.5600000000000002E-2</v>
      </c>
      <c r="N6" s="30">
        <v>4.1099999999999998E-2</v>
      </c>
      <c r="O6" s="30">
        <v>4.1300000000000003E-2</v>
      </c>
      <c r="P6" s="30">
        <v>4.0599999999999997E-2</v>
      </c>
      <c r="Q6" s="30">
        <v>3.8100000000000002E-2</v>
      </c>
      <c r="R6" s="30">
        <v>3.6999999999999998E-2</v>
      </c>
      <c r="S6" s="30">
        <v>3.5900000000000001E-2</v>
      </c>
      <c r="T6" s="30">
        <v>3.5099999999999999E-2</v>
      </c>
      <c r="U6" s="30">
        <v>3.4299999999999997E-2</v>
      </c>
      <c r="V6" s="30">
        <v>3.2300000000000002E-2</v>
      </c>
      <c r="W6" s="30">
        <v>2.92E-2</v>
      </c>
      <c r="X6" s="30">
        <v>2.8799999999999999E-2</v>
      </c>
      <c r="Y6" s="30">
        <v>3.5000000000000003E-2</v>
      </c>
      <c r="Z6" s="30">
        <v>5.9200000000000003E-2</v>
      </c>
      <c r="AA6" s="30">
        <v>8.4599999999999995E-2</v>
      </c>
      <c r="AB6" s="30">
        <v>0.10979999999999999</v>
      </c>
      <c r="AC6" s="30">
        <v>0.13550000000000001</v>
      </c>
      <c r="AD6" s="30">
        <v>0.1618</v>
      </c>
      <c r="AE6" s="30">
        <v>0.18920000000000001</v>
      </c>
      <c r="AF6" s="30">
        <v>0.19639999999999999</v>
      </c>
      <c r="AG6" s="30">
        <v>0.2031</v>
      </c>
      <c r="AH6" s="30">
        <v>0.21010000000000001</v>
      </c>
      <c r="AI6" s="30">
        <v>0.216</v>
      </c>
      <c r="AJ6" s="30">
        <v>0.22259999999999999</v>
      </c>
      <c r="AK6" s="30">
        <v>0.22900000000000001</v>
      </c>
      <c r="AL6" s="30">
        <v>0.23580000000000001</v>
      </c>
      <c r="AM6" s="30">
        <v>0.2427</v>
      </c>
      <c r="AN6" s="30">
        <v>0.24840000000000001</v>
      </c>
      <c r="AO6" s="30">
        <v>0.25230000000000002</v>
      </c>
      <c r="AP6" s="30">
        <v>0.246</v>
      </c>
      <c r="AQ6" s="30">
        <v>0.24279999999999999</v>
      </c>
      <c r="AR6" s="30">
        <v>0.2424</v>
      </c>
      <c r="AS6" s="30">
        <v>0.24279999999999999</v>
      </c>
      <c r="AT6" s="30">
        <v>0.24540000000000001</v>
      </c>
      <c r="AU6" s="30">
        <v>0.24560000000000001</v>
      </c>
      <c r="AV6" s="30">
        <v>0.24679999999999999</v>
      </c>
    </row>
    <row r="7" spans="1:48" x14ac:dyDescent="0.25">
      <c r="A7" s="30" t="s">
        <v>72</v>
      </c>
      <c r="B7" s="50" t="s">
        <v>166</v>
      </c>
      <c r="C7" s="30">
        <v>1.35E-2</v>
      </c>
      <c r="D7" s="30">
        <v>2.29E-2</v>
      </c>
      <c r="E7" s="30">
        <v>2.4199999999999999E-2</v>
      </c>
      <c r="F7" s="30">
        <v>2.58E-2</v>
      </c>
      <c r="G7" s="30">
        <v>3.2800000000000003E-2</v>
      </c>
      <c r="H7" s="30">
        <v>3.5900000000000001E-2</v>
      </c>
      <c r="I7" s="30">
        <v>3.9100000000000003E-2</v>
      </c>
      <c r="J7" s="30">
        <v>4.0399999999999998E-2</v>
      </c>
      <c r="K7" s="30">
        <v>4.2900000000000001E-2</v>
      </c>
      <c r="L7" s="30">
        <v>4.36E-2</v>
      </c>
      <c r="M7" s="30">
        <v>4.2700000000000002E-2</v>
      </c>
      <c r="N7" s="30">
        <v>4.02E-2</v>
      </c>
      <c r="O7" s="30">
        <v>4.0899999999999999E-2</v>
      </c>
      <c r="P7" s="30">
        <v>4.0599999999999997E-2</v>
      </c>
      <c r="Q7" s="30">
        <v>4.1700000000000001E-2</v>
      </c>
      <c r="R7" s="30">
        <v>4.1300000000000003E-2</v>
      </c>
      <c r="S7" s="30">
        <v>3.7900000000000003E-2</v>
      </c>
      <c r="T7" s="30">
        <v>3.8600000000000002E-2</v>
      </c>
      <c r="U7" s="30">
        <v>3.7699999999999997E-2</v>
      </c>
      <c r="V7" s="30">
        <v>3.49E-2</v>
      </c>
      <c r="W7" s="30">
        <v>3.32E-2</v>
      </c>
      <c r="X7" s="30">
        <v>3.39E-2</v>
      </c>
      <c r="Y7" s="30">
        <v>3.9399999999999998E-2</v>
      </c>
      <c r="Z7" s="30">
        <v>6.0699999999999997E-2</v>
      </c>
      <c r="AA7" s="30">
        <v>8.2799999999999999E-2</v>
      </c>
      <c r="AB7" s="30">
        <v>0.10440000000000001</v>
      </c>
      <c r="AC7" s="30">
        <v>0.12609999999999999</v>
      </c>
      <c r="AD7" s="30">
        <v>0.1484</v>
      </c>
      <c r="AE7" s="30">
        <v>0.1714</v>
      </c>
      <c r="AF7" s="30">
        <v>0.17799999999999999</v>
      </c>
      <c r="AG7" s="30">
        <v>0.1842</v>
      </c>
      <c r="AH7" s="30">
        <v>0.1905</v>
      </c>
      <c r="AI7" s="30">
        <v>0.19600000000000001</v>
      </c>
      <c r="AJ7" s="30">
        <v>0.20039999999999999</v>
      </c>
      <c r="AK7" s="30">
        <v>0.20449999999999999</v>
      </c>
      <c r="AL7" s="30">
        <v>0.2089</v>
      </c>
      <c r="AM7" s="30">
        <v>0.2135</v>
      </c>
      <c r="AN7" s="30">
        <v>0.21709999999999999</v>
      </c>
      <c r="AO7" s="30">
        <v>0.21890000000000001</v>
      </c>
      <c r="AP7" s="30">
        <v>0.22470000000000001</v>
      </c>
      <c r="AQ7" s="30">
        <v>0.22359999999999999</v>
      </c>
      <c r="AR7" s="30">
        <v>0.22459999999999999</v>
      </c>
      <c r="AS7" s="30">
        <v>0.2218</v>
      </c>
      <c r="AT7" s="30">
        <v>0.2177</v>
      </c>
      <c r="AU7" s="30">
        <v>0.218</v>
      </c>
      <c r="AV7" s="30">
        <v>0.21959999999999999</v>
      </c>
    </row>
    <row r="8" spans="1:48" x14ac:dyDescent="0.25">
      <c r="A8" s="30" t="s">
        <v>72</v>
      </c>
      <c r="B8" s="50" t="s">
        <v>165</v>
      </c>
      <c r="C8" s="30">
        <v>1.6899999999999998E-2</v>
      </c>
      <c r="D8" s="30">
        <v>2.1100000000000001E-2</v>
      </c>
      <c r="E8" s="30">
        <v>2.7300000000000001E-2</v>
      </c>
      <c r="F8" s="30">
        <v>2.9600000000000001E-2</v>
      </c>
      <c r="G8" s="30">
        <v>3.2399999999999998E-2</v>
      </c>
      <c r="H8" s="30">
        <v>3.8300000000000001E-2</v>
      </c>
      <c r="I8" s="30">
        <v>4.3299999999999998E-2</v>
      </c>
      <c r="J8" s="30">
        <v>4.6399999999999997E-2</v>
      </c>
      <c r="K8" s="30">
        <v>5.11E-2</v>
      </c>
      <c r="L8" s="30">
        <v>4.8500000000000001E-2</v>
      </c>
      <c r="M8" s="30">
        <v>4.5699999999999998E-2</v>
      </c>
      <c r="N8" s="30">
        <v>4.2900000000000001E-2</v>
      </c>
      <c r="O8" s="30">
        <v>4.2599999999999999E-2</v>
      </c>
      <c r="P8" s="30">
        <v>4.0800000000000003E-2</v>
      </c>
      <c r="Q8" s="30">
        <v>4.2200000000000001E-2</v>
      </c>
      <c r="R8" s="30">
        <v>3.7600000000000001E-2</v>
      </c>
      <c r="S8" s="30">
        <v>3.7400000000000003E-2</v>
      </c>
      <c r="T8" s="30">
        <v>3.5900000000000001E-2</v>
      </c>
      <c r="U8" s="30">
        <v>3.3399999999999999E-2</v>
      </c>
      <c r="V8" s="30">
        <v>3.1E-2</v>
      </c>
      <c r="W8" s="30">
        <v>3.0200000000000001E-2</v>
      </c>
      <c r="X8" s="30">
        <v>3.2199999999999999E-2</v>
      </c>
      <c r="Y8" s="30">
        <v>3.44E-2</v>
      </c>
      <c r="Z8" s="30">
        <v>6.0299999999999999E-2</v>
      </c>
      <c r="AA8" s="30">
        <v>8.6800000000000002E-2</v>
      </c>
      <c r="AB8" s="30">
        <v>0.11269999999999999</v>
      </c>
      <c r="AC8" s="30">
        <v>0.13880000000000001</v>
      </c>
      <c r="AD8" s="30">
        <v>0.1653</v>
      </c>
      <c r="AE8" s="30">
        <v>0.1928</v>
      </c>
      <c r="AF8" s="30">
        <v>0.2024</v>
      </c>
      <c r="AG8" s="30">
        <v>0.2117</v>
      </c>
      <c r="AH8" s="30">
        <v>0.22109999999999999</v>
      </c>
      <c r="AI8" s="30">
        <v>0.22770000000000001</v>
      </c>
      <c r="AJ8" s="30">
        <v>0.2329</v>
      </c>
      <c r="AK8" s="30">
        <v>0.23780000000000001</v>
      </c>
      <c r="AL8" s="30">
        <v>0.24310000000000001</v>
      </c>
      <c r="AM8" s="30">
        <v>0.24859999999999999</v>
      </c>
      <c r="AN8" s="30">
        <v>0.25269999999999998</v>
      </c>
      <c r="AO8" s="30">
        <v>0.25509999999999999</v>
      </c>
      <c r="AP8" s="30">
        <v>0.25369999999999998</v>
      </c>
      <c r="AQ8" s="30">
        <v>0.25729999999999997</v>
      </c>
      <c r="AR8" s="30">
        <v>0.25469999999999998</v>
      </c>
      <c r="AS8" s="30">
        <v>0.2427</v>
      </c>
      <c r="AT8" s="30">
        <v>0.24709999999999999</v>
      </c>
      <c r="AU8" s="30">
        <v>0.24970000000000001</v>
      </c>
      <c r="AV8" s="30">
        <v>0.25340000000000001</v>
      </c>
    </row>
    <row r="9" spans="1:48" x14ac:dyDescent="0.25">
      <c r="A9" s="30" t="s">
        <v>72</v>
      </c>
      <c r="B9" s="50" t="s">
        <v>164</v>
      </c>
      <c r="C9" s="30">
        <v>1.9699999999999999E-2</v>
      </c>
      <c r="D9" s="30">
        <v>3.0300000000000001E-2</v>
      </c>
      <c r="E9" s="30">
        <v>3.4099999999999998E-2</v>
      </c>
      <c r="F9" s="30">
        <v>3.5099999999999999E-2</v>
      </c>
      <c r="G9" s="30">
        <v>4.0500000000000001E-2</v>
      </c>
      <c r="H9" s="30">
        <v>4.4499999999999998E-2</v>
      </c>
      <c r="I9" s="30">
        <v>5.21E-2</v>
      </c>
      <c r="J9" s="30">
        <v>5.3199999999999997E-2</v>
      </c>
      <c r="K9" s="30">
        <v>5.33E-2</v>
      </c>
      <c r="L9" s="30">
        <v>5.5100000000000003E-2</v>
      </c>
      <c r="M9" s="30">
        <v>5.3800000000000001E-2</v>
      </c>
      <c r="N9" s="30">
        <v>5.2200000000000003E-2</v>
      </c>
      <c r="O9" s="30">
        <v>5.11E-2</v>
      </c>
      <c r="P9" s="30">
        <v>5.1299999999999998E-2</v>
      </c>
      <c r="Q9" s="30">
        <v>5.2200000000000003E-2</v>
      </c>
      <c r="R9" s="30">
        <v>4.9399999999999999E-2</v>
      </c>
      <c r="S9" s="30">
        <v>5.16E-2</v>
      </c>
      <c r="T9" s="30">
        <v>4.7500000000000001E-2</v>
      </c>
      <c r="U9" s="30">
        <v>4.9500000000000002E-2</v>
      </c>
      <c r="V9" s="30">
        <v>4.41E-2</v>
      </c>
      <c r="W9" s="30">
        <v>4.5400000000000003E-2</v>
      </c>
      <c r="X9" s="30">
        <v>4.3499999999999997E-2</v>
      </c>
      <c r="Y9" s="30">
        <v>4.7600000000000003E-2</v>
      </c>
      <c r="Z9" s="30">
        <v>6.9599999999999995E-2</v>
      </c>
      <c r="AA9" s="30">
        <v>9.1899999999999996E-2</v>
      </c>
      <c r="AB9" s="30">
        <v>0.1133</v>
      </c>
      <c r="AC9" s="30">
        <v>0.1348</v>
      </c>
      <c r="AD9" s="30">
        <v>0.15670000000000001</v>
      </c>
      <c r="AE9" s="30">
        <v>0.1794</v>
      </c>
      <c r="AF9" s="30">
        <v>0.18679999999999999</v>
      </c>
      <c r="AG9" s="30">
        <v>0.19389999999999999</v>
      </c>
      <c r="AH9" s="30">
        <v>0.2014</v>
      </c>
      <c r="AI9" s="30">
        <v>0.20730000000000001</v>
      </c>
      <c r="AJ9" s="30">
        <v>0.214</v>
      </c>
      <c r="AK9" s="30">
        <v>0.2203</v>
      </c>
      <c r="AL9" s="30">
        <v>0.22720000000000001</v>
      </c>
      <c r="AM9" s="30">
        <v>0.2341</v>
      </c>
      <c r="AN9" s="30">
        <v>0.2399</v>
      </c>
      <c r="AO9" s="30">
        <v>0.24379999999999999</v>
      </c>
      <c r="AP9" s="30">
        <v>0.2402</v>
      </c>
      <c r="AQ9" s="30">
        <v>0.24210000000000001</v>
      </c>
      <c r="AR9" s="30">
        <v>0.23769999999999999</v>
      </c>
      <c r="AS9" s="30">
        <v>0.23549999999999999</v>
      </c>
      <c r="AT9" s="30">
        <v>0.2412</v>
      </c>
      <c r="AU9" s="30">
        <v>0.24229999999999999</v>
      </c>
      <c r="AV9" s="30">
        <v>0.24490000000000001</v>
      </c>
    </row>
    <row r="11" spans="1:48" x14ac:dyDescent="0.25">
      <c r="C11" s="83" t="s">
        <v>127</v>
      </c>
      <c r="D11" s="83"/>
      <c r="E11" s="83"/>
      <c r="F11" s="83"/>
      <c r="G11" s="83"/>
    </row>
    <row r="12" spans="1:48" x14ac:dyDescent="0.25">
      <c r="C12" s="58" t="str">
        <f>HYPERLINK("[Table14_Redtallowmapping.xlsx]Main!A1", "Return to Main Worksheet")</f>
        <v>Return to Main Worksheet</v>
      </c>
    </row>
  </sheetData>
  <mergeCells count="1">
    <mergeCell ref="C11:G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4" sqref="A14"/>
    </sheetView>
  </sheetViews>
  <sheetFormatPr defaultRowHeight="13.5" x14ac:dyDescent="0.25"/>
  <cols>
    <col min="1" max="1" width="21" customWidth="1"/>
    <col min="2" max="2" width="17" customWidth="1"/>
  </cols>
  <sheetData>
    <row r="1" spans="1:5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51" t="s">
        <v>53</v>
      </c>
      <c r="C2" s="30">
        <v>0</v>
      </c>
      <c r="D2" s="30">
        <v>0</v>
      </c>
      <c r="E2" s="33">
        <v>1</v>
      </c>
    </row>
    <row r="3" spans="1:5" x14ac:dyDescent="0.25">
      <c r="A3" s="32" t="s">
        <v>58</v>
      </c>
      <c r="B3" s="51" t="s">
        <v>53</v>
      </c>
      <c r="C3" s="30">
        <v>0</v>
      </c>
      <c r="D3" s="32">
        <v>1</v>
      </c>
      <c r="E3" s="30">
        <v>0</v>
      </c>
    </row>
    <row r="4" spans="1:5" x14ac:dyDescent="0.25">
      <c r="A4" s="30" t="s">
        <v>17</v>
      </c>
      <c r="B4" s="50" t="s">
        <v>172</v>
      </c>
      <c r="C4" s="30">
        <v>0.93640000000000001</v>
      </c>
      <c r="D4" s="30">
        <v>5.0000000000000001E-4</v>
      </c>
      <c r="E4" s="30">
        <v>6.3100000000000003E-2</v>
      </c>
    </row>
    <row r="5" spans="1:5" x14ac:dyDescent="0.25">
      <c r="A5" s="34" t="s">
        <v>173</v>
      </c>
      <c r="B5" s="50" t="s">
        <v>172</v>
      </c>
      <c r="C5" s="34">
        <v>1</v>
      </c>
      <c r="D5" s="30">
        <v>0</v>
      </c>
      <c r="E5" s="30">
        <v>0</v>
      </c>
    </row>
    <row r="6" spans="1:5" x14ac:dyDescent="0.25">
      <c r="A6" s="30" t="s">
        <v>171</v>
      </c>
      <c r="B6" s="50" t="s">
        <v>170</v>
      </c>
      <c r="C6" s="30">
        <v>0.28649999999999998</v>
      </c>
      <c r="D6" s="30">
        <v>0.39979999999999999</v>
      </c>
      <c r="E6" s="30">
        <v>0.31369999999999998</v>
      </c>
    </row>
    <row r="7" spans="1:5" x14ac:dyDescent="0.25">
      <c r="A7" s="30" t="s">
        <v>169</v>
      </c>
      <c r="B7" s="50" t="s">
        <v>168</v>
      </c>
      <c r="C7" s="30">
        <v>0.31130000000000002</v>
      </c>
      <c r="D7" s="30">
        <v>0.6976</v>
      </c>
      <c r="E7" s="30">
        <v>-8.8999999999999999E-3</v>
      </c>
    </row>
    <row r="8" spans="1:5" x14ac:dyDescent="0.25">
      <c r="A8" s="30" t="s">
        <v>117</v>
      </c>
      <c r="B8" s="50" t="s">
        <v>167</v>
      </c>
      <c r="C8" s="30">
        <v>0.77049999999999996</v>
      </c>
      <c r="D8" s="30">
        <v>1.4200000000000001E-2</v>
      </c>
      <c r="E8" s="30">
        <v>0.21529999999999999</v>
      </c>
    </row>
    <row r="9" spans="1:5" x14ac:dyDescent="0.25">
      <c r="A9" s="30" t="s">
        <v>72</v>
      </c>
      <c r="B9" s="50" t="s">
        <v>166</v>
      </c>
      <c r="C9" s="30">
        <v>0.6331</v>
      </c>
      <c r="D9" s="30">
        <v>0.1193</v>
      </c>
      <c r="E9" s="30">
        <v>0.24759999999999999</v>
      </c>
    </row>
    <row r="10" spans="1:5" x14ac:dyDescent="0.25">
      <c r="A10" s="30" t="s">
        <v>72</v>
      </c>
      <c r="B10" s="50" t="s">
        <v>165</v>
      </c>
      <c r="C10" s="30">
        <v>0.72970000000000002</v>
      </c>
      <c r="D10" s="30">
        <v>1.11E-2</v>
      </c>
      <c r="E10" s="30">
        <v>0.25919999999999999</v>
      </c>
    </row>
    <row r="11" spans="1:5" x14ac:dyDescent="0.25">
      <c r="A11" s="30" t="s">
        <v>72</v>
      </c>
      <c r="B11" s="50" t="s">
        <v>164</v>
      </c>
      <c r="C11" s="30">
        <v>0.6482</v>
      </c>
      <c r="D11" s="30">
        <v>0.25030000000000002</v>
      </c>
      <c r="E11" s="30">
        <v>0.10150000000000001</v>
      </c>
    </row>
    <row r="13" spans="1:5" x14ac:dyDescent="0.25">
      <c r="A13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5" sqref="A15"/>
    </sheetView>
  </sheetViews>
  <sheetFormatPr defaultRowHeight="13.5" x14ac:dyDescent="0.25"/>
  <cols>
    <col min="1" max="1" width="21.5" customWidth="1"/>
    <col min="2" max="2" width="16.125" customWidth="1"/>
  </cols>
  <sheetData>
    <row r="1" spans="1:5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51" t="s">
        <v>53</v>
      </c>
      <c r="C2" s="30">
        <v>0.34639999999999999</v>
      </c>
      <c r="D2" s="30">
        <v>6.3100000000000003E-2</v>
      </c>
      <c r="E2" s="33">
        <v>0.59050000000000002</v>
      </c>
    </row>
    <row r="3" spans="1:5" x14ac:dyDescent="0.25">
      <c r="A3" s="32" t="s">
        <v>58</v>
      </c>
      <c r="B3" s="51" t="s">
        <v>53</v>
      </c>
      <c r="C3" s="30">
        <v>0</v>
      </c>
      <c r="D3" s="32">
        <v>1</v>
      </c>
      <c r="E3" s="30">
        <v>0</v>
      </c>
    </row>
    <row r="4" spans="1:5" x14ac:dyDescent="0.25">
      <c r="A4" s="30" t="s">
        <v>17</v>
      </c>
      <c r="B4" s="50" t="s">
        <v>172</v>
      </c>
      <c r="C4" s="30">
        <v>0.97189999999999999</v>
      </c>
      <c r="D4" s="30">
        <v>6.3E-3</v>
      </c>
      <c r="E4" s="30">
        <v>2.18E-2</v>
      </c>
    </row>
    <row r="5" spans="1:5" x14ac:dyDescent="0.25">
      <c r="A5" s="42" t="s">
        <v>173</v>
      </c>
      <c r="B5" s="50" t="s">
        <v>172</v>
      </c>
      <c r="C5" s="30">
        <v>1</v>
      </c>
      <c r="D5" s="30">
        <v>0</v>
      </c>
      <c r="E5" s="30">
        <v>0</v>
      </c>
    </row>
    <row r="6" spans="1:5" x14ac:dyDescent="0.25">
      <c r="A6" s="30" t="s">
        <v>171</v>
      </c>
      <c r="B6" s="50" t="s">
        <v>170</v>
      </c>
      <c r="C6" s="30">
        <v>0.43090000000000001</v>
      </c>
      <c r="D6" s="30">
        <v>0.42570000000000002</v>
      </c>
      <c r="E6" s="30">
        <v>0.14349999999999999</v>
      </c>
    </row>
    <row r="7" spans="1:5" x14ac:dyDescent="0.25">
      <c r="A7" s="30" t="s">
        <v>169</v>
      </c>
      <c r="B7" s="50" t="s">
        <v>168</v>
      </c>
      <c r="C7" s="30">
        <v>0.32100000000000001</v>
      </c>
      <c r="D7" s="30">
        <v>0.69830000000000003</v>
      </c>
      <c r="E7" s="30">
        <v>-1.9300000000000001E-2</v>
      </c>
    </row>
    <row r="8" spans="1:5" x14ac:dyDescent="0.25">
      <c r="A8" s="30" t="s">
        <v>117</v>
      </c>
      <c r="B8" s="50" t="s">
        <v>167</v>
      </c>
      <c r="C8" s="30">
        <v>0.87919999999999998</v>
      </c>
      <c r="D8" s="30">
        <v>3.2500000000000001E-2</v>
      </c>
      <c r="E8" s="30">
        <v>8.8300000000000003E-2</v>
      </c>
    </row>
    <row r="9" spans="1:5" x14ac:dyDescent="0.25">
      <c r="A9" s="30" t="s">
        <v>72</v>
      </c>
      <c r="B9" s="50" t="s">
        <v>166</v>
      </c>
      <c r="C9" s="30">
        <v>0.74319999999999997</v>
      </c>
      <c r="D9" s="30">
        <v>0.13830000000000001</v>
      </c>
      <c r="E9" s="30">
        <v>0.11849999999999999</v>
      </c>
    </row>
    <row r="10" spans="1:5" x14ac:dyDescent="0.25">
      <c r="A10" s="30" t="s">
        <v>72</v>
      </c>
      <c r="B10" s="50" t="s">
        <v>165</v>
      </c>
      <c r="C10" s="30">
        <v>0.872</v>
      </c>
      <c r="D10" s="30">
        <v>3.49E-2</v>
      </c>
      <c r="E10" s="30">
        <v>9.3100000000000002E-2</v>
      </c>
    </row>
    <row r="11" spans="1:5" x14ac:dyDescent="0.25">
      <c r="A11" s="30" t="s">
        <v>72</v>
      </c>
      <c r="B11" s="50" t="s">
        <v>164</v>
      </c>
      <c r="C11" s="30">
        <v>0.74119999999999997</v>
      </c>
      <c r="D11" s="30">
        <v>0.26500000000000001</v>
      </c>
      <c r="E11" s="30">
        <v>-6.1000000000000004E-3</v>
      </c>
    </row>
    <row r="12" spans="1:5" x14ac:dyDescent="0.25">
      <c r="A12" s="34" t="s">
        <v>7</v>
      </c>
      <c r="B12" s="51" t="s">
        <v>53</v>
      </c>
      <c r="C12" s="30">
        <v>0</v>
      </c>
      <c r="D12" s="30">
        <v>0</v>
      </c>
      <c r="E12" s="34">
        <v>1</v>
      </c>
    </row>
    <row r="14" spans="1:5" x14ac:dyDescent="0.25">
      <c r="A14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workbookViewId="0">
      <selection activeCell="C17" sqref="C17"/>
    </sheetView>
  </sheetViews>
  <sheetFormatPr defaultRowHeight="13.5" x14ac:dyDescent="0.25"/>
  <cols>
    <col min="1" max="1" width="21.625" customWidth="1"/>
    <col min="2" max="2" width="9.75" customWidth="1"/>
  </cols>
  <sheetData>
    <row r="1" spans="1:48" x14ac:dyDescent="0.25">
      <c r="A1" s="51" t="s">
        <v>8</v>
      </c>
      <c r="B1" s="51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188</v>
      </c>
      <c r="B2" s="50" t="s">
        <v>181</v>
      </c>
      <c r="C2" s="30">
        <v>5.9400000000000001E-2</v>
      </c>
      <c r="D2" s="30">
        <v>6.5500000000000003E-2</v>
      </c>
      <c r="E2" s="30">
        <v>7.8E-2</v>
      </c>
      <c r="F2" s="30">
        <v>8.1699999999999995E-2</v>
      </c>
      <c r="G2" s="30">
        <v>8.8099999999999998E-2</v>
      </c>
      <c r="H2" s="30">
        <v>8.9200000000000002E-2</v>
      </c>
      <c r="I2" s="30">
        <v>9.2399999999999996E-2</v>
      </c>
      <c r="J2" s="30">
        <v>0.10290000000000001</v>
      </c>
      <c r="K2" s="30">
        <v>0.1174</v>
      </c>
      <c r="L2" s="30">
        <v>0.1153</v>
      </c>
      <c r="M2" s="30">
        <v>0.1195</v>
      </c>
      <c r="N2" s="30">
        <v>0.11700000000000001</v>
      </c>
      <c r="O2" s="30">
        <v>0.1085</v>
      </c>
      <c r="P2" s="30">
        <v>0.1154</v>
      </c>
      <c r="Q2" s="30">
        <v>0.1145</v>
      </c>
      <c r="R2" s="30">
        <v>0.1182</v>
      </c>
      <c r="S2" s="30">
        <v>0.1113</v>
      </c>
      <c r="T2" s="30">
        <v>0.1113</v>
      </c>
      <c r="U2" s="30">
        <v>0.1109</v>
      </c>
      <c r="V2" s="30">
        <v>0.1144</v>
      </c>
      <c r="W2" s="30">
        <v>0.1113</v>
      </c>
      <c r="X2" s="30">
        <v>0.1159</v>
      </c>
      <c r="Y2" s="30">
        <v>0.1172</v>
      </c>
      <c r="Z2" s="30">
        <v>0.15129999999999999</v>
      </c>
      <c r="AA2" s="30">
        <v>0.1865</v>
      </c>
      <c r="AB2" s="30">
        <v>0.21970000000000001</v>
      </c>
      <c r="AC2" s="30">
        <v>0.253</v>
      </c>
      <c r="AD2" s="30">
        <v>0.2848</v>
      </c>
      <c r="AE2" s="30">
        <v>0.31480000000000002</v>
      </c>
      <c r="AF2" s="30">
        <v>0.32650000000000001</v>
      </c>
      <c r="AG2" s="30">
        <v>0.33779999999999999</v>
      </c>
      <c r="AH2" s="30">
        <v>0.34739999999999999</v>
      </c>
      <c r="AI2" s="30">
        <v>0.35770000000000002</v>
      </c>
      <c r="AJ2" s="30">
        <v>0.36570000000000003</v>
      </c>
      <c r="AK2" s="30">
        <v>0.3735</v>
      </c>
      <c r="AL2" s="30">
        <v>0.38009999999999999</v>
      </c>
      <c r="AM2" s="30">
        <v>0.3866</v>
      </c>
      <c r="AN2" s="30">
        <v>0.39560000000000001</v>
      </c>
      <c r="AO2" s="30">
        <v>0.4032</v>
      </c>
      <c r="AP2" s="30">
        <v>0.40360000000000001</v>
      </c>
      <c r="AQ2" s="30">
        <v>0.4158</v>
      </c>
      <c r="AR2" s="30">
        <v>0.42180000000000001</v>
      </c>
      <c r="AS2" s="30">
        <v>0.43340000000000001</v>
      </c>
      <c r="AT2" s="30">
        <v>0.40849999999999997</v>
      </c>
      <c r="AU2" s="30">
        <v>0.42320000000000002</v>
      </c>
      <c r="AV2" s="30">
        <v>0.42980000000000002</v>
      </c>
    </row>
    <row r="3" spans="1:48" x14ac:dyDescent="0.25">
      <c r="A3" s="30" t="s">
        <v>187</v>
      </c>
      <c r="B3" s="50" t="s">
        <v>181</v>
      </c>
      <c r="C3" s="30">
        <v>4.9700000000000001E-2</v>
      </c>
      <c r="D3" s="30">
        <v>5.8000000000000003E-2</v>
      </c>
      <c r="E3" s="30">
        <v>7.6899999999999996E-2</v>
      </c>
      <c r="F3" s="30">
        <v>7.1400000000000005E-2</v>
      </c>
      <c r="G3" s="30">
        <v>7.3200000000000001E-2</v>
      </c>
      <c r="H3" s="30">
        <v>7.6499999999999999E-2</v>
      </c>
      <c r="I3" s="30">
        <v>0.09</v>
      </c>
      <c r="J3" s="30">
        <v>8.8200000000000001E-2</v>
      </c>
      <c r="K3" s="30">
        <v>9.8500000000000004E-2</v>
      </c>
      <c r="L3" s="30">
        <v>0.1021</v>
      </c>
      <c r="M3" s="30">
        <v>0.1055</v>
      </c>
      <c r="N3" s="30">
        <v>0.10340000000000001</v>
      </c>
      <c r="O3" s="30">
        <v>0.1009</v>
      </c>
      <c r="P3" s="30">
        <v>0.1047</v>
      </c>
      <c r="Q3" s="30">
        <v>0.1011</v>
      </c>
      <c r="R3" s="30">
        <v>0.1085</v>
      </c>
      <c r="S3" s="30">
        <v>0.1053</v>
      </c>
      <c r="T3" s="30">
        <v>0.1045</v>
      </c>
      <c r="U3" s="30">
        <v>0.1086</v>
      </c>
      <c r="V3" s="30">
        <v>0.1018</v>
      </c>
      <c r="W3" s="30">
        <v>0.1033</v>
      </c>
      <c r="X3" s="30">
        <v>0.10489999999999999</v>
      </c>
      <c r="Y3" s="30">
        <v>0.10390000000000001</v>
      </c>
      <c r="Z3" s="30">
        <v>0.1381</v>
      </c>
      <c r="AA3" s="30">
        <v>0.1734</v>
      </c>
      <c r="AB3" s="30">
        <v>0.2072</v>
      </c>
      <c r="AC3" s="30">
        <v>0.2407</v>
      </c>
      <c r="AD3" s="30">
        <v>0.27300000000000002</v>
      </c>
      <c r="AE3" s="30">
        <v>0.30359999999999998</v>
      </c>
      <c r="AF3" s="30">
        <v>0.31680000000000003</v>
      </c>
      <c r="AG3" s="30">
        <v>0.3296</v>
      </c>
      <c r="AH3" s="30">
        <v>0.34100000000000003</v>
      </c>
      <c r="AI3" s="30">
        <v>0.3513</v>
      </c>
      <c r="AJ3" s="30">
        <v>0.35680000000000001</v>
      </c>
      <c r="AK3" s="30">
        <v>0.36220000000000002</v>
      </c>
      <c r="AL3" s="30">
        <v>0.3664</v>
      </c>
      <c r="AM3" s="30">
        <v>0.3705</v>
      </c>
      <c r="AN3" s="30">
        <v>0.37690000000000001</v>
      </c>
      <c r="AO3" s="30">
        <v>0.3821</v>
      </c>
      <c r="AP3" s="30">
        <v>0.3997</v>
      </c>
      <c r="AQ3" s="30">
        <v>0.4037</v>
      </c>
      <c r="AR3" s="30">
        <v>0.40489999999999998</v>
      </c>
      <c r="AS3" s="30">
        <v>0.42159999999999997</v>
      </c>
      <c r="AT3" s="30">
        <v>0.42580000000000001</v>
      </c>
      <c r="AU3" s="30">
        <v>0.43790000000000001</v>
      </c>
      <c r="AV3" s="30">
        <v>0.4415</v>
      </c>
    </row>
    <row r="4" spans="1:48" x14ac:dyDescent="0.25">
      <c r="A4" s="30" t="s">
        <v>186</v>
      </c>
      <c r="B4" s="50" t="s">
        <v>181</v>
      </c>
      <c r="C4" s="30">
        <v>5.5E-2</v>
      </c>
      <c r="D4" s="30">
        <v>6.5500000000000003E-2</v>
      </c>
      <c r="E4" s="30">
        <v>7.8E-2</v>
      </c>
      <c r="F4" s="30">
        <v>7.6700000000000004E-2</v>
      </c>
      <c r="G4" s="30">
        <v>8.5900000000000004E-2</v>
      </c>
      <c r="H4" s="30">
        <v>8.3900000000000002E-2</v>
      </c>
      <c r="I4" s="30">
        <v>9.3399999999999997E-2</v>
      </c>
      <c r="J4" s="30">
        <v>0.1048</v>
      </c>
      <c r="K4" s="30">
        <v>0.1016</v>
      </c>
      <c r="L4" s="30">
        <v>0.10730000000000001</v>
      </c>
      <c r="M4" s="30">
        <v>0.1128</v>
      </c>
      <c r="N4" s="30">
        <v>0.1085</v>
      </c>
      <c r="O4" s="30">
        <v>0.10639999999999999</v>
      </c>
      <c r="P4" s="30">
        <v>0.10879999999999999</v>
      </c>
      <c r="Q4" s="30">
        <v>0.10979999999999999</v>
      </c>
      <c r="R4" s="30">
        <v>0.115</v>
      </c>
      <c r="S4" s="30">
        <v>0.1104</v>
      </c>
      <c r="T4" s="30">
        <v>0.1113</v>
      </c>
      <c r="U4" s="30">
        <v>0.11169999999999999</v>
      </c>
      <c r="V4" s="30">
        <v>0.1113</v>
      </c>
      <c r="W4" s="30">
        <v>0.1056</v>
      </c>
      <c r="X4" s="30">
        <v>0.1128</v>
      </c>
      <c r="Y4" s="30">
        <v>0.113</v>
      </c>
      <c r="Z4" s="30">
        <v>0.14369999999999999</v>
      </c>
      <c r="AA4" s="30">
        <v>0.1754</v>
      </c>
      <c r="AB4" s="30">
        <v>0.20519999999999999</v>
      </c>
      <c r="AC4" s="30">
        <v>0.23499999999999999</v>
      </c>
      <c r="AD4" s="30">
        <v>0.26350000000000001</v>
      </c>
      <c r="AE4" s="30">
        <v>0.2903</v>
      </c>
      <c r="AF4" s="30">
        <v>0.2999</v>
      </c>
      <c r="AG4" s="30">
        <v>0.30930000000000002</v>
      </c>
      <c r="AH4" s="30">
        <v>0.31719999999999998</v>
      </c>
      <c r="AI4" s="30">
        <v>0.32790000000000002</v>
      </c>
      <c r="AJ4" s="30">
        <v>0.33529999999999999</v>
      </c>
      <c r="AK4" s="30">
        <v>0.3427</v>
      </c>
      <c r="AL4" s="30">
        <v>0.34889999999999999</v>
      </c>
      <c r="AM4" s="30">
        <v>0.35499999999999998</v>
      </c>
      <c r="AN4" s="30">
        <v>0.3634</v>
      </c>
      <c r="AO4" s="30">
        <v>0.3705</v>
      </c>
      <c r="AP4" s="30">
        <v>0.3775</v>
      </c>
      <c r="AQ4" s="30">
        <v>0.38879999999999998</v>
      </c>
      <c r="AR4" s="30">
        <v>0.39279999999999998</v>
      </c>
      <c r="AS4" s="30">
        <v>0.40279999999999999</v>
      </c>
      <c r="AT4" s="30">
        <v>0.37909999999999999</v>
      </c>
      <c r="AU4" s="30">
        <v>0.39119999999999999</v>
      </c>
      <c r="AV4" s="30">
        <v>0.39560000000000001</v>
      </c>
    </row>
    <row r="5" spans="1:48" x14ac:dyDescent="0.25">
      <c r="A5" s="30" t="s">
        <v>185</v>
      </c>
      <c r="B5" s="50" t="s">
        <v>181</v>
      </c>
      <c r="C5" s="30">
        <v>5.3999999999999999E-2</v>
      </c>
      <c r="D5" s="30">
        <v>6.1699999999999998E-2</v>
      </c>
      <c r="E5" s="30">
        <v>7.5399999999999995E-2</v>
      </c>
      <c r="F5" s="30">
        <v>7.3899999999999993E-2</v>
      </c>
      <c r="G5" s="30">
        <v>8.2600000000000007E-2</v>
      </c>
      <c r="H5" s="30">
        <v>8.6400000000000005E-2</v>
      </c>
      <c r="I5" s="30">
        <v>8.8900000000000007E-2</v>
      </c>
      <c r="J5" s="30">
        <v>9.7699999999999995E-2</v>
      </c>
      <c r="K5" s="30">
        <v>9.9400000000000002E-2</v>
      </c>
      <c r="L5" s="30">
        <v>0.1021</v>
      </c>
      <c r="M5" s="30">
        <v>0.10829999999999999</v>
      </c>
      <c r="N5" s="30">
        <v>0.1042</v>
      </c>
      <c r="O5" s="30">
        <v>0.1009</v>
      </c>
      <c r="P5" s="30">
        <v>0.1052</v>
      </c>
      <c r="Q5" s="30">
        <v>0.1089</v>
      </c>
      <c r="R5" s="30">
        <v>0.1118</v>
      </c>
      <c r="S5" s="30">
        <v>0.10780000000000001</v>
      </c>
      <c r="T5" s="30">
        <v>0.1062</v>
      </c>
      <c r="U5" s="30">
        <v>0.11020000000000001</v>
      </c>
      <c r="V5" s="30">
        <v>0.1055</v>
      </c>
      <c r="W5" s="30">
        <v>0.1067</v>
      </c>
      <c r="X5" s="30">
        <v>0.1072</v>
      </c>
      <c r="Y5" s="30">
        <v>0.1129</v>
      </c>
      <c r="Z5" s="30">
        <v>0.14549999999999999</v>
      </c>
      <c r="AA5" s="30">
        <v>0.17899999999999999</v>
      </c>
      <c r="AB5" s="30">
        <v>0.2109</v>
      </c>
      <c r="AC5" s="30">
        <v>0.24249999999999999</v>
      </c>
      <c r="AD5" s="30">
        <v>0.27289999999999998</v>
      </c>
      <c r="AE5" s="30">
        <v>0.3014</v>
      </c>
      <c r="AF5" s="30">
        <v>0.313</v>
      </c>
      <c r="AG5" s="30">
        <v>0.32419999999999999</v>
      </c>
      <c r="AH5" s="30">
        <v>0.33389999999999997</v>
      </c>
      <c r="AI5" s="30">
        <v>0.34639999999999999</v>
      </c>
      <c r="AJ5" s="30">
        <v>0.3533</v>
      </c>
      <c r="AK5" s="30">
        <v>0.36</v>
      </c>
      <c r="AL5" s="30">
        <v>0.36549999999999999</v>
      </c>
      <c r="AM5" s="30">
        <v>0.37090000000000001</v>
      </c>
      <c r="AN5" s="30">
        <v>0.37869999999999998</v>
      </c>
      <c r="AO5" s="30">
        <v>0.38529999999999998</v>
      </c>
      <c r="AP5" s="30">
        <v>0.39150000000000001</v>
      </c>
      <c r="AQ5" s="30">
        <v>0.40050000000000002</v>
      </c>
      <c r="AR5" s="30">
        <v>0.4088</v>
      </c>
      <c r="AS5" s="30">
        <v>0.42399999999999999</v>
      </c>
      <c r="AT5" s="30">
        <v>0.40439999999999998</v>
      </c>
      <c r="AU5" s="30">
        <v>0.41820000000000002</v>
      </c>
      <c r="AV5" s="30">
        <v>0.4239</v>
      </c>
    </row>
    <row r="6" spans="1:48" x14ac:dyDescent="0.25">
      <c r="A6" s="30" t="s">
        <v>184</v>
      </c>
      <c r="B6" s="50" t="s">
        <v>181</v>
      </c>
      <c r="C6" s="30">
        <v>5.4100000000000002E-2</v>
      </c>
      <c r="D6" s="30">
        <v>6.1699999999999998E-2</v>
      </c>
      <c r="E6" s="30">
        <v>8.4199999999999997E-2</v>
      </c>
      <c r="F6" s="30">
        <v>7.7799999999999994E-2</v>
      </c>
      <c r="G6" s="30">
        <v>8.6099999999999996E-2</v>
      </c>
      <c r="H6" s="30">
        <v>8.9599999999999999E-2</v>
      </c>
      <c r="I6" s="30">
        <v>9.3100000000000002E-2</v>
      </c>
      <c r="J6" s="30">
        <v>9.8599999999999993E-2</v>
      </c>
      <c r="K6" s="30">
        <v>0.1055</v>
      </c>
      <c r="L6" s="30">
        <v>0.1125</v>
      </c>
      <c r="M6" s="30">
        <v>0.1129</v>
      </c>
      <c r="N6" s="30">
        <v>0.1103</v>
      </c>
      <c r="O6" s="30">
        <v>0.1037</v>
      </c>
      <c r="P6" s="30">
        <v>0.1111</v>
      </c>
      <c r="Q6" s="30">
        <v>0.1147</v>
      </c>
      <c r="R6" s="30">
        <v>0.1118</v>
      </c>
      <c r="S6" s="30">
        <v>0.1154</v>
      </c>
      <c r="T6" s="30">
        <v>0.1113</v>
      </c>
      <c r="U6" s="30">
        <v>0.1118</v>
      </c>
      <c r="V6" s="30">
        <v>0.1132</v>
      </c>
      <c r="W6" s="30">
        <v>0.1099</v>
      </c>
      <c r="X6" s="30">
        <v>0.1162</v>
      </c>
      <c r="Y6" s="30">
        <v>0.1221</v>
      </c>
      <c r="Z6" s="30">
        <v>0.15140000000000001</v>
      </c>
      <c r="AA6" s="30">
        <v>0.18149999999999999</v>
      </c>
      <c r="AB6" s="30">
        <v>0.2097</v>
      </c>
      <c r="AC6" s="30">
        <v>0.23780000000000001</v>
      </c>
      <c r="AD6" s="30">
        <v>0.2646</v>
      </c>
      <c r="AE6" s="30">
        <v>0.2898</v>
      </c>
      <c r="AF6" s="30">
        <v>0.30159999999999998</v>
      </c>
      <c r="AG6" s="30">
        <v>0.31309999999999999</v>
      </c>
      <c r="AH6" s="30">
        <v>0.32329999999999998</v>
      </c>
      <c r="AI6" s="30">
        <v>0.33279999999999998</v>
      </c>
      <c r="AJ6" s="30">
        <v>0.34129999999999999</v>
      </c>
      <c r="AK6" s="30">
        <v>0.3498</v>
      </c>
      <c r="AL6" s="30">
        <v>0.35720000000000002</v>
      </c>
      <c r="AM6" s="30">
        <v>0.3644</v>
      </c>
      <c r="AN6" s="30">
        <v>0.374</v>
      </c>
      <c r="AO6" s="30">
        <v>0.38240000000000002</v>
      </c>
      <c r="AP6" s="30">
        <v>0.38030000000000003</v>
      </c>
      <c r="AQ6" s="30">
        <v>0.39040000000000002</v>
      </c>
      <c r="AR6" s="30">
        <v>0.39729999999999999</v>
      </c>
      <c r="AS6" s="30">
        <v>0.40539999999999998</v>
      </c>
      <c r="AT6" s="30">
        <v>0.39850000000000002</v>
      </c>
      <c r="AU6" s="30">
        <v>0.41149999999999998</v>
      </c>
      <c r="AV6" s="30">
        <v>0.41649999999999998</v>
      </c>
    </row>
    <row r="7" spans="1:48" x14ac:dyDescent="0.25">
      <c r="A7" s="30" t="s">
        <v>183</v>
      </c>
      <c r="B7" s="50" t="s">
        <v>181</v>
      </c>
      <c r="C7" s="30">
        <v>5.0900000000000001E-2</v>
      </c>
      <c r="D7" s="30">
        <v>5.6899999999999999E-2</v>
      </c>
      <c r="E7" s="30">
        <v>7.0800000000000002E-2</v>
      </c>
      <c r="F7" s="30">
        <v>7.4300000000000005E-2</v>
      </c>
      <c r="G7" s="30">
        <v>0.08</v>
      </c>
      <c r="H7" s="30">
        <v>7.9500000000000001E-2</v>
      </c>
      <c r="I7" s="30">
        <v>8.7400000000000005E-2</v>
      </c>
      <c r="J7" s="30">
        <v>9.74E-2</v>
      </c>
      <c r="K7" s="30">
        <v>0.1</v>
      </c>
      <c r="L7" s="30">
        <v>0.1056</v>
      </c>
      <c r="M7" s="30">
        <v>0.1079</v>
      </c>
      <c r="N7" s="30">
        <v>0.1065</v>
      </c>
      <c r="O7" s="30">
        <v>0.1037</v>
      </c>
      <c r="P7" s="30">
        <v>0.10580000000000001</v>
      </c>
      <c r="Q7" s="30">
        <v>0.1014</v>
      </c>
      <c r="R7" s="30">
        <v>0.104</v>
      </c>
      <c r="S7" s="30">
        <v>0.1011</v>
      </c>
      <c r="T7" s="30">
        <v>0.1013</v>
      </c>
      <c r="U7" s="30">
        <v>0.10100000000000001</v>
      </c>
      <c r="V7" s="30">
        <v>0.1011</v>
      </c>
      <c r="W7" s="30">
        <v>9.7600000000000006E-2</v>
      </c>
      <c r="X7" s="30">
        <v>0.1002</v>
      </c>
      <c r="Y7" s="30">
        <v>0.1041</v>
      </c>
      <c r="Z7" s="30">
        <v>0.13120000000000001</v>
      </c>
      <c r="AA7" s="30">
        <v>0.15920000000000001</v>
      </c>
      <c r="AB7" s="30">
        <v>0.18559999999999999</v>
      </c>
      <c r="AC7" s="30">
        <v>0.21190000000000001</v>
      </c>
      <c r="AD7" s="30">
        <v>0.23699999999999999</v>
      </c>
      <c r="AE7" s="30">
        <v>0.2606</v>
      </c>
      <c r="AF7" s="30">
        <v>0.27029999999999998</v>
      </c>
      <c r="AG7" s="30">
        <v>0.27989999999999998</v>
      </c>
      <c r="AH7" s="30">
        <v>0.28820000000000001</v>
      </c>
      <c r="AI7" s="30">
        <v>0.3024</v>
      </c>
      <c r="AJ7" s="30">
        <v>0.30719999999999997</v>
      </c>
      <c r="AK7" s="30">
        <v>0.31190000000000001</v>
      </c>
      <c r="AL7" s="30">
        <v>0.3155</v>
      </c>
      <c r="AM7" s="30">
        <v>0.31909999999999999</v>
      </c>
      <c r="AN7" s="30">
        <v>0.32469999999999999</v>
      </c>
      <c r="AO7" s="30">
        <v>0.32929999999999998</v>
      </c>
      <c r="AP7" s="30">
        <v>0.34039999999999998</v>
      </c>
      <c r="AQ7" s="30">
        <v>0.34310000000000002</v>
      </c>
      <c r="AR7" s="30">
        <v>0.35049999999999998</v>
      </c>
      <c r="AS7" s="30">
        <v>0.36080000000000001</v>
      </c>
      <c r="AT7" s="30">
        <v>0.3463</v>
      </c>
      <c r="AU7" s="30">
        <v>0.3599</v>
      </c>
      <c r="AV7" s="30">
        <v>0.36680000000000001</v>
      </c>
    </row>
    <row r="8" spans="1:48" x14ac:dyDescent="0.25">
      <c r="A8" s="30" t="s">
        <v>182</v>
      </c>
      <c r="B8" s="50" t="s">
        <v>181</v>
      </c>
      <c r="C8" s="30">
        <v>5.4100000000000002E-2</v>
      </c>
      <c r="D8" s="30">
        <v>6.3500000000000001E-2</v>
      </c>
      <c r="E8" s="30">
        <v>7.5499999999999998E-2</v>
      </c>
      <c r="F8" s="30">
        <v>7.9100000000000004E-2</v>
      </c>
      <c r="G8" s="30">
        <v>8.0299999999999996E-2</v>
      </c>
      <c r="H8" s="30">
        <v>8.6499999999999994E-2</v>
      </c>
      <c r="I8" s="30">
        <v>9.3200000000000005E-2</v>
      </c>
      <c r="J8" s="30">
        <v>0.1033</v>
      </c>
      <c r="K8" s="30">
        <v>0.1074</v>
      </c>
      <c r="L8" s="30">
        <v>0.1125</v>
      </c>
      <c r="M8" s="30">
        <v>0.1135</v>
      </c>
      <c r="N8" s="30">
        <v>0.11360000000000001</v>
      </c>
      <c r="O8" s="30">
        <v>0.1061</v>
      </c>
      <c r="P8" s="30">
        <v>0.10979999999999999</v>
      </c>
      <c r="Q8" s="30">
        <v>0.1062</v>
      </c>
      <c r="R8" s="30">
        <v>0.11260000000000001</v>
      </c>
      <c r="S8" s="30">
        <v>0.10630000000000001</v>
      </c>
      <c r="T8" s="30">
        <v>0.1022</v>
      </c>
      <c r="U8" s="30">
        <v>0.1072</v>
      </c>
      <c r="V8" s="30">
        <v>0.1072</v>
      </c>
      <c r="W8" s="30">
        <v>0.1019</v>
      </c>
      <c r="X8" s="30">
        <v>0.1042</v>
      </c>
      <c r="Y8" s="30">
        <v>0.1047</v>
      </c>
      <c r="Z8" s="30">
        <v>0.1363</v>
      </c>
      <c r="AA8" s="30">
        <v>0.16889999999999999</v>
      </c>
      <c r="AB8" s="30">
        <v>0.19969999999999999</v>
      </c>
      <c r="AC8" s="30">
        <v>0.23050000000000001</v>
      </c>
      <c r="AD8" s="30">
        <v>0.26</v>
      </c>
      <c r="AE8" s="30">
        <v>0.2878</v>
      </c>
      <c r="AF8" s="30">
        <v>0.29780000000000001</v>
      </c>
      <c r="AG8" s="30">
        <v>0.30730000000000002</v>
      </c>
      <c r="AH8" s="30">
        <v>0.3155</v>
      </c>
      <c r="AI8" s="30">
        <v>0.33379999999999999</v>
      </c>
      <c r="AJ8" s="30">
        <v>0.3402</v>
      </c>
      <c r="AK8" s="30">
        <v>0.34660000000000002</v>
      </c>
      <c r="AL8" s="30">
        <v>0.35170000000000001</v>
      </c>
      <c r="AM8" s="30">
        <v>0.3569</v>
      </c>
      <c r="AN8" s="30">
        <v>0.36420000000000002</v>
      </c>
      <c r="AO8" s="30">
        <v>0.37040000000000001</v>
      </c>
      <c r="AP8" s="30">
        <v>0.37890000000000001</v>
      </c>
      <c r="AQ8" s="30">
        <v>0.37869999999999998</v>
      </c>
      <c r="AR8" s="30">
        <v>0.38569999999999999</v>
      </c>
      <c r="AS8" s="30">
        <v>0.39860000000000001</v>
      </c>
      <c r="AT8" s="30">
        <v>0.39850000000000002</v>
      </c>
      <c r="AU8" s="30">
        <v>0.41289999999999999</v>
      </c>
      <c r="AV8" s="30">
        <v>0.4194</v>
      </c>
    </row>
    <row r="9" spans="1:48" x14ac:dyDescent="0.25">
      <c r="A9" s="30" t="s">
        <v>179</v>
      </c>
      <c r="B9" s="50" t="s">
        <v>180</v>
      </c>
      <c r="C9" s="30">
        <v>6.25E-2</v>
      </c>
      <c r="D9" s="30">
        <v>7.1199999999999999E-2</v>
      </c>
      <c r="E9" s="30">
        <v>8.5400000000000004E-2</v>
      </c>
      <c r="F9" s="30">
        <v>8.5099999999999995E-2</v>
      </c>
      <c r="G9" s="30">
        <v>9.11E-2</v>
      </c>
      <c r="H9" s="30">
        <v>9.7000000000000003E-2</v>
      </c>
      <c r="I9" s="30">
        <v>0.1019</v>
      </c>
      <c r="J9" s="30">
        <v>0.11700000000000001</v>
      </c>
      <c r="K9" s="30">
        <v>0.1244</v>
      </c>
      <c r="L9" s="30">
        <v>0.13059999999999999</v>
      </c>
      <c r="M9" s="30">
        <v>0.13439999999999999</v>
      </c>
      <c r="N9" s="30">
        <v>0.1313</v>
      </c>
      <c r="O9" s="30">
        <v>0.12640000000000001</v>
      </c>
      <c r="P9" s="30">
        <v>0.12690000000000001</v>
      </c>
      <c r="Q9" s="30">
        <v>0.12659999999999999</v>
      </c>
      <c r="R9" s="30">
        <v>0.1293</v>
      </c>
      <c r="S9" s="30">
        <v>0.12509999999999999</v>
      </c>
      <c r="T9" s="30">
        <v>0.12520000000000001</v>
      </c>
      <c r="U9" s="30">
        <v>0.124</v>
      </c>
      <c r="V9" s="30">
        <v>0.1236</v>
      </c>
      <c r="W9" s="30">
        <v>0.1206</v>
      </c>
      <c r="X9" s="30">
        <v>0.1258</v>
      </c>
      <c r="Y9" s="30">
        <v>0.129</v>
      </c>
      <c r="Z9" s="30">
        <v>0.16489999999999999</v>
      </c>
      <c r="AA9" s="30">
        <v>0.20200000000000001</v>
      </c>
      <c r="AB9" s="30">
        <v>0.23699999999999999</v>
      </c>
      <c r="AC9" s="30">
        <v>0.27189999999999998</v>
      </c>
      <c r="AD9" s="30">
        <v>0.3054</v>
      </c>
      <c r="AE9" s="30">
        <v>0.33689999999999998</v>
      </c>
      <c r="AF9" s="30">
        <v>0.34810000000000002</v>
      </c>
      <c r="AG9" s="30">
        <v>0.35899999999999999</v>
      </c>
      <c r="AH9" s="30">
        <v>0.36809999999999998</v>
      </c>
      <c r="AI9" s="30">
        <v>0.38219999999999998</v>
      </c>
      <c r="AJ9" s="30">
        <v>0.38900000000000001</v>
      </c>
      <c r="AK9" s="30">
        <v>0.39579999999999999</v>
      </c>
      <c r="AL9" s="30">
        <v>0.40110000000000001</v>
      </c>
      <c r="AM9" s="30">
        <v>0.40639999999999998</v>
      </c>
      <c r="AN9" s="30">
        <v>0.41420000000000001</v>
      </c>
      <c r="AO9" s="30">
        <v>0.42080000000000001</v>
      </c>
      <c r="AP9" s="30">
        <v>0.42659999999999998</v>
      </c>
      <c r="AQ9" s="30">
        <v>0.42880000000000001</v>
      </c>
      <c r="AR9" s="30">
        <v>0.43990000000000001</v>
      </c>
      <c r="AS9" s="30">
        <v>0.44719999999999999</v>
      </c>
      <c r="AT9" s="30">
        <v>0.443</v>
      </c>
      <c r="AU9" s="30">
        <v>0.45779999999999998</v>
      </c>
      <c r="AV9" s="30">
        <v>0.4637</v>
      </c>
    </row>
    <row r="10" spans="1:48" x14ac:dyDescent="0.25">
      <c r="A10" s="30" t="s">
        <v>179</v>
      </c>
      <c r="B10" s="50" t="s">
        <v>178</v>
      </c>
      <c r="C10" s="30">
        <v>6.25E-2</v>
      </c>
      <c r="D10" s="30">
        <v>6.13E-2</v>
      </c>
      <c r="E10" s="30">
        <v>7.5200000000000003E-2</v>
      </c>
      <c r="F10" s="30">
        <v>8.2100000000000006E-2</v>
      </c>
      <c r="G10" s="30">
        <v>8.43E-2</v>
      </c>
      <c r="H10" s="30">
        <v>9.3100000000000002E-2</v>
      </c>
      <c r="I10" s="30">
        <v>9.64E-2</v>
      </c>
      <c r="J10" s="30">
        <v>0.11310000000000001</v>
      </c>
      <c r="K10" s="30">
        <v>0.1191</v>
      </c>
      <c r="L10" s="30">
        <v>0.12659999999999999</v>
      </c>
      <c r="M10" s="30">
        <v>0.127</v>
      </c>
      <c r="N10" s="30">
        <v>0.12720000000000001</v>
      </c>
      <c r="O10" s="30">
        <v>0.1173</v>
      </c>
      <c r="P10" s="30">
        <v>0.11840000000000001</v>
      </c>
      <c r="Q10" s="30">
        <v>0.1179</v>
      </c>
      <c r="R10" s="30">
        <v>0.1201</v>
      </c>
      <c r="S10" s="30">
        <v>0.1142</v>
      </c>
      <c r="T10" s="30">
        <v>0.1129</v>
      </c>
      <c r="U10" s="30">
        <v>0.1095</v>
      </c>
      <c r="V10" s="30">
        <v>0.1087</v>
      </c>
      <c r="W10" s="30">
        <v>0.1028</v>
      </c>
      <c r="X10" s="30">
        <v>0.10589999999999999</v>
      </c>
      <c r="Y10" s="30">
        <v>0.1057</v>
      </c>
      <c r="Z10" s="30">
        <v>0.14910000000000001</v>
      </c>
      <c r="AA10" s="30">
        <v>0.1938</v>
      </c>
      <c r="AB10" s="30">
        <v>0.23669999999999999</v>
      </c>
      <c r="AC10" s="30">
        <v>0.27960000000000002</v>
      </c>
      <c r="AD10" s="30">
        <v>0.32100000000000001</v>
      </c>
      <c r="AE10" s="30">
        <v>0.36030000000000001</v>
      </c>
      <c r="AF10" s="30">
        <v>0.374</v>
      </c>
      <c r="AG10" s="30">
        <v>0.38740000000000002</v>
      </c>
      <c r="AH10" s="30">
        <v>0.39910000000000001</v>
      </c>
      <c r="AI10" s="30">
        <v>0.41260000000000002</v>
      </c>
      <c r="AJ10" s="30">
        <v>0.41749999999999998</v>
      </c>
      <c r="AK10" s="30">
        <v>0.42230000000000001</v>
      </c>
      <c r="AL10" s="30">
        <v>0.42549999999999999</v>
      </c>
      <c r="AM10" s="30">
        <v>0.42880000000000001</v>
      </c>
      <c r="AN10" s="30">
        <v>0.43480000000000002</v>
      </c>
      <c r="AO10" s="30">
        <v>0.43940000000000001</v>
      </c>
      <c r="AP10" s="30">
        <v>0.44490000000000002</v>
      </c>
      <c r="AQ10" s="30">
        <v>0.44490000000000002</v>
      </c>
      <c r="AR10" s="30">
        <v>0.45810000000000001</v>
      </c>
      <c r="AS10" s="30">
        <v>0.4657</v>
      </c>
      <c r="AT10" s="30">
        <v>0.45369999999999999</v>
      </c>
      <c r="AU10" s="30">
        <v>0.4667</v>
      </c>
      <c r="AV10" s="30">
        <v>0.46899999999999997</v>
      </c>
    </row>
    <row r="11" spans="1:48" x14ac:dyDescent="0.25">
      <c r="A11" s="30" t="s">
        <v>175</v>
      </c>
      <c r="B11" s="50" t="s">
        <v>177</v>
      </c>
      <c r="C11" s="30">
        <v>5.3600000000000002E-2</v>
      </c>
      <c r="D11" s="30">
        <v>5.6300000000000003E-2</v>
      </c>
      <c r="E11" s="30">
        <v>6.9000000000000006E-2</v>
      </c>
      <c r="F11" s="30">
        <v>7.46E-2</v>
      </c>
      <c r="G11" s="30">
        <v>7.9399999999999998E-2</v>
      </c>
      <c r="H11" s="30">
        <v>8.3299999999999999E-2</v>
      </c>
      <c r="I11" s="30">
        <v>8.77E-2</v>
      </c>
      <c r="J11" s="30">
        <v>0.10349999999999999</v>
      </c>
      <c r="K11" s="30">
        <v>0.1026</v>
      </c>
      <c r="L11" s="30">
        <v>0.111</v>
      </c>
      <c r="M11" s="30">
        <v>0.11409999999999999</v>
      </c>
      <c r="N11" s="30">
        <v>0.112</v>
      </c>
      <c r="O11" s="30">
        <v>0.1045</v>
      </c>
      <c r="P11" s="30">
        <v>0.1075</v>
      </c>
      <c r="Q11" s="30">
        <v>0.1041</v>
      </c>
      <c r="R11" s="30">
        <v>0.1067</v>
      </c>
      <c r="S11" s="30">
        <v>9.9900000000000003E-2</v>
      </c>
      <c r="T11" s="30">
        <v>0.1041</v>
      </c>
      <c r="U11" s="30">
        <v>0.10349999999999999</v>
      </c>
      <c r="V11" s="30">
        <v>0.10249999999999999</v>
      </c>
      <c r="W11" s="30">
        <v>9.4799999999999995E-2</v>
      </c>
      <c r="X11" s="30">
        <v>9.7799999999999998E-2</v>
      </c>
      <c r="Y11" s="30">
        <v>0.1009</v>
      </c>
      <c r="Z11" s="30">
        <v>0.13519999999999999</v>
      </c>
      <c r="AA11" s="30">
        <v>0.17069999999999999</v>
      </c>
      <c r="AB11" s="30">
        <v>0.2046</v>
      </c>
      <c r="AC11" s="30">
        <v>0.2384</v>
      </c>
      <c r="AD11" s="30">
        <v>0.27079999999999999</v>
      </c>
      <c r="AE11" s="30">
        <v>0.30159999999999998</v>
      </c>
      <c r="AF11" s="30">
        <v>0.31380000000000002</v>
      </c>
      <c r="AG11" s="30">
        <v>0.32550000000000001</v>
      </c>
      <c r="AH11" s="30">
        <v>0.3357</v>
      </c>
      <c r="AI11" s="30">
        <v>0.34770000000000001</v>
      </c>
      <c r="AJ11" s="30">
        <v>0.3543</v>
      </c>
      <c r="AK11" s="30">
        <v>0.3609</v>
      </c>
      <c r="AL11" s="30">
        <v>0.36630000000000001</v>
      </c>
      <c r="AM11" s="30">
        <v>0.37159999999999999</v>
      </c>
      <c r="AN11" s="30">
        <v>0.37919999999999998</v>
      </c>
      <c r="AO11" s="30">
        <v>0.38569999999999999</v>
      </c>
      <c r="AP11" s="30">
        <v>0.38479999999999998</v>
      </c>
      <c r="AQ11" s="30">
        <v>0.38919999999999999</v>
      </c>
      <c r="AR11" s="30">
        <v>0.4002</v>
      </c>
      <c r="AS11" s="30">
        <v>0.3982</v>
      </c>
      <c r="AT11" s="30">
        <v>0.4093</v>
      </c>
      <c r="AU11" s="30">
        <v>0.42499999999999999</v>
      </c>
      <c r="AV11" s="30">
        <v>0.43169999999999997</v>
      </c>
    </row>
    <row r="12" spans="1:48" x14ac:dyDescent="0.25">
      <c r="A12" s="30" t="s">
        <v>175</v>
      </c>
      <c r="B12" s="50" t="s">
        <v>176</v>
      </c>
      <c r="C12" s="30">
        <v>4.0599999999999997E-2</v>
      </c>
      <c r="D12" s="30">
        <v>4.7899999999999998E-2</v>
      </c>
      <c r="E12" s="30">
        <v>6.3100000000000003E-2</v>
      </c>
      <c r="F12" s="30">
        <v>6.0499999999999998E-2</v>
      </c>
      <c r="G12" s="30">
        <v>6.7299999999999999E-2</v>
      </c>
      <c r="H12" s="30">
        <v>7.0499999999999993E-2</v>
      </c>
      <c r="I12" s="30">
        <v>7.3999999999999996E-2</v>
      </c>
      <c r="J12" s="30">
        <v>8.3199999999999996E-2</v>
      </c>
      <c r="K12" s="30">
        <v>8.9300000000000004E-2</v>
      </c>
      <c r="L12" s="30">
        <v>9.0700000000000003E-2</v>
      </c>
      <c r="M12" s="30">
        <v>9.3700000000000006E-2</v>
      </c>
      <c r="N12" s="30">
        <v>9.0200000000000002E-2</v>
      </c>
      <c r="O12" s="30">
        <v>8.3500000000000005E-2</v>
      </c>
      <c r="P12" s="30">
        <v>8.6300000000000002E-2</v>
      </c>
      <c r="Q12" s="30">
        <v>8.2400000000000001E-2</v>
      </c>
      <c r="R12" s="30">
        <v>8.5800000000000001E-2</v>
      </c>
      <c r="S12" s="30">
        <v>8.1900000000000001E-2</v>
      </c>
      <c r="T12" s="30">
        <v>7.8399999999999997E-2</v>
      </c>
      <c r="U12" s="30">
        <v>7.7499999999999999E-2</v>
      </c>
      <c r="V12" s="30">
        <v>7.5899999999999995E-2</v>
      </c>
      <c r="W12" s="30">
        <v>6.8699999999999997E-2</v>
      </c>
      <c r="X12" s="30">
        <v>7.1599999999999997E-2</v>
      </c>
      <c r="Y12" s="30">
        <v>7.2900000000000006E-2</v>
      </c>
      <c r="Z12" s="30">
        <v>0.1113</v>
      </c>
      <c r="AA12" s="30">
        <v>0.15079999999999999</v>
      </c>
      <c r="AB12" s="30">
        <v>0.18890000000000001</v>
      </c>
      <c r="AC12" s="30">
        <v>0.22689999999999999</v>
      </c>
      <c r="AD12" s="30">
        <v>0.2636</v>
      </c>
      <c r="AE12" s="30">
        <v>0.29859999999999998</v>
      </c>
      <c r="AF12" s="30">
        <v>0.31109999999999999</v>
      </c>
      <c r="AG12" s="30">
        <v>0.32329999999999998</v>
      </c>
      <c r="AH12" s="30">
        <v>0.33389999999999997</v>
      </c>
      <c r="AI12" s="30">
        <v>0.34649999999999997</v>
      </c>
      <c r="AJ12" s="30">
        <v>0.35310000000000002</v>
      </c>
      <c r="AK12" s="30">
        <v>0.35949999999999999</v>
      </c>
      <c r="AL12" s="30">
        <v>0.36470000000000002</v>
      </c>
      <c r="AM12" s="30">
        <v>0.36980000000000002</v>
      </c>
      <c r="AN12" s="30">
        <v>0.37730000000000002</v>
      </c>
      <c r="AO12" s="30">
        <v>0.3836</v>
      </c>
      <c r="AP12" s="30">
        <v>0.38919999999999999</v>
      </c>
      <c r="AQ12" s="30">
        <v>0.39250000000000002</v>
      </c>
      <c r="AR12" s="30">
        <v>0.40579999999999999</v>
      </c>
      <c r="AS12" s="30">
        <v>0.4118</v>
      </c>
      <c r="AT12" s="30">
        <v>0.4022</v>
      </c>
      <c r="AU12" s="30">
        <v>0.41570000000000001</v>
      </c>
      <c r="AV12" s="30">
        <v>0.42049999999999998</v>
      </c>
    </row>
    <row r="13" spans="1:48" x14ac:dyDescent="0.25">
      <c r="A13" s="30" t="s">
        <v>175</v>
      </c>
      <c r="B13" s="50" t="s">
        <v>174</v>
      </c>
      <c r="C13" s="30">
        <v>5.11E-2</v>
      </c>
      <c r="D13" s="30">
        <v>4.2599999999999999E-2</v>
      </c>
      <c r="E13" s="30">
        <v>6.5699999999999995E-2</v>
      </c>
      <c r="F13" s="30">
        <v>6.4299999999999996E-2</v>
      </c>
      <c r="G13" s="30">
        <v>6.7599999999999993E-2</v>
      </c>
      <c r="H13" s="30">
        <v>7.0300000000000001E-2</v>
      </c>
      <c r="I13" s="30">
        <v>7.5300000000000006E-2</v>
      </c>
      <c r="J13" s="30">
        <v>8.3599999999999994E-2</v>
      </c>
      <c r="K13" s="30">
        <v>8.3699999999999997E-2</v>
      </c>
      <c r="L13" s="30">
        <v>8.6800000000000002E-2</v>
      </c>
      <c r="M13" s="30">
        <v>8.72E-2</v>
      </c>
      <c r="N13" s="30">
        <v>8.6099999999999996E-2</v>
      </c>
      <c r="O13" s="30">
        <v>8.3400000000000002E-2</v>
      </c>
      <c r="P13" s="30">
        <v>8.7099999999999997E-2</v>
      </c>
      <c r="Q13" s="30">
        <v>8.7599999999999997E-2</v>
      </c>
      <c r="R13" s="30">
        <v>8.3199999999999996E-2</v>
      </c>
      <c r="S13" s="30">
        <v>8.4000000000000005E-2</v>
      </c>
      <c r="T13" s="30">
        <v>8.14E-2</v>
      </c>
      <c r="U13" s="30">
        <v>8.1100000000000005E-2</v>
      </c>
      <c r="V13" s="30">
        <v>7.6799999999999993E-2</v>
      </c>
      <c r="W13" s="30">
        <v>7.8200000000000006E-2</v>
      </c>
      <c r="X13" s="30">
        <v>8.1500000000000003E-2</v>
      </c>
      <c r="Y13" s="30">
        <v>8.1299999999999997E-2</v>
      </c>
      <c r="Z13" s="30">
        <v>0.10580000000000001</v>
      </c>
      <c r="AA13" s="30">
        <v>0.13109999999999999</v>
      </c>
      <c r="AB13" s="30">
        <v>0.155</v>
      </c>
      <c r="AC13" s="30">
        <v>0.17899999999999999</v>
      </c>
      <c r="AD13" s="30">
        <v>0.2019</v>
      </c>
      <c r="AE13" s="30">
        <v>0.2235</v>
      </c>
      <c r="AF13" s="30">
        <v>0.23050000000000001</v>
      </c>
      <c r="AG13" s="30">
        <v>0.23719999999999999</v>
      </c>
      <c r="AH13" s="30">
        <v>0.24279999999999999</v>
      </c>
      <c r="AI13" s="30">
        <v>0.25640000000000002</v>
      </c>
      <c r="AJ13" s="30">
        <v>0.26140000000000002</v>
      </c>
      <c r="AK13" s="30">
        <v>0.26640000000000003</v>
      </c>
      <c r="AL13" s="30">
        <v>0.27039999999999997</v>
      </c>
      <c r="AM13" s="30">
        <v>0.27439999999999998</v>
      </c>
      <c r="AN13" s="30">
        <v>0.28010000000000002</v>
      </c>
      <c r="AO13" s="30">
        <v>0.28489999999999999</v>
      </c>
      <c r="AP13" s="30">
        <v>0.28920000000000001</v>
      </c>
      <c r="AQ13" s="30">
        <v>0.28689999999999999</v>
      </c>
      <c r="AR13" s="30">
        <v>0.29709999999999998</v>
      </c>
      <c r="AS13" s="30">
        <v>0.29609999999999997</v>
      </c>
      <c r="AT13" s="30">
        <v>0.28149999999999997</v>
      </c>
      <c r="AU13" s="30">
        <v>0.29620000000000002</v>
      </c>
      <c r="AV13" s="30">
        <v>0.30530000000000002</v>
      </c>
    </row>
    <row r="15" spans="1:48" x14ac:dyDescent="0.25">
      <c r="C15" s="82" t="s">
        <v>94</v>
      </c>
      <c r="D15" s="82"/>
      <c r="E15" s="82"/>
      <c r="F15" s="82"/>
      <c r="G15" s="82"/>
    </row>
    <row r="16" spans="1:48" x14ac:dyDescent="0.25">
      <c r="C16" s="58" t="str">
        <f>HYPERLINK("[Table14_Redtallowmapping.xlsx]Main!A1", "Return to Main Worksheet")</f>
        <v>Return to Main Worksheet</v>
      </c>
    </row>
  </sheetData>
  <mergeCells count="1">
    <mergeCell ref="C15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workbookViewId="0">
      <selection activeCell="C20" sqref="C20"/>
    </sheetView>
  </sheetViews>
  <sheetFormatPr defaultRowHeight="13.5" x14ac:dyDescent="0.25"/>
  <cols>
    <col min="1" max="1" width="20.25" customWidth="1"/>
    <col min="2" max="2" width="11.125" customWidth="1"/>
  </cols>
  <sheetData>
    <row r="1" spans="1:48" x14ac:dyDescent="0.25">
      <c r="A1" s="4" t="s">
        <v>8</v>
      </c>
      <c r="B1" s="4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" t="s">
        <v>10</v>
      </c>
      <c r="B2" s="4" t="s">
        <v>11</v>
      </c>
      <c r="C2" s="6">
        <v>1.1999999999999999E-3</v>
      </c>
      <c r="D2" s="6">
        <v>1.8E-3</v>
      </c>
      <c r="E2" s="6">
        <v>2.3999999999999998E-3</v>
      </c>
      <c r="F2" s="6">
        <v>2.5000000000000001E-3</v>
      </c>
      <c r="G2" s="6">
        <v>2.5000000000000001E-3</v>
      </c>
      <c r="H2" s="6">
        <v>5.7000000000000002E-3</v>
      </c>
      <c r="I2" s="6">
        <v>7.4000000000000003E-3</v>
      </c>
      <c r="J2" s="6">
        <v>1.01E-2</v>
      </c>
      <c r="K2" s="6">
        <v>1.17E-2</v>
      </c>
      <c r="L2" s="6">
        <v>1.35E-2</v>
      </c>
      <c r="M2" s="6">
        <v>1.4800000000000001E-2</v>
      </c>
      <c r="N2" s="6">
        <v>1.6500000000000001E-2</v>
      </c>
      <c r="O2" s="6">
        <v>1.5800000000000002E-2</v>
      </c>
      <c r="P2" s="6">
        <v>1.72E-2</v>
      </c>
      <c r="Q2" s="6">
        <v>1.9400000000000001E-2</v>
      </c>
      <c r="R2" s="6">
        <v>2.12E-2</v>
      </c>
      <c r="S2" s="6">
        <v>2.1100000000000001E-2</v>
      </c>
      <c r="T2" s="6">
        <v>2.2700000000000001E-2</v>
      </c>
      <c r="U2" s="6">
        <v>2.3599999999999999E-2</v>
      </c>
      <c r="V2" s="6">
        <v>2.2700000000000001E-2</v>
      </c>
      <c r="W2" s="6">
        <v>2.46E-2</v>
      </c>
      <c r="X2" s="6">
        <v>2.52E-2</v>
      </c>
      <c r="Y2" s="6">
        <v>2.6499999999999999E-2</v>
      </c>
      <c r="Z2" s="6">
        <v>3.7199999999999997E-2</v>
      </c>
      <c r="AA2" s="6">
        <v>4.7899999999999998E-2</v>
      </c>
      <c r="AB2" s="6">
        <v>5.8099999999999999E-2</v>
      </c>
      <c r="AC2" s="6">
        <v>6.8199999999999997E-2</v>
      </c>
      <c r="AD2" s="6">
        <v>7.8E-2</v>
      </c>
      <c r="AE2" s="6">
        <v>8.7499999999999994E-2</v>
      </c>
      <c r="AF2" s="6">
        <v>9.06E-2</v>
      </c>
      <c r="AG2" s="6">
        <v>9.3899999999999997E-2</v>
      </c>
      <c r="AH2" s="6">
        <v>9.7199999999999995E-2</v>
      </c>
      <c r="AI2" s="6">
        <v>0.1017</v>
      </c>
      <c r="AJ2" s="6">
        <v>0.1052</v>
      </c>
      <c r="AK2" s="6">
        <v>0.109</v>
      </c>
      <c r="AL2" s="6">
        <v>0.11210000000000001</v>
      </c>
      <c r="AM2" s="6">
        <v>0.1153</v>
      </c>
      <c r="AN2" s="6">
        <v>0.1193</v>
      </c>
      <c r="AO2" s="6">
        <v>0.1226</v>
      </c>
      <c r="AP2" s="6">
        <v>0.1234</v>
      </c>
      <c r="AQ2" s="6">
        <v>0.1236</v>
      </c>
      <c r="AR2" s="6">
        <v>0.12559999999999999</v>
      </c>
      <c r="AS2" s="6">
        <v>0.1246</v>
      </c>
      <c r="AT2" s="6">
        <v>0.1231</v>
      </c>
      <c r="AU2" s="6">
        <v>0.12770000000000001</v>
      </c>
      <c r="AV2" s="6">
        <v>0.1298</v>
      </c>
    </row>
    <row r="3" spans="1:48" x14ac:dyDescent="0.25">
      <c r="A3" s="5" t="s">
        <v>4</v>
      </c>
      <c r="B3" s="4" t="s">
        <v>14</v>
      </c>
      <c r="C3" s="6">
        <v>1.1999999999999999E-3</v>
      </c>
      <c r="D3" s="6">
        <v>1.8E-3</v>
      </c>
      <c r="E3" s="6">
        <v>2.3E-3</v>
      </c>
      <c r="F3" s="6">
        <v>2.3999999999999998E-3</v>
      </c>
      <c r="G3" s="6">
        <v>2.3999999999999998E-3</v>
      </c>
      <c r="H3" s="6">
        <v>4.4999999999999997E-3</v>
      </c>
      <c r="I3" s="6">
        <v>4.4999999999999997E-3</v>
      </c>
      <c r="J3" s="6">
        <v>7.3000000000000001E-3</v>
      </c>
      <c r="K3" s="6">
        <v>9.1999999999999998E-3</v>
      </c>
      <c r="L3" s="6">
        <v>1.0500000000000001E-2</v>
      </c>
      <c r="M3" s="6">
        <v>1.43E-2</v>
      </c>
      <c r="N3" s="6">
        <v>1.3599999999999999E-2</v>
      </c>
      <c r="O3" s="6">
        <v>1.2E-2</v>
      </c>
      <c r="P3" s="6">
        <v>1.35E-2</v>
      </c>
      <c r="Q3" s="6">
        <v>1.6299999999999999E-2</v>
      </c>
      <c r="R3" s="6">
        <v>1.5699999999999999E-2</v>
      </c>
      <c r="S3" s="6">
        <v>1.5900000000000001E-2</v>
      </c>
      <c r="T3" s="6">
        <v>1.5900000000000001E-2</v>
      </c>
      <c r="U3" s="6">
        <v>1.6899999999999998E-2</v>
      </c>
      <c r="V3" s="6">
        <v>1.8100000000000002E-2</v>
      </c>
      <c r="W3" s="6">
        <v>1.6299999999999999E-2</v>
      </c>
      <c r="X3" s="6">
        <v>1.95E-2</v>
      </c>
      <c r="Y3" s="6">
        <v>2.0299999999999999E-2</v>
      </c>
      <c r="Z3" s="6">
        <v>3.1300000000000001E-2</v>
      </c>
      <c r="AA3" s="6">
        <v>4.2500000000000003E-2</v>
      </c>
      <c r="AB3" s="6">
        <v>5.33E-2</v>
      </c>
      <c r="AC3" s="6">
        <v>6.4100000000000004E-2</v>
      </c>
      <c r="AD3" s="6">
        <v>7.46E-2</v>
      </c>
      <c r="AE3" s="6">
        <v>8.48E-2</v>
      </c>
      <c r="AF3" s="6">
        <v>8.8599999999999998E-2</v>
      </c>
      <c r="AG3" s="6">
        <v>9.2899999999999996E-2</v>
      </c>
      <c r="AH3" s="6">
        <v>9.7000000000000003E-2</v>
      </c>
      <c r="AI3" s="6">
        <v>0.1007</v>
      </c>
      <c r="AJ3" s="6">
        <v>0.1032</v>
      </c>
      <c r="AK3" s="6">
        <v>0.1057</v>
      </c>
      <c r="AL3" s="6">
        <v>0.10780000000000001</v>
      </c>
      <c r="AM3" s="6">
        <v>0.10979999999999999</v>
      </c>
      <c r="AN3" s="6">
        <v>0.1125</v>
      </c>
      <c r="AO3" s="6">
        <v>0.1148</v>
      </c>
      <c r="AP3" s="6">
        <v>0.1166</v>
      </c>
      <c r="AQ3" s="6">
        <v>0.1195</v>
      </c>
      <c r="AR3" s="6">
        <v>0.12280000000000001</v>
      </c>
      <c r="AS3" s="6">
        <v>0.12</v>
      </c>
      <c r="AT3" s="6">
        <v>0.11799999999999999</v>
      </c>
      <c r="AU3" s="6">
        <v>0.1207</v>
      </c>
      <c r="AV3" s="6">
        <v>0.1208</v>
      </c>
    </row>
    <row r="4" spans="1:48" x14ac:dyDescent="0.25">
      <c r="A4" s="5" t="s">
        <v>19</v>
      </c>
      <c r="B4" s="4" t="s">
        <v>18</v>
      </c>
      <c r="C4" s="6">
        <v>1.1999999999999999E-3</v>
      </c>
      <c r="D4" s="6">
        <v>1.8E-3</v>
      </c>
      <c r="E4" s="6">
        <v>2.0999999999999999E-3</v>
      </c>
      <c r="F4" s="6">
        <v>2.3E-3</v>
      </c>
      <c r="G4" s="6">
        <v>2E-3</v>
      </c>
      <c r="H4" s="6">
        <v>5.3E-3</v>
      </c>
      <c r="I4" s="6">
        <v>6.4000000000000003E-3</v>
      </c>
      <c r="J4" s="6">
        <v>7.1000000000000004E-3</v>
      </c>
      <c r="K4" s="6">
        <v>8.9999999999999993E-3</v>
      </c>
      <c r="L4" s="6">
        <v>1.0699999999999999E-2</v>
      </c>
      <c r="M4" s="6">
        <v>1.2800000000000001E-2</v>
      </c>
      <c r="N4" s="6">
        <v>1.2E-2</v>
      </c>
      <c r="O4" s="6">
        <v>1.32E-2</v>
      </c>
      <c r="P4" s="6">
        <v>1.41E-2</v>
      </c>
      <c r="Q4" s="6">
        <v>1.67E-2</v>
      </c>
      <c r="R4" s="6">
        <v>1.8800000000000001E-2</v>
      </c>
      <c r="S4" s="6">
        <v>1.8700000000000001E-2</v>
      </c>
      <c r="T4" s="6">
        <v>1.9800000000000002E-2</v>
      </c>
      <c r="U4" s="6">
        <v>2.0299999999999999E-2</v>
      </c>
      <c r="V4" s="6">
        <v>2.1700000000000001E-2</v>
      </c>
      <c r="W4" s="6">
        <v>2.24E-2</v>
      </c>
      <c r="X4" s="6">
        <v>2.3599999999999999E-2</v>
      </c>
      <c r="Y4" s="6">
        <v>2.47E-2</v>
      </c>
      <c r="Z4" s="6">
        <v>3.1099999999999999E-2</v>
      </c>
      <c r="AA4" s="6">
        <v>3.7499999999999999E-2</v>
      </c>
      <c r="AB4" s="6">
        <v>4.3299999999999998E-2</v>
      </c>
      <c r="AC4" s="6">
        <v>4.9099999999999998E-2</v>
      </c>
      <c r="AD4" s="6">
        <v>5.4600000000000003E-2</v>
      </c>
      <c r="AE4" s="6">
        <v>0.06</v>
      </c>
      <c r="AF4" s="6">
        <v>6.2300000000000001E-2</v>
      </c>
      <c r="AG4" s="6">
        <v>6.4899999999999999E-2</v>
      </c>
      <c r="AH4" s="6">
        <v>6.7500000000000004E-2</v>
      </c>
      <c r="AI4" s="6">
        <v>6.9699999999999998E-2</v>
      </c>
      <c r="AJ4" s="6">
        <v>7.2400000000000006E-2</v>
      </c>
      <c r="AK4" s="6">
        <v>7.51E-2</v>
      </c>
      <c r="AL4" s="6">
        <v>7.7399999999999997E-2</v>
      </c>
      <c r="AM4" s="6">
        <v>7.9799999999999996E-2</v>
      </c>
      <c r="AN4" s="6">
        <v>8.2600000000000007E-2</v>
      </c>
      <c r="AO4" s="6">
        <v>8.5099999999999995E-2</v>
      </c>
      <c r="AP4" s="6">
        <v>9.11E-2</v>
      </c>
      <c r="AQ4" s="6">
        <v>9.4299999999999995E-2</v>
      </c>
      <c r="AR4" s="6">
        <v>9.5200000000000007E-2</v>
      </c>
      <c r="AS4" s="6">
        <v>9.3600000000000003E-2</v>
      </c>
      <c r="AT4" s="6">
        <v>9.3299999999999994E-2</v>
      </c>
      <c r="AU4" s="6">
        <v>9.6799999999999997E-2</v>
      </c>
      <c r="AV4" s="6">
        <v>9.8500000000000004E-2</v>
      </c>
    </row>
    <row r="5" spans="1:48" x14ac:dyDescent="0.25">
      <c r="A5" s="5" t="s">
        <v>19</v>
      </c>
      <c r="B5" s="4" t="s">
        <v>20</v>
      </c>
      <c r="C5" s="6">
        <v>1.1999999999999999E-3</v>
      </c>
      <c r="D5" s="6">
        <v>1.8E-3</v>
      </c>
      <c r="E5" s="6">
        <v>2.0999999999999999E-3</v>
      </c>
      <c r="F5" s="6">
        <v>2.3E-3</v>
      </c>
      <c r="G5" s="6">
        <v>2E-3</v>
      </c>
      <c r="H5" s="6">
        <v>4.7999999999999996E-3</v>
      </c>
      <c r="I5" s="6">
        <v>6.1999999999999998E-3</v>
      </c>
      <c r="J5" s="6">
        <v>8.6999999999999994E-3</v>
      </c>
      <c r="K5" s="6">
        <v>9.2999999999999992E-3</v>
      </c>
      <c r="L5" s="6">
        <v>1.2E-2</v>
      </c>
      <c r="M5" s="6">
        <v>1.4500000000000001E-2</v>
      </c>
      <c r="N5" s="6">
        <v>1.3899999999999999E-2</v>
      </c>
      <c r="O5" s="6">
        <v>1.4200000000000001E-2</v>
      </c>
      <c r="P5" s="6">
        <v>1.4999999999999999E-2</v>
      </c>
      <c r="Q5" s="6">
        <v>1.6400000000000001E-2</v>
      </c>
      <c r="R5" s="6">
        <v>1.8200000000000001E-2</v>
      </c>
      <c r="S5" s="6">
        <v>1.9099999999999999E-2</v>
      </c>
      <c r="T5" s="6">
        <v>1.8599999999999998E-2</v>
      </c>
      <c r="U5" s="6">
        <v>2.0299999999999999E-2</v>
      </c>
      <c r="V5" s="6">
        <v>2.0199999999999999E-2</v>
      </c>
      <c r="W5" s="6">
        <v>2.0199999999999999E-2</v>
      </c>
      <c r="X5" s="6">
        <v>2.2100000000000002E-2</v>
      </c>
      <c r="Y5" s="6">
        <v>2.3699999999999999E-2</v>
      </c>
      <c r="Z5" s="6">
        <v>3.2000000000000001E-2</v>
      </c>
      <c r="AA5" s="6">
        <v>4.02E-2</v>
      </c>
      <c r="AB5" s="6">
        <v>4.7899999999999998E-2</v>
      </c>
      <c r="AC5" s="6">
        <v>5.5500000000000001E-2</v>
      </c>
      <c r="AD5" s="6">
        <v>6.3E-2</v>
      </c>
      <c r="AE5" s="6">
        <v>7.0099999999999996E-2</v>
      </c>
      <c r="AF5" s="6">
        <v>7.3099999999999998E-2</v>
      </c>
      <c r="AG5" s="6">
        <v>7.6300000000000007E-2</v>
      </c>
      <c r="AH5" s="6">
        <v>7.9500000000000001E-2</v>
      </c>
      <c r="AI5" s="6">
        <v>8.3400000000000002E-2</v>
      </c>
      <c r="AJ5" s="6">
        <v>8.6300000000000002E-2</v>
      </c>
      <c r="AK5" s="6">
        <v>8.9300000000000004E-2</v>
      </c>
      <c r="AL5" s="6">
        <v>9.1800000000000007E-2</v>
      </c>
      <c r="AM5" s="6">
        <v>9.4299999999999995E-2</v>
      </c>
      <c r="AN5" s="6">
        <v>9.74E-2</v>
      </c>
      <c r="AO5" s="6">
        <v>0.1002</v>
      </c>
      <c r="AP5" s="6">
        <v>0.1008</v>
      </c>
      <c r="AQ5" s="6">
        <v>0.1052</v>
      </c>
      <c r="AR5" s="6">
        <v>0.1075</v>
      </c>
      <c r="AS5" s="6">
        <v>0.1031</v>
      </c>
      <c r="AT5" s="6">
        <v>0.1057</v>
      </c>
      <c r="AU5" s="6">
        <v>0.1091</v>
      </c>
      <c r="AV5" s="6">
        <v>0.1105</v>
      </c>
    </row>
    <row r="6" spans="1:48" x14ac:dyDescent="0.25">
      <c r="A6" s="5" t="s">
        <v>4</v>
      </c>
      <c r="B6" s="4" t="s">
        <v>40</v>
      </c>
      <c r="C6" s="6">
        <v>1.2999999999999999E-3</v>
      </c>
      <c r="D6" s="6">
        <v>1.9E-3</v>
      </c>
      <c r="E6" s="6">
        <v>2.3E-3</v>
      </c>
      <c r="F6" s="6">
        <v>2.5000000000000001E-3</v>
      </c>
      <c r="G6" s="6">
        <v>2.3999999999999998E-3</v>
      </c>
      <c r="H6" s="6">
        <v>4.4999999999999997E-3</v>
      </c>
      <c r="I6" s="6">
        <v>7.3000000000000001E-3</v>
      </c>
      <c r="J6" s="6">
        <v>9.4000000000000004E-3</v>
      </c>
      <c r="K6" s="6">
        <v>1.29E-2</v>
      </c>
      <c r="L6" s="6">
        <v>1.2999999999999999E-2</v>
      </c>
      <c r="M6" s="6">
        <v>1.4800000000000001E-2</v>
      </c>
      <c r="N6" s="6">
        <v>1.3899999999999999E-2</v>
      </c>
      <c r="O6" s="6">
        <v>1.3899999999999999E-2</v>
      </c>
      <c r="P6" s="6">
        <v>1.6199999999999999E-2</v>
      </c>
      <c r="Q6" s="6">
        <v>1.6199999999999999E-2</v>
      </c>
      <c r="R6" s="6">
        <v>1.8599999999999998E-2</v>
      </c>
      <c r="S6" s="6">
        <v>1.67E-2</v>
      </c>
      <c r="T6" s="6">
        <v>2.0299999999999999E-2</v>
      </c>
      <c r="U6" s="6">
        <v>0.02</v>
      </c>
      <c r="V6" s="6">
        <v>2.0500000000000001E-2</v>
      </c>
      <c r="W6" s="6">
        <v>2.1700000000000001E-2</v>
      </c>
      <c r="X6" s="6">
        <v>2.3800000000000002E-2</v>
      </c>
      <c r="Y6" s="6">
        <v>2.4500000000000001E-2</v>
      </c>
      <c r="Z6" s="6">
        <v>3.3099999999999997E-2</v>
      </c>
      <c r="AA6" s="6">
        <v>4.19E-2</v>
      </c>
      <c r="AB6" s="6">
        <v>5.0200000000000002E-2</v>
      </c>
      <c r="AC6" s="6">
        <v>5.8299999999999998E-2</v>
      </c>
      <c r="AD6" s="6">
        <v>6.6400000000000001E-2</v>
      </c>
      <c r="AE6" s="6">
        <v>7.4099999999999999E-2</v>
      </c>
      <c r="AF6" s="6">
        <v>7.6600000000000001E-2</v>
      </c>
      <c r="AG6" s="6">
        <v>7.9699999999999993E-2</v>
      </c>
      <c r="AH6" s="6">
        <v>8.2400000000000001E-2</v>
      </c>
      <c r="AI6" s="6">
        <v>8.5099999999999995E-2</v>
      </c>
      <c r="AJ6" s="6">
        <v>8.7999999999999995E-2</v>
      </c>
      <c r="AK6" s="6">
        <v>9.0999999999999998E-2</v>
      </c>
      <c r="AL6" s="6">
        <v>9.3600000000000003E-2</v>
      </c>
      <c r="AM6" s="6">
        <v>9.6000000000000002E-2</v>
      </c>
      <c r="AN6" s="6">
        <v>9.9299999999999999E-2</v>
      </c>
      <c r="AO6" s="6">
        <v>0.10199999999999999</v>
      </c>
      <c r="AP6" s="6">
        <v>0.10390000000000001</v>
      </c>
      <c r="AQ6" s="6">
        <v>0.1048</v>
      </c>
      <c r="AR6" s="6">
        <v>0.1079</v>
      </c>
      <c r="AS6" s="6">
        <v>0.106</v>
      </c>
      <c r="AT6" s="6">
        <v>0.1067</v>
      </c>
      <c r="AU6" s="6">
        <v>0.10879999999999999</v>
      </c>
      <c r="AV6" s="6">
        <v>0.10879999999999999</v>
      </c>
    </row>
    <row r="7" spans="1:48" x14ac:dyDescent="0.25">
      <c r="A7" s="5" t="s">
        <v>19</v>
      </c>
      <c r="B7" s="4" t="s">
        <v>24</v>
      </c>
      <c r="C7" s="6">
        <v>1.1999999999999999E-3</v>
      </c>
      <c r="D7" s="6">
        <v>1.8E-3</v>
      </c>
      <c r="E7" s="6">
        <v>2.3E-3</v>
      </c>
      <c r="F7" s="6">
        <v>2.3999999999999998E-3</v>
      </c>
      <c r="G7" s="6">
        <v>2.3999999999999998E-3</v>
      </c>
      <c r="H7" s="6">
        <v>7.0000000000000001E-3</v>
      </c>
      <c r="I7" s="6">
        <v>8.3999999999999995E-3</v>
      </c>
      <c r="J7" s="6">
        <v>1.06E-2</v>
      </c>
      <c r="K7" s="6">
        <v>1.29E-2</v>
      </c>
      <c r="L7" s="6">
        <v>1.4800000000000001E-2</v>
      </c>
      <c r="M7" s="6">
        <v>1.7899999999999999E-2</v>
      </c>
      <c r="N7" s="6">
        <v>1.5599999999999999E-2</v>
      </c>
      <c r="O7" s="6">
        <v>1.6400000000000001E-2</v>
      </c>
      <c r="P7" s="6">
        <v>1.8800000000000001E-2</v>
      </c>
      <c r="Q7" s="6">
        <v>1.9099999999999999E-2</v>
      </c>
      <c r="R7" s="6">
        <v>2.07E-2</v>
      </c>
      <c r="S7" s="6">
        <v>2.18E-2</v>
      </c>
      <c r="T7" s="6">
        <v>2.2100000000000002E-2</v>
      </c>
      <c r="U7" s="6">
        <v>2.3099999999999999E-2</v>
      </c>
      <c r="V7" s="6">
        <v>2.4199999999999999E-2</v>
      </c>
      <c r="W7" s="6">
        <v>2.3900000000000001E-2</v>
      </c>
      <c r="X7" s="6">
        <v>2.5999999999999999E-2</v>
      </c>
      <c r="Y7" s="6">
        <v>2.7699999999999999E-2</v>
      </c>
      <c r="Z7" s="6">
        <v>3.7499999999999999E-2</v>
      </c>
      <c r="AA7" s="6">
        <v>4.7300000000000002E-2</v>
      </c>
      <c r="AB7" s="6">
        <v>5.6599999999999998E-2</v>
      </c>
      <c r="AC7" s="6">
        <v>6.6000000000000003E-2</v>
      </c>
      <c r="AD7" s="6">
        <v>7.4999999999999997E-2</v>
      </c>
      <c r="AE7" s="6">
        <v>8.3699999999999997E-2</v>
      </c>
      <c r="AF7" s="6">
        <v>8.7599999999999997E-2</v>
      </c>
      <c r="AG7" s="6">
        <v>9.1800000000000007E-2</v>
      </c>
      <c r="AH7" s="6">
        <v>9.6100000000000005E-2</v>
      </c>
      <c r="AI7" s="6">
        <v>0.1008</v>
      </c>
      <c r="AJ7" s="6">
        <v>0.1041</v>
      </c>
      <c r="AK7" s="6">
        <v>0.1076</v>
      </c>
      <c r="AL7" s="6">
        <v>0.1104</v>
      </c>
      <c r="AM7" s="6">
        <v>0.1133</v>
      </c>
      <c r="AN7" s="6">
        <v>0.11700000000000001</v>
      </c>
      <c r="AO7" s="6">
        <v>0.1201</v>
      </c>
      <c r="AP7" s="6">
        <v>0.12520000000000001</v>
      </c>
      <c r="AQ7" s="6">
        <v>0.12590000000000001</v>
      </c>
      <c r="AR7" s="6">
        <v>0.12989999999999999</v>
      </c>
      <c r="AS7" s="6">
        <v>0.12590000000000001</v>
      </c>
      <c r="AT7" s="6">
        <v>0.13270000000000001</v>
      </c>
      <c r="AU7" s="6">
        <v>0.13719999999999999</v>
      </c>
      <c r="AV7" s="6">
        <v>0.13880000000000001</v>
      </c>
    </row>
    <row r="8" spans="1:48" x14ac:dyDescent="0.25">
      <c r="A8" s="5" t="s">
        <v>10</v>
      </c>
      <c r="B8" s="4" t="s">
        <v>29</v>
      </c>
      <c r="C8" s="6">
        <v>1.1999999999999999E-3</v>
      </c>
      <c r="D8" s="6">
        <v>1.8E-3</v>
      </c>
      <c r="E8" s="6">
        <v>2.0999999999999999E-3</v>
      </c>
      <c r="F8" s="6">
        <v>2.3E-3</v>
      </c>
      <c r="G8" s="6">
        <v>2E-3</v>
      </c>
      <c r="H8" s="6">
        <v>4.0000000000000001E-3</v>
      </c>
      <c r="I8" s="6">
        <v>4.1000000000000003E-3</v>
      </c>
      <c r="J8" s="6">
        <v>4.5999999999999999E-3</v>
      </c>
      <c r="K8" s="6">
        <v>4.3E-3</v>
      </c>
      <c r="L8" s="6">
        <v>6.4999999999999997E-3</v>
      </c>
      <c r="M8" s="6">
        <v>7.9000000000000008E-3</v>
      </c>
      <c r="N8" s="6">
        <v>8.5000000000000006E-3</v>
      </c>
      <c r="O8" s="6">
        <v>7.7000000000000002E-3</v>
      </c>
      <c r="P8" s="6">
        <v>8.8000000000000005E-3</v>
      </c>
      <c r="Q8" s="6">
        <v>8.3000000000000001E-3</v>
      </c>
      <c r="R8" s="6">
        <v>1.14E-2</v>
      </c>
      <c r="S8" s="6">
        <v>1.23E-2</v>
      </c>
      <c r="T8" s="6">
        <v>1.2699999999999999E-2</v>
      </c>
      <c r="U8" s="6">
        <v>1.14E-2</v>
      </c>
      <c r="V8" s="6">
        <v>1.4E-2</v>
      </c>
      <c r="W8" s="6">
        <v>1.24E-2</v>
      </c>
      <c r="X8" s="6">
        <v>1.3100000000000001E-2</v>
      </c>
      <c r="Y8" s="6">
        <v>1.4800000000000001E-2</v>
      </c>
      <c r="Z8" s="6">
        <v>2.3400000000000001E-2</v>
      </c>
      <c r="AA8" s="6">
        <v>3.2300000000000002E-2</v>
      </c>
      <c r="AB8" s="6">
        <v>4.0899999999999999E-2</v>
      </c>
      <c r="AC8" s="6">
        <v>4.9399999999999999E-2</v>
      </c>
      <c r="AD8" s="6">
        <v>5.79E-2</v>
      </c>
      <c r="AE8" s="6">
        <v>6.6000000000000003E-2</v>
      </c>
      <c r="AF8" s="6">
        <v>6.9000000000000006E-2</v>
      </c>
      <c r="AG8" s="6">
        <v>7.22E-2</v>
      </c>
      <c r="AH8" s="6">
        <v>7.5200000000000003E-2</v>
      </c>
      <c r="AI8" s="6">
        <v>7.9000000000000001E-2</v>
      </c>
      <c r="AJ8" s="6">
        <v>8.1900000000000001E-2</v>
      </c>
      <c r="AK8" s="6">
        <v>8.5000000000000006E-2</v>
      </c>
      <c r="AL8" s="6">
        <v>8.7599999999999997E-2</v>
      </c>
      <c r="AM8" s="6">
        <v>9.0200000000000002E-2</v>
      </c>
      <c r="AN8" s="6">
        <v>9.35E-2</v>
      </c>
      <c r="AO8" s="6">
        <v>9.6299999999999997E-2</v>
      </c>
      <c r="AP8" s="6">
        <v>0.1014</v>
      </c>
      <c r="AQ8" s="6">
        <v>9.7799999999999998E-2</v>
      </c>
      <c r="AR8" s="6">
        <v>9.4700000000000006E-2</v>
      </c>
      <c r="AS8" s="6">
        <v>0.1004</v>
      </c>
      <c r="AT8" s="6">
        <v>9.8900000000000002E-2</v>
      </c>
      <c r="AU8" s="6">
        <v>0.10340000000000001</v>
      </c>
      <c r="AV8" s="6">
        <v>0.1057</v>
      </c>
    </row>
    <row r="9" spans="1:48" x14ac:dyDescent="0.25">
      <c r="A9" s="5" t="s">
        <v>19</v>
      </c>
      <c r="B9" s="4" t="s">
        <v>30</v>
      </c>
      <c r="C9" s="6">
        <v>1.1999999999999999E-3</v>
      </c>
      <c r="D9" s="6">
        <v>1.8E-3</v>
      </c>
      <c r="E9" s="6">
        <v>2.0999999999999999E-3</v>
      </c>
      <c r="F9" s="6">
        <v>2.3E-3</v>
      </c>
      <c r="G9" s="6">
        <v>2E-3</v>
      </c>
      <c r="H9" s="6">
        <v>4.0000000000000001E-3</v>
      </c>
      <c r="I9" s="6">
        <v>4.1000000000000003E-3</v>
      </c>
      <c r="J9" s="6">
        <v>5.3E-3</v>
      </c>
      <c r="K9" s="6">
        <v>4.7000000000000002E-3</v>
      </c>
      <c r="L9" s="6">
        <v>7.4000000000000003E-3</v>
      </c>
      <c r="M9" s="6">
        <v>9.5999999999999992E-3</v>
      </c>
      <c r="N9" s="6">
        <v>9.1000000000000004E-3</v>
      </c>
      <c r="O9" s="6">
        <v>7.4999999999999997E-3</v>
      </c>
      <c r="P9" s="6">
        <v>9.4999999999999998E-3</v>
      </c>
      <c r="Q9" s="6">
        <v>9.2999999999999992E-3</v>
      </c>
      <c r="R9" s="6">
        <v>8.9999999999999993E-3</v>
      </c>
      <c r="S9" s="6">
        <v>1.09E-2</v>
      </c>
      <c r="T9" s="6">
        <v>1.0500000000000001E-2</v>
      </c>
      <c r="U9" s="6">
        <v>1.17E-2</v>
      </c>
      <c r="V9" s="6">
        <v>1.2200000000000001E-2</v>
      </c>
      <c r="W9" s="6">
        <v>1.21E-2</v>
      </c>
      <c r="X9" s="6">
        <v>1.12E-2</v>
      </c>
      <c r="Y9" s="6">
        <v>1.3100000000000001E-2</v>
      </c>
      <c r="Z9" s="6">
        <v>2.29E-2</v>
      </c>
      <c r="AA9" s="6">
        <v>3.32E-2</v>
      </c>
      <c r="AB9" s="6">
        <v>4.3299999999999998E-2</v>
      </c>
      <c r="AC9" s="6">
        <v>5.3400000000000003E-2</v>
      </c>
      <c r="AD9" s="6">
        <v>6.3299999999999995E-2</v>
      </c>
      <c r="AE9" s="6">
        <v>7.2900000000000006E-2</v>
      </c>
      <c r="AF9" s="6">
        <v>7.6100000000000001E-2</v>
      </c>
      <c r="AG9" s="6">
        <v>7.9799999999999996E-2</v>
      </c>
      <c r="AH9" s="6">
        <v>8.3199999999999996E-2</v>
      </c>
      <c r="AI9" s="6">
        <v>8.6499999999999994E-2</v>
      </c>
      <c r="AJ9" s="6">
        <v>8.8700000000000001E-2</v>
      </c>
      <c r="AK9" s="6">
        <v>9.1300000000000006E-2</v>
      </c>
      <c r="AL9" s="6">
        <v>9.3299999999999994E-2</v>
      </c>
      <c r="AM9" s="6">
        <v>9.5299999999999996E-2</v>
      </c>
      <c r="AN9" s="6">
        <v>9.7900000000000001E-2</v>
      </c>
      <c r="AO9" s="6">
        <v>0.10009999999999999</v>
      </c>
      <c r="AP9" s="6">
        <v>0.1061</v>
      </c>
      <c r="AQ9" s="6">
        <v>0.1051</v>
      </c>
      <c r="AR9" s="6">
        <v>0.1057</v>
      </c>
      <c r="AS9" s="6">
        <v>0.1072</v>
      </c>
      <c r="AT9" s="6">
        <v>0.1037</v>
      </c>
      <c r="AU9" s="6">
        <v>0.1072</v>
      </c>
      <c r="AV9" s="6">
        <v>0.1084</v>
      </c>
    </row>
    <row r="10" spans="1:48" x14ac:dyDescent="0.25">
      <c r="A10" s="5" t="s">
        <v>10</v>
      </c>
      <c r="B10" s="4" t="s">
        <v>32</v>
      </c>
      <c r="C10" s="6">
        <v>1.1999999999999999E-3</v>
      </c>
      <c r="D10" s="6">
        <v>1.8E-3</v>
      </c>
      <c r="E10" s="6">
        <v>2.3999999999999998E-3</v>
      </c>
      <c r="F10" s="6">
        <v>2.8E-3</v>
      </c>
      <c r="G10" s="6">
        <v>2.8E-3</v>
      </c>
      <c r="H10" s="6">
        <v>5.0000000000000001E-3</v>
      </c>
      <c r="I10" s="6">
        <v>5.3E-3</v>
      </c>
      <c r="J10" s="6">
        <v>7.4000000000000003E-3</v>
      </c>
      <c r="K10" s="6">
        <v>1.24E-2</v>
      </c>
      <c r="L10" s="6">
        <v>1.4800000000000001E-2</v>
      </c>
      <c r="M10" s="6">
        <v>1.5800000000000002E-2</v>
      </c>
      <c r="N10" s="6">
        <v>1.61E-2</v>
      </c>
      <c r="O10" s="6">
        <v>1.3599999999999999E-2</v>
      </c>
      <c r="P10" s="6">
        <v>1.5800000000000002E-2</v>
      </c>
      <c r="Q10" s="6">
        <v>1.7299999999999999E-2</v>
      </c>
      <c r="R10" s="6">
        <v>1.8700000000000001E-2</v>
      </c>
      <c r="S10" s="6">
        <v>2.01E-2</v>
      </c>
      <c r="T10" s="6">
        <v>1.8200000000000001E-2</v>
      </c>
      <c r="U10" s="6">
        <v>2.0500000000000001E-2</v>
      </c>
      <c r="V10" s="6">
        <v>2.1000000000000001E-2</v>
      </c>
      <c r="W10" s="6">
        <v>1.95E-2</v>
      </c>
      <c r="X10" s="6">
        <v>2.2700000000000001E-2</v>
      </c>
      <c r="Y10" s="6">
        <v>2.4E-2</v>
      </c>
      <c r="Z10" s="6">
        <v>3.5200000000000002E-2</v>
      </c>
      <c r="AA10" s="6">
        <v>4.6399999999999997E-2</v>
      </c>
      <c r="AB10" s="6">
        <v>5.7000000000000002E-2</v>
      </c>
      <c r="AC10" s="6">
        <v>6.7599999999999993E-2</v>
      </c>
      <c r="AD10" s="6">
        <v>7.8E-2</v>
      </c>
      <c r="AE10" s="6">
        <v>8.7800000000000003E-2</v>
      </c>
      <c r="AF10" s="6">
        <v>9.0800000000000006E-2</v>
      </c>
      <c r="AG10" s="6">
        <v>9.4100000000000003E-2</v>
      </c>
      <c r="AH10" s="6">
        <v>9.7299999999999998E-2</v>
      </c>
      <c r="AI10" s="6">
        <v>0.1011</v>
      </c>
      <c r="AJ10" s="6">
        <v>0.1047</v>
      </c>
      <c r="AK10" s="6">
        <v>0.1085</v>
      </c>
      <c r="AL10" s="6">
        <v>0.11169999999999999</v>
      </c>
      <c r="AM10" s="6">
        <v>0.1149</v>
      </c>
      <c r="AN10" s="6">
        <v>0.11899999999999999</v>
      </c>
      <c r="AO10" s="6">
        <v>0.12230000000000001</v>
      </c>
      <c r="AP10" s="6">
        <v>0.1206</v>
      </c>
      <c r="AQ10" s="6">
        <v>0.1239</v>
      </c>
      <c r="AR10" s="6">
        <v>0.12670000000000001</v>
      </c>
      <c r="AS10" s="6">
        <v>0.12770000000000001</v>
      </c>
      <c r="AT10" s="6">
        <v>0.12180000000000001</v>
      </c>
      <c r="AU10" s="6">
        <v>0.1275</v>
      </c>
      <c r="AV10" s="6">
        <v>0.1305</v>
      </c>
    </row>
    <row r="11" spans="1:48" x14ac:dyDescent="0.25">
      <c r="A11" s="5" t="s">
        <v>4</v>
      </c>
      <c r="B11" s="4" t="s">
        <v>33</v>
      </c>
      <c r="C11" s="6">
        <v>1.1999999999999999E-3</v>
      </c>
      <c r="D11" s="6">
        <v>1.8E-3</v>
      </c>
      <c r="E11" s="6">
        <v>2.3999999999999998E-3</v>
      </c>
      <c r="F11" s="6">
        <v>2.5000000000000001E-3</v>
      </c>
      <c r="G11" s="6">
        <v>2.5000000000000001E-3</v>
      </c>
      <c r="H11" s="6">
        <v>4.5999999999999999E-3</v>
      </c>
      <c r="I11" s="6">
        <v>4.5999999999999999E-3</v>
      </c>
      <c r="J11" s="6">
        <v>4.8999999999999998E-3</v>
      </c>
      <c r="K11" s="6">
        <v>8.5000000000000006E-3</v>
      </c>
      <c r="L11" s="6">
        <v>1.09E-2</v>
      </c>
      <c r="M11" s="6">
        <v>1.1599999999999999E-2</v>
      </c>
      <c r="N11" s="6">
        <v>1.18E-2</v>
      </c>
      <c r="O11" s="6">
        <v>1.2200000000000001E-2</v>
      </c>
      <c r="P11" s="6">
        <v>1.2699999999999999E-2</v>
      </c>
      <c r="Q11" s="6">
        <v>1.46E-2</v>
      </c>
      <c r="R11" s="6">
        <v>1.46E-2</v>
      </c>
      <c r="S11" s="6">
        <v>1.52E-2</v>
      </c>
      <c r="T11" s="6">
        <v>1.6E-2</v>
      </c>
      <c r="U11" s="6">
        <v>1.6400000000000001E-2</v>
      </c>
      <c r="V11" s="6">
        <v>1.7500000000000002E-2</v>
      </c>
      <c r="W11" s="6">
        <v>1.9800000000000002E-2</v>
      </c>
      <c r="X11" s="6">
        <v>1.7299999999999999E-2</v>
      </c>
      <c r="Y11" s="6">
        <v>1.9099999999999999E-2</v>
      </c>
      <c r="Z11" s="6">
        <v>3.0800000000000001E-2</v>
      </c>
      <c r="AA11" s="6">
        <v>4.2900000000000001E-2</v>
      </c>
      <c r="AB11" s="6">
        <v>5.4399999999999997E-2</v>
      </c>
      <c r="AC11" s="6">
        <v>6.6100000000000006E-2</v>
      </c>
      <c r="AD11" s="6">
        <v>7.7399999999999997E-2</v>
      </c>
      <c r="AE11" s="6">
        <v>8.8300000000000003E-2</v>
      </c>
      <c r="AF11" s="6">
        <v>9.11E-2</v>
      </c>
      <c r="AG11" s="6">
        <v>9.4100000000000003E-2</v>
      </c>
      <c r="AH11" s="6">
        <v>9.7100000000000006E-2</v>
      </c>
      <c r="AI11" s="6">
        <v>0.1009</v>
      </c>
      <c r="AJ11" s="6">
        <v>0.104</v>
      </c>
      <c r="AK11" s="6">
        <v>0.10730000000000001</v>
      </c>
      <c r="AL11" s="6">
        <v>0.11</v>
      </c>
      <c r="AM11" s="6">
        <v>0.11260000000000001</v>
      </c>
      <c r="AN11" s="6">
        <v>0.11609999999999999</v>
      </c>
      <c r="AO11" s="6">
        <v>0.11890000000000001</v>
      </c>
      <c r="AP11" s="6">
        <v>0.12429999999999999</v>
      </c>
      <c r="AQ11" s="6">
        <v>0.1255</v>
      </c>
      <c r="AR11" s="6">
        <v>0.12640000000000001</v>
      </c>
      <c r="AS11" s="6">
        <v>0.13100000000000001</v>
      </c>
      <c r="AT11" s="6">
        <v>0.126</v>
      </c>
      <c r="AU11" s="6">
        <v>0.1295</v>
      </c>
      <c r="AV11" s="6">
        <v>0.1303</v>
      </c>
    </row>
    <row r="12" spans="1:48" x14ac:dyDescent="0.25">
      <c r="A12" s="5" t="s">
        <v>19</v>
      </c>
      <c r="B12" s="4" t="s">
        <v>34</v>
      </c>
      <c r="C12" s="6">
        <v>1.1999999999999999E-3</v>
      </c>
      <c r="D12" s="6">
        <v>1.8E-3</v>
      </c>
      <c r="E12" s="6">
        <v>2.2000000000000001E-3</v>
      </c>
      <c r="F12" s="6">
        <v>2.3999999999999998E-3</v>
      </c>
      <c r="G12" s="6">
        <v>2.2000000000000001E-3</v>
      </c>
      <c r="H12" s="6">
        <v>5.4999999999999997E-3</v>
      </c>
      <c r="I12" s="6">
        <v>6.1000000000000004E-3</v>
      </c>
      <c r="J12" s="6">
        <v>8.0000000000000002E-3</v>
      </c>
      <c r="K12" s="6">
        <v>9.1000000000000004E-3</v>
      </c>
      <c r="L12" s="6">
        <v>1.24E-2</v>
      </c>
      <c r="M12" s="6">
        <v>1.3100000000000001E-2</v>
      </c>
      <c r="N12" s="6">
        <v>1.2699999999999999E-2</v>
      </c>
      <c r="O12" s="6">
        <v>1.3299999999999999E-2</v>
      </c>
      <c r="P12" s="6">
        <v>1.55E-2</v>
      </c>
      <c r="Q12" s="6">
        <v>1.7500000000000002E-2</v>
      </c>
      <c r="R12" s="6">
        <v>1.78E-2</v>
      </c>
      <c r="S12" s="6">
        <v>1.78E-2</v>
      </c>
      <c r="T12" s="6">
        <v>1.9400000000000001E-2</v>
      </c>
      <c r="U12" s="6">
        <v>1.83E-2</v>
      </c>
      <c r="V12" s="6">
        <v>2.0500000000000001E-2</v>
      </c>
      <c r="W12" s="6">
        <v>2.07E-2</v>
      </c>
      <c r="X12" s="6">
        <v>2.3E-2</v>
      </c>
      <c r="Y12" s="6">
        <v>2.2800000000000001E-2</v>
      </c>
      <c r="Z12" s="6">
        <v>2.9499999999999998E-2</v>
      </c>
      <c r="AA12" s="6">
        <v>3.6499999999999998E-2</v>
      </c>
      <c r="AB12" s="6">
        <v>4.2799999999999998E-2</v>
      </c>
      <c r="AC12" s="6">
        <v>4.9200000000000001E-2</v>
      </c>
      <c r="AD12" s="6">
        <v>5.5300000000000002E-2</v>
      </c>
      <c r="AE12" s="6">
        <v>6.1199999999999997E-2</v>
      </c>
      <c r="AF12" s="6">
        <v>6.3899999999999998E-2</v>
      </c>
      <c r="AG12" s="6">
        <v>6.6799999999999998E-2</v>
      </c>
      <c r="AH12" s="6">
        <v>6.9699999999999998E-2</v>
      </c>
      <c r="AI12" s="6">
        <v>7.3800000000000004E-2</v>
      </c>
      <c r="AJ12" s="6">
        <v>7.6499999999999999E-2</v>
      </c>
      <c r="AK12" s="6">
        <v>7.9200000000000007E-2</v>
      </c>
      <c r="AL12" s="6">
        <v>8.1500000000000003E-2</v>
      </c>
      <c r="AM12" s="6">
        <v>8.3900000000000002E-2</v>
      </c>
      <c r="AN12" s="6">
        <v>8.6800000000000002E-2</v>
      </c>
      <c r="AO12" s="6">
        <v>8.9099999999999999E-2</v>
      </c>
      <c r="AP12" s="6">
        <v>9.2100000000000001E-2</v>
      </c>
      <c r="AQ12" s="6">
        <v>9.1499999999999998E-2</v>
      </c>
      <c r="AR12" s="6">
        <v>9.2100000000000001E-2</v>
      </c>
      <c r="AS12" s="6">
        <v>9.4700000000000006E-2</v>
      </c>
      <c r="AT12" s="6">
        <v>8.8900000000000007E-2</v>
      </c>
      <c r="AU12" s="6">
        <v>9.2100000000000001E-2</v>
      </c>
      <c r="AV12" s="6">
        <v>9.3600000000000003E-2</v>
      </c>
    </row>
    <row r="13" spans="1:48" x14ac:dyDescent="0.25">
      <c r="A13" s="5" t="s">
        <v>19</v>
      </c>
      <c r="B13" s="4" t="s">
        <v>35</v>
      </c>
      <c r="C13" s="6">
        <v>1.1999999999999999E-3</v>
      </c>
      <c r="D13" s="6">
        <v>1.8E-3</v>
      </c>
      <c r="E13" s="6">
        <v>2.3999999999999998E-3</v>
      </c>
      <c r="F13" s="6">
        <v>2.8E-3</v>
      </c>
      <c r="G13" s="6">
        <v>2.8E-3</v>
      </c>
      <c r="H13" s="6">
        <v>5.0000000000000001E-3</v>
      </c>
      <c r="I13" s="6">
        <v>6.1999999999999998E-3</v>
      </c>
      <c r="J13" s="6">
        <v>1.0800000000000001E-2</v>
      </c>
      <c r="K13" s="6">
        <v>1.4200000000000001E-2</v>
      </c>
      <c r="L13" s="6">
        <v>1.67E-2</v>
      </c>
      <c r="M13" s="6">
        <v>1.7500000000000002E-2</v>
      </c>
      <c r="N13" s="6">
        <v>1.89E-2</v>
      </c>
      <c r="O13" s="6">
        <v>1.8599999999999998E-2</v>
      </c>
      <c r="P13" s="6">
        <v>2.1299999999999999E-2</v>
      </c>
      <c r="Q13" s="6">
        <v>2.1499999999999998E-2</v>
      </c>
      <c r="R13" s="6">
        <v>2.3699999999999999E-2</v>
      </c>
      <c r="S13" s="6">
        <v>2.3400000000000001E-2</v>
      </c>
      <c r="T13" s="6">
        <v>2.3199999999999998E-2</v>
      </c>
      <c r="U13" s="6">
        <v>2.52E-2</v>
      </c>
      <c r="V13" s="6">
        <v>2.7300000000000001E-2</v>
      </c>
      <c r="W13" s="6">
        <v>2.3800000000000002E-2</v>
      </c>
      <c r="X13" s="6">
        <v>2.7400000000000001E-2</v>
      </c>
      <c r="Y13" s="6">
        <v>0.03</v>
      </c>
      <c r="Z13" s="6">
        <v>3.8899999999999997E-2</v>
      </c>
      <c r="AA13" s="6">
        <v>4.82E-2</v>
      </c>
      <c r="AB13" s="6">
        <v>5.6899999999999999E-2</v>
      </c>
      <c r="AC13" s="6">
        <v>6.5600000000000006E-2</v>
      </c>
      <c r="AD13" s="6">
        <v>7.4099999999999999E-2</v>
      </c>
      <c r="AE13" s="6">
        <v>8.2299999999999998E-2</v>
      </c>
      <c r="AF13" s="6">
        <v>8.5199999999999998E-2</v>
      </c>
      <c r="AG13" s="6">
        <v>8.8599999999999998E-2</v>
      </c>
      <c r="AH13" s="6">
        <v>9.1899999999999996E-2</v>
      </c>
      <c r="AI13" s="6">
        <v>9.5699999999999993E-2</v>
      </c>
      <c r="AJ13" s="6">
        <v>9.9000000000000005E-2</v>
      </c>
      <c r="AK13" s="6">
        <v>0.1024</v>
      </c>
      <c r="AL13" s="6">
        <v>0.1053</v>
      </c>
      <c r="AM13" s="6">
        <v>0.1081</v>
      </c>
      <c r="AN13" s="6">
        <v>0.11169999999999999</v>
      </c>
      <c r="AO13" s="6">
        <v>0.1149</v>
      </c>
      <c r="AP13" s="6">
        <v>0.1196</v>
      </c>
      <c r="AQ13" s="6">
        <v>0.1181</v>
      </c>
      <c r="AR13" s="6">
        <v>0.11749999999999999</v>
      </c>
      <c r="AS13" s="6">
        <v>0.1198</v>
      </c>
      <c r="AT13" s="6">
        <v>0.1258</v>
      </c>
      <c r="AU13" s="6">
        <v>0.1177</v>
      </c>
      <c r="AV13" s="6">
        <v>0.10680000000000001</v>
      </c>
    </row>
    <row r="14" spans="1:48" x14ac:dyDescent="0.25">
      <c r="A14" s="5" t="s">
        <v>19</v>
      </c>
      <c r="B14" s="4" t="s">
        <v>36</v>
      </c>
      <c r="C14" s="6">
        <v>1.1999999999999999E-3</v>
      </c>
      <c r="D14" s="6">
        <v>1.8E-3</v>
      </c>
      <c r="E14" s="6">
        <v>2.0999999999999999E-3</v>
      </c>
      <c r="F14" s="6">
        <v>2.3E-3</v>
      </c>
      <c r="G14" s="6">
        <v>2E-3</v>
      </c>
      <c r="H14" s="6">
        <v>4.0000000000000001E-3</v>
      </c>
      <c r="I14" s="6">
        <v>5.0000000000000001E-3</v>
      </c>
      <c r="J14" s="6">
        <v>6.3E-3</v>
      </c>
      <c r="K14" s="6">
        <v>6.4999999999999997E-3</v>
      </c>
      <c r="L14" s="6">
        <v>8.9999999999999993E-3</v>
      </c>
      <c r="M14" s="6">
        <v>9.1999999999999998E-3</v>
      </c>
      <c r="N14" s="6">
        <v>1.04E-2</v>
      </c>
      <c r="O14" s="6">
        <v>1.04E-2</v>
      </c>
      <c r="P14" s="6">
        <v>1.23E-2</v>
      </c>
      <c r="Q14" s="6">
        <v>1.2E-2</v>
      </c>
      <c r="R14" s="6">
        <v>1.44E-2</v>
      </c>
      <c r="S14" s="6">
        <v>1.41E-2</v>
      </c>
      <c r="T14" s="6">
        <v>1.4999999999999999E-2</v>
      </c>
      <c r="U14" s="6">
        <v>1.54E-2</v>
      </c>
      <c r="V14" s="6">
        <v>1.7500000000000002E-2</v>
      </c>
      <c r="W14" s="6">
        <v>1.7100000000000001E-2</v>
      </c>
      <c r="X14" s="6">
        <v>1.7899999999999999E-2</v>
      </c>
      <c r="Y14" s="6">
        <v>1.8100000000000002E-2</v>
      </c>
      <c r="Z14" s="6">
        <v>2.5999999999999999E-2</v>
      </c>
      <c r="AA14" s="6">
        <v>3.4000000000000002E-2</v>
      </c>
      <c r="AB14" s="6">
        <v>4.1599999999999998E-2</v>
      </c>
      <c r="AC14" s="6">
        <v>4.9299999999999997E-2</v>
      </c>
      <c r="AD14" s="6">
        <v>5.6800000000000003E-2</v>
      </c>
      <c r="AE14" s="6">
        <v>6.4000000000000001E-2</v>
      </c>
      <c r="AF14" s="6">
        <v>6.6500000000000004E-2</v>
      </c>
      <c r="AG14" s="6">
        <v>6.9400000000000003E-2</v>
      </c>
      <c r="AH14" s="6">
        <v>7.2099999999999997E-2</v>
      </c>
      <c r="AI14" s="6">
        <v>7.6399999999999996E-2</v>
      </c>
      <c r="AJ14" s="6">
        <v>7.9399999999999998E-2</v>
      </c>
      <c r="AK14" s="6">
        <v>8.2500000000000004E-2</v>
      </c>
      <c r="AL14" s="6">
        <v>8.5199999999999998E-2</v>
      </c>
      <c r="AM14" s="6">
        <v>8.7900000000000006E-2</v>
      </c>
      <c r="AN14" s="6">
        <v>9.11E-2</v>
      </c>
      <c r="AO14" s="6">
        <v>9.4E-2</v>
      </c>
      <c r="AP14" s="6">
        <v>9.7199999999999995E-2</v>
      </c>
      <c r="AQ14" s="6">
        <v>9.7299999999999998E-2</v>
      </c>
      <c r="AR14" s="6">
        <v>9.4100000000000003E-2</v>
      </c>
      <c r="AS14" s="6">
        <v>9.6699999999999994E-2</v>
      </c>
      <c r="AT14" s="6">
        <v>9.4E-2</v>
      </c>
      <c r="AU14" s="6">
        <v>9.7199999999999995E-2</v>
      </c>
      <c r="AV14" s="6">
        <v>9.8500000000000004E-2</v>
      </c>
    </row>
    <row r="15" spans="1:48" x14ac:dyDescent="0.25">
      <c r="A15" s="5" t="s">
        <v>19</v>
      </c>
      <c r="B15" s="4" t="s">
        <v>37</v>
      </c>
      <c r="C15" s="6">
        <v>1.1999999999999999E-3</v>
      </c>
      <c r="D15" s="6">
        <v>1.8E-3</v>
      </c>
      <c r="E15" s="6">
        <v>2.3E-3</v>
      </c>
      <c r="F15" s="6">
        <v>2.3999999999999998E-3</v>
      </c>
      <c r="G15" s="6">
        <v>2.7000000000000001E-3</v>
      </c>
      <c r="H15" s="6">
        <v>5.1999999999999998E-3</v>
      </c>
      <c r="I15" s="6">
        <v>8.8000000000000005E-3</v>
      </c>
      <c r="J15" s="6">
        <v>9.4999999999999998E-3</v>
      </c>
      <c r="K15" s="6">
        <v>1.15E-2</v>
      </c>
      <c r="L15" s="6">
        <v>1.23E-2</v>
      </c>
      <c r="M15" s="6">
        <v>1.5100000000000001E-2</v>
      </c>
      <c r="N15" s="6">
        <v>1.46E-2</v>
      </c>
      <c r="O15" s="6">
        <v>1.5900000000000001E-2</v>
      </c>
      <c r="P15" s="6">
        <v>1.84E-2</v>
      </c>
      <c r="Q15" s="6">
        <v>2.1299999999999999E-2</v>
      </c>
      <c r="R15" s="6">
        <v>1.9599999999999999E-2</v>
      </c>
      <c r="S15" s="6">
        <v>2.18E-2</v>
      </c>
      <c r="T15" s="6">
        <v>2.3699999999999999E-2</v>
      </c>
      <c r="U15" s="6">
        <v>2.4299999999999999E-2</v>
      </c>
      <c r="V15" s="6">
        <v>2.52E-2</v>
      </c>
      <c r="W15" s="6">
        <v>2.64E-2</v>
      </c>
      <c r="X15" s="6">
        <v>2.9000000000000001E-2</v>
      </c>
      <c r="Y15" s="6">
        <v>3.04E-2</v>
      </c>
      <c r="Z15" s="6">
        <v>3.7900000000000003E-2</v>
      </c>
      <c r="AA15" s="6">
        <v>4.5199999999999997E-2</v>
      </c>
      <c r="AB15" s="6">
        <v>5.21E-2</v>
      </c>
      <c r="AC15" s="6">
        <v>5.8799999999999998E-2</v>
      </c>
      <c r="AD15" s="6">
        <v>6.5299999999999997E-2</v>
      </c>
      <c r="AE15" s="6">
        <v>7.1599999999999997E-2</v>
      </c>
      <c r="AF15" s="6">
        <v>7.5200000000000003E-2</v>
      </c>
      <c r="AG15" s="6">
        <v>7.9000000000000001E-2</v>
      </c>
      <c r="AH15" s="6">
        <v>8.2799999999999999E-2</v>
      </c>
      <c r="AI15" s="6">
        <v>8.5500000000000007E-2</v>
      </c>
      <c r="AJ15" s="6">
        <v>8.9399999999999993E-2</v>
      </c>
      <c r="AK15" s="6">
        <v>9.3399999999999997E-2</v>
      </c>
      <c r="AL15" s="6">
        <v>9.7000000000000003E-2</v>
      </c>
      <c r="AM15" s="6">
        <v>0.10059999999999999</v>
      </c>
      <c r="AN15" s="6">
        <v>0.1048</v>
      </c>
      <c r="AO15" s="6">
        <v>0.1086</v>
      </c>
      <c r="AP15" s="6">
        <v>0.11169999999999999</v>
      </c>
      <c r="AQ15" s="6">
        <v>0.1116</v>
      </c>
      <c r="AR15" s="6">
        <v>0.1115</v>
      </c>
      <c r="AS15" s="6">
        <v>0.11260000000000001</v>
      </c>
      <c r="AT15" s="6">
        <v>0.1084</v>
      </c>
      <c r="AU15" s="6">
        <v>0.11070000000000001</v>
      </c>
      <c r="AV15" s="6">
        <v>0.1109</v>
      </c>
    </row>
    <row r="16" spans="1:48" x14ac:dyDescent="0.25">
      <c r="A16" s="5" t="s">
        <v>10</v>
      </c>
      <c r="B16" s="4" t="s">
        <v>38</v>
      </c>
      <c r="C16" s="6">
        <v>1.1999999999999999E-3</v>
      </c>
      <c r="D16" s="6">
        <v>1.8E-3</v>
      </c>
      <c r="E16" s="6">
        <v>2.3999999999999998E-3</v>
      </c>
      <c r="F16" s="6">
        <v>2.5000000000000001E-3</v>
      </c>
      <c r="G16" s="6">
        <v>3.3999999999999998E-3</v>
      </c>
      <c r="H16" s="6">
        <v>5.4999999999999997E-3</v>
      </c>
      <c r="I16" s="6">
        <v>8.8999999999999999E-3</v>
      </c>
      <c r="J16" s="6">
        <v>1.11E-2</v>
      </c>
      <c r="K16" s="6">
        <v>1.17E-2</v>
      </c>
      <c r="L16" s="6">
        <v>1.34E-2</v>
      </c>
      <c r="M16" s="6">
        <v>1.5800000000000002E-2</v>
      </c>
      <c r="N16" s="6">
        <v>1.5299999999999999E-2</v>
      </c>
      <c r="O16" s="6">
        <v>1.83E-2</v>
      </c>
      <c r="P16" s="6">
        <v>2.01E-2</v>
      </c>
      <c r="Q16" s="6">
        <v>2.1600000000000001E-2</v>
      </c>
      <c r="R16" s="6">
        <v>2.3099999999999999E-2</v>
      </c>
      <c r="S16" s="6">
        <v>2.4E-2</v>
      </c>
      <c r="T16" s="6">
        <v>2.5600000000000001E-2</v>
      </c>
      <c r="U16" s="6">
        <v>2.6100000000000002E-2</v>
      </c>
      <c r="V16" s="6">
        <v>2.6200000000000001E-2</v>
      </c>
      <c r="W16" s="6">
        <v>2.81E-2</v>
      </c>
      <c r="X16" s="6">
        <v>2.98E-2</v>
      </c>
      <c r="Y16" s="6">
        <v>3.1600000000000003E-2</v>
      </c>
      <c r="Z16" s="6">
        <v>3.95E-2</v>
      </c>
      <c r="AA16" s="6">
        <v>4.7300000000000002E-2</v>
      </c>
      <c r="AB16" s="6">
        <v>5.45E-2</v>
      </c>
      <c r="AC16" s="6">
        <v>6.1499999999999999E-2</v>
      </c>
      <c r="AD16" s="6">
        <v>6.8500000000000005E-2</v>
      </c>
      <c r="AE16" s="6">
        <v>7.4999999999999997E-2</v>
      </c>
      <c r="AF16" s="6">
        <v>7.7499999999999999E-2</v>
      </c>
      <c r="AG16" s="6">
        <v>8.0399999999999999E-2</v>
      </c>
      <c r="AH16" s="6">
        <v>8.3099999999999993E-2</v>
      </c>
      <c r="AI16" s="6">
        <v>8.7999999999999995E-2</v>
      </c>
      <c r="AJ16" s="6">
        <v>9.1399999999999995E-2</v>
      </c>
      <c r="AK16" s="6">
        <v>9.5100000000000004E-2</v>
      </c>
      <c r="AL16" s="6">
        <v>9.8100000000000007E-2</v>
      </c>
      <c r="AM16" s="6">
        <v>0.1011</v>
      </c>
      <c r="AN16" s="6">
        <v>0.1048</v>
      </c>
      <c r="AO16" s="6">
        <v>0.1081</v>
      </c>
      <c r="AP16" s="6">
        <v>0.108</v>
      </c>
      <c r="AQ16" s="6">
        <v>0.10979999999999999</v>
      </c>
      <c r="AR16" s="6">
        <v>0.1108</v>
      </c>
      <c r="AS16" s="6">
        <v>0.1148</v>
      </c>
      <c r="AT16" s="6">
        <v>0.1128</v>
      </c>
      <c r="AU16" s="6">
        <v>0.1163</v>
      </c>
      <c r="AV16" s="6">
        <v>0.1177</v>
      </c>
    </row>
    <row r="17" spans="1:48" x14ac:dyDescent="0.25">
      <c r="A17" s="5" t="s">
        <v>10</v>
      </c>
      <c r="B17" s="4" t="s">
        <v>39</v>
      </c>
      <c r="C17" s="6">
        <v>1.1999999999999999E-3</v>
      </c>
      <c r="D17" s="6">
        <v>1.8E-3</v>
      </c>
      <c r="E17" s="6">
        <v>2.3E-3</v>
      </c>
      <c r="F17" s="6">
        <v>2.5000000000000001E-3</v>
      </c>
      <c r="G17" s="6">
        <v>2.5999999999999999E-3</v>
      </c>
      <c r="H17" s="6">
        <v>4.7999999999999996E-3</v>
      </c>
      <c r="I17" s="6">
        <v>4.8999999999999998E-3</v>
      </c>
      <c r="J17" s="6">
        <v>7.7000000000000002E-3</v>
      </c>
      <c r="K17" s="6">
        <v>1.09E-2</v>
      </c>
      <c r="L17" s="6">
        <v>1.2500000000000001E-2</v>
      </c>
      <c r="M17" s="6">
        <v>1.5599999999999999E-2</v>
      </c>
      <c r="N17" s="6">
        <v>1.6799999999999999E-2</v>
      </c>
      <c r="O17" s="6">
        <v>1.47E-2</v>
      </c>
      <c r="P17" s="6">
        <v>1.78E-2</v>
      </c>
      <c r="Q17" s="6">
        <v>2.0199999999999999E-2</v>
      </c>
      <c r="R17" s="6">
        <v>2.1000000000000001E-2</v>
      </c>
      <c r="S17" s="6">
        <v>2.18E-2</v>
      </c>
      <c r="T17" s="6">
        <v>2.4E-2</v>
      </c>
      <c r="U17" s="6">
        <v>2.3400000000000001E-2</v>
      </c>
      <c r="V17" s="6">
        <v>2.6100000000000002E-2</v>
      </c>
      <c r="W17" s="6">
        <v>2.63E-2</v>
      </c>
      <c r="X17" s="6">
        <v>2.69E-2</v>
      </c>
      <c r="Y17" s="6">
        <v>2.9700000000000001E-2</v>
      </c>
      <c r="Z17" s="6">
        <v>4.0500000000000001E-2</v>
      </c>
      <c r="AA17" s="6">
        <v>5.1499999999999997E-2</v>
      </c>
      <c r="AB17" s="6">
        <v>6.1899999999999997E-2</v>
      </c>
      <c r="AC17" s="6">
        <v>7.22E-2</v>
      </c>
      <c r="AD17" s="6">
        <v>8.2299999999999998E-2</v>
      </c>
      <c r="AE17" s="6">
        <v>9.2200000000000004E-2</v>
      </c>
      <c r="AF17" s="6">
        <v>9.64E-2</v>
      </c>
      <c r="AG17" s="6">
        <v>0.1011</v>
      </c>
      <c r="AH17" s="6">
        <v>0.1057</v>
      </c>
      <c r="AI17" s="6">
        <v>0.1114</v>
      </c>
      <c r="AJ17" s="6">
        <v>0.1148</v>
      </c>
      <c r="AK17" s="6">
        <v>0.1182</v>
      </c>
      <c r="AL17" s="6">
        <v>0.121</v>
      </c>
      <c r="AM17" s="6">
        <v>0.12379999999999999</v>
      </c>
      <c r="AN17" s="6">
        <v>0.1275</v>
      </c>
      <c r="AO17" s="6">
        <v>0.13059999999999999</v>
      </c>
      <c r="AP17" s="6">
        <v>0.1328</v>
      </c>
      <c r="AQ17" s="6">
        <v>0.13600000000000001</v>
      </c>
      <c r="AR17" s="6">
        <v>0.1356</v>
      </c>
      <c r="AS17" s="6">
        <v>0.1368</v>
      </c>
      <c r="AT17" s="6">
        <v>0.13819999999999999</v>
      </c>
      <c r="AU17" s="6">
        <v>0.1414</v>
      </c>
      <c r="AV17" s="6">
        <v>0.14199999999999999</v>
      </c>
    </row>
    <row r="19" spans="1:48" x14ac:dyDescent="0.25">
      <c r="C19" s="82" t="s">
        <v>59</v>
      </c>
      <c r="D19" s="82"/>
      <c r="E19" s="82"/>
      <c r="F19" s="82"/>
      <c r="G19" s="82"/>
    </row>
    <row r="20" spans="1:48" x14ac:dyDescent="0.25">
      <c r="C20" s="58" t="str">
        <f>HYPERLINK("[Table14_Redtallowmapping.xlsx]Main!A1", "Return to Main Worksheet")</f>
        <v>Return to Main Worksheet</v>
      </c>
    </row>
  </sheetData>
  <mergeCells count="1">
    <mergeCell ref="C19:G1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8" sqref="A18"/>
    </sheetView>
  </sheetViews>
  <sheetFormatPr defaultRowHeight="13.5" x14ac:dyDescent="0.25"/>
  <cols>
    <col min="1" max="1" width="21.875" customWidth="1"/>
    <col min="2" max="2" width="16.75" customWidth="1"/>
  </cols>
  <sheetData>
    <row r="1" spans="1:6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3">
        <v>0.9395</v>
      </c>
      <c r="D2" s="30">
        <v>6.0499999999999998E-2</v>
      </c>
      <c r="E2" s="30">
        <v>0</v>
      </c>
      <c r="F2" s="30">
        <v>0</v>
      </c>
    </row>
    <row r="3" spans="1:6" x14ac:dyDescent="0.25">
      <c r="A3" s="32" t="s">
        <v>58</v>
      </c>
      <c r="B3" s="51" t="s">
        <v>53</v>
      </c>
      <c r="C3" s="30">
        <v>8.4699999999999998E-2</v>
      </c>
      <c r="D3" s="32">
        <v>0.9153</v>
      </c>
      <c r="E3" s="30">
        <v>0</v>
      </c>
      <c r="F3" s="30">
        <v>0</v>
      </c>
    </row>
    <row r="4" spans="1:6" x14ac:dyDescent="0.25">
      <c r="A4" s="30" t="s">
        <v>188</v>
      </c>
      <c r="B4" s="50" t="s">
        <v>181</v>
      </c>
      <c r="C4" s="30">
        <v>0.13089999999999999</v>
      </c>
      <c r="D4" s="30">
        <v>0.1188</v>
      </c>
      <c r="E4" s="30">
        <v>0.33</v>
      </c>
      <c r="F4" s="30">
        <v>0.42020000000000002</v>
      </c>
    </row>
    <row r="5" spans="1:6" x14ac:dyDescent="0.25">
      <c r="A5" s="42" t="s">
        <v>187</v>
      </c>
      <c r="B5" s="50" t="s">
        <v>181</v>
      </c>
      <c r="C5" s="30">
        <v>8.4699999999999998E-2</v>
      </c>
      <c r="D5" s="30">
        <v>6.0499999999999998E-2</v>
      </c>
      <c r="E5" s="42">
        <v>0.8548</v>
      </c>
      <c r="F5" s="30">
        <v>0</v>
      </c>
    </row>
    <row r="6" spans="1:6" x14ac:dyDescent="0.25">
      <c r="A6" s="30" t="s">
        <v>186</v>
      </c>
      <c r="B6" s="50" t="s">
        <v>181</v>
      </c>
      <c r="C6" s="30">
        <v>0.1026</v>
      </c>
      <c r="D6" s="30">
        <v>0.1686</v>
      </c>
      <c r="E6" s="30">
        <v>0.31280000000000002</v>
      </c>
      <c r="F6" s="30">
        <v>0.41589999999999999</v>
      </c>
    </row>
    <row r="7" spans="1:6" x14ac:dyDescent="0.25">
      <c r="A7" s="30" t="s">
        <v>185</v>
      </c>
      <c r="B7" s="50" t="s">
        <v>181</v>
      </c>
      <c r="C7" s="30">
        <v>0.1053</v>
      </c>
      <c r="D7" s="30">
        <v>0.10639999999999999</v>
      </c>
      <c r="E7" s="30">
        <v>0.58379999999999999</v>
      </c>
      <c r="F7" s="30">
        <v>0.20449999999999999</v>
      </c>
    </row>
    <row r="8" spans="1:6" x14ac:dyDescent="0.25">
      <c r="A8" s="30" t="s">
        <v>184</v>
      </c>
      <c r="B8" s="50" t="s">
        <v>181</v>
      </c>
      <c r="C8" s="30">
        <v>4.4900000000000002E-2</v>
      </c>
      <c r="D8" s="30">
        <v>0.15459999999999999</v>
      </c>
      <c r="E8" s="30">
        <v>0.47160000000000002</v>
      </c>
      <c r="F8" s="30">
        <v>0.32890000000000003</v>
      </c>
    </row>
    <row r="9" spans="1:6" x14ac:dyDescent="0.25">
      <c r="A9" s="30" t="s">
        <v>183</v>
      </c>
      <c r="B9" s="50" t="s">
        <v>181</v>
      </c>
      <c r="C9" s="30">
        <v>5.33E-2</v>
      </c>
      <c r="D9" s="30">
        <v>0.14030000000000001</v>
      </c>
      <c r="E9" s="30">
        <v>0.22209999999999999</v>
      </c>
      <c r="F9" s="30">
        <v>0.58440000000000003</v>
      </c>
    </row>
    <row r="10" spans="1:6" x14ac:dyDescent="0.25">
      <c r="A10" s="30" t="s">
        <v>182</v>
      </c>
      <c r="B10" s="50" t="s">
        <v>181</v>
      </c>
      <c r="C10" s="30">
        <v>0</v>
      </c>
      <c r="D10" s="30">
        <v>3.9399999999999998E-2</v>
      </c>
      <c r="E10" s="30">
        <v>0.47870000000000001</v>
      </c>
      <c r="F10" s="30">
        <v>0.48199999999999998</v>
      </c>
    </row>
    <row r="11" spans="1:6" x14ac:dyDescent="0.25">
      <c r="A11" s="30" t="s">
        <v>179</v>
      </c>
      <c r="B11" s="50" t="s">
        <v>180</v>
      </c>
      <c r="C11" s="30">
        <v>0.1198</v>
      </c>
      <c r="D11" s="30">
        <v>0.16059999999999999</v>
      </c>
      <c r="E11" s="30">
        <v>0.2823</v>
      </c>
      <c r="F11" s="30">
        <v>0.43730000000000002</v>
      </c>
    </row>
    <row r="12" spans="1:6" x14ac:dyDescent="0.25">
      <c r="A12" s="30" t="s">
        <v>179</v>
      </c>
      <c r="B12" s="50" t="s">
        <v>178</v>
      </c>
      <c r="C12" s="30">
        <v>0.2487</v>
      </c>
      <c r="D12" s="30">
        <v>1.61E-2</v>
      </c>
      <c r="E12" s="30">
        <v>0.25319999999999998</v>
      </c>
      <c r="F12" s="30">
        <v>0.48199999999999998</v>
      </c>
    </row>
    <row r="13" spans="1:6" x14ac:dyDescent="0.25">
      <c r="A13" s="30" t="s">
        <v>189</v>
      </c>
      <c r="B13" s="50" t="s">
        <v>177</v>
      </c>
      <c r="C13" s="30">
        <v>8.3299999999999999E-2</v>
      </c>
      <c r="D13" s="30">
        <v>0</v>
      </c>
      <c r="E13" s="30">
        <v>0.49299999999999999</v>
      </c>
      <c r="F13" s="30">
        <v>0.42370000000000002</v>
      </c>
    </row>
    <row r="14" spans="1:6" x14ac:dyDescent="0.25">
      <c r="A14" s="30" t="s">
        <v>189</v>
      </c>
      <c r="B14" s="50" t="s">
        <v>176</v>
      </c>
      <c r="C14" s="30">
        <v>0.13020000000000001</v>
      </c>
      <c r="D14" s="30">
        <v>-0.23449999999999999</v>
      </c>
      <c r="E14" s="30">
        <v>0.85029999999999994</v>
      </c>
      <c r="F14" s="30">
        <v>0.254</v>
      </c>
    </row>
    <row r="15" spans="1:6" x14ac:dyDescent="0.25">
      <c r="A15" s="34" t="s">
        <v>189</v>
      </c>
      <c r="B15" s="50" t="s">
        <v>174</v>
      </c>
      <c r="C15" s="30">
        <v>8.4699999999999998E-2</v>
      </c>
      <c r="D15" s="30">
        <v>6.0499999999999998E-2</v>
      </c>
      <c r="E15" s="30">
        <v>0</v>
      </c>
      <c r="F15" s="34">
        <v>0.8548</v>
      </c>
    </row>
    <row r="17" spans="1:10" x14ac:dyDescent="0.25">
      <c r="A17" s="58" t="str">
        <f>HYPERLINK("[Table14_Redtallowmapping.xlsx]Main!A1", "Return to Main Worksheet")</f>
        <v>Return to Main Worksheet</v>
      </c>
    </row>
    <row r="18" spans="1:10" x14ac:dyDescent="0.25">
      <c r="J18" s="5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9" sqref="A19"/>
    </sheetView>
  </sheetViews>
  <sheetFormatPr defaultRowHeight="13.5" x14ac:dyDescent="0.25"/>
  <cols>
    <col min="1" max="1" width="22.25" customWidth="1"/>
    <col min="2" max="2" width="16.625" customWidth="1"/>
  </cols>
  <sheetData>
    <row r="1" spans="1:7" x14ac:dyDescent="0.25">
      <c r="A1" s="30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1" t="s">
        <v>53</v>
      </c>
      <c r="C2" s="30">
        <v>3.3799999999999997E-2</v>
      </c>
      <c r="D2" s="30">
        <v>4.24E-2</v>
      </c>
      <c r="E2" s="30">
        <v>0</v>
      </c>
      <c r="F2" s="33">
        <v>0.92379999999999995</v>
      </c>
      <c r="G2" s="30">
        <v>0</v>
      </c>
    </row>
    <row r="3" spans="1:7" x14ac:dyDescent="0.25">
      <c r="A3" s="32" t="s">
        <v>58</v>
      </c>
      <c r="B3" s="51" t="s">
        <v>53</v>
      </c>
      <c r="C3" s="32">
        <v>0.87890000000000001</v>
      </c>
      <c r="D3" s="30">
        <v>4.24E-2</v>
      </c>
      <c r="E3" s="30">
        <v>0</v>
      </c>
      <c r="F3" s="30">
        <v>7.8700000000000006E-2</v>
      </c>
      <c r="G3" s="30">
        <v>0</v>
      </c>
    </row>
    <row r="4" spans="1:7" x14ac:dyDescent="0.25">
      <c r="A4" s="30" t="s">
        <v>188</v>
      </c>
      <c r="B4" s="50" t="s">
        <v>181</v>
      </c>
      <c r="C4" s="30">
        <v>7.8899999999999998E-2</v>
      </c>
      <c r="D4" s="30">
        <v>4.9500000000000002E-2</v>
      </c>
      <c r="E4" s="30">
        <v>0.29449999999999998</v>
      </c>
      <c r="F4" s="30">
        <v>0.10979999999999999</v>
      </c>
      <c r="G4" s="30">
        <v>0.46729999999999999</v>
      </c>
    </row>
    <row r="5" spans="1:7" x14ac:dyDescent="0.25">
      <c r="A5" s="30" t="s">
        <v>187</v>
      </c>
      <c r="B5" s="50" t="s">
        <v>181</v>
      </c>
      <c r="C5" s="30">
        <v>3.3799999999999997E-2</v>
      </c>
      <c r="D5" s="30">
        <v>4.24E-2</v>
      </c>
      <c r="E5" s="30">
        <v>0.84509999999999996</v>
      </c>
      <c r="F5" s="30">
        <v>7.8700000000000006E-2</v>
      </c>
      <c r="G5" s="30">
        <v>0</v>
      </c>
    </row>
    <row r="6" spans="1:7" x14ac:dyDescent="0.25">
      <c r="A6" s="30" t="s">
        <v>186</v>
      </c>
      <c r="B6" s="50" t="s">
        <v>181</v>
      </c>
      <c r="C6" s="30">
        <v>0.12180000000000001</v>
      </c>
      <c r="D6" s="30">
        <v>5.8299999999999998E-2</v>
      </c>
      <c r="E6" s="30">
        <v>0.26290000000000002</v>
      </c>
      <c r="F6" s="30">
        <v>6.9000000000000006E-2</v>
      </c>
      <c r="G6" s="30">
        <v>0.48799999999999999</v>
      </c>
    </row>
    <row r="7" spans="1:7" x14ac:dyDescent="0.25">
      <c r="A7" s="30" t="s">
        <v>185</v>
      </c>
      <c r="B7" s="50" t="s">
        <v>181</v>
      </c>
      <c r="C7" s="30">
        <v>4.7899999999999998E-2</v>
      </c>
      <c r="D7" s="30">
        <v>8.8900000000000007E-2</v>
      </c>
      <c r="E7" s="30">
        <v>0.50519999999999998</v>
      </c>
      <c r="F7" s="30">
        <v>3.2000000000000001E-2</v>
      </c>
      <c r="G7" s="30">
        <v>0.3261</v>
      </c>
    </row>
    <row r="8" spans="1:7" x14ac:dyDescent="0.25">
      <c r="A8" s="30" t="s">
        <v>184</v>
      </c>
      <c r="B8" s="50" t="s">
        <v>181</v>
      </c>
      <c r="C8" s="30">
        <v>0.1084</v>
      </c>
      <c r="D8" s="30">
        <v>6.9500000000000006E-2</v>
      </c>
      <c r="E8" s="30">
        <v>0.42399999999999999</v>
      </c>
      <c r="F8" s="30">
        <v>0</v>
      </c>
      <c r="G8" s="30">
        <v>0.39810000000000001</v>
      </c>
    </row>
    <row r="9" spans="1:7" x14ac:dyDescent="0.25">
      <c r="A9" s="30" t="s">
        <v>183</v>
      </c>
      <c r="B9" s="50" t="s">
        <v>181</v>
      </c>
      <c r="C9" s="30">
        <v>0.1348</v>
      </c>
      <c r="D9" s="30">
        <v>0</v>
      </c>
      <c r="E9" s="30">
        <v>0.26790000000000003</v>
      </c>
      <c r="F9" s="30">
        <v>0.10539999999999999</v>
      </c>
      <c r="G9" s="30">
        <v>0.49199999999999999</v>
      </c>
    </row>
    <row r="10" spans="1:7" x14ac:dyDescent="0.25">
      <c r="A10" s="30" t="s">
        <v>182</v>
      </c>
      <c r="B10" s="50" t="s">
        <v>181</v>
      </c>
      <c r="C10" s="30">
        <v>3.85E-2</v>
      </c>
      <c r="D10" s="30">
        <v>8.9999999999999998E-4</v>
      </c>
      <c r="E10" s="30">
        <v>0.53139999999999998</v>
      </c>
      <c r="F10" s="30">
        <v>5.3699999999999998E-2</v>
      </c>
      <c r="G10" s="30">
        <v>0.3755</v>
      </c>
    </row>
    <row r="11" spans="1:7" x14ac:dyDescent="0.25">
      <c r="A11" s="30" t="s">
        <v>179</v>
      </c>
      <c r="B11" s="50" t="s">
        <v>180</v>
      </c>
      <c r="C11" s="30">
        <v>0.152</v>
      </c>
      <c r="D11" s="30">
        <v>1.61E-2</v>
      </c>
      <c r="E11" s="30">
        <v>0.32369999999999999</v>
      </c>
      <c r="F11" s="30">
        <v>0.1522</v>
      </c>
      <c r="G11" s="30">
        <v>0.35589999999999999</v>
      </c>
    </row>
    <row r="12" spans="1:7" x14ac:dyDescent="0.25">
      <c r="A12" s="30" t="s">
        <v>179</v>
      </c>
      <c r="B12" s="50" t="s">
        <v>178</v>
      </c>
      <c r="C12" s="30">
        <v>1.2999999999999999E-2</v>
      </c>
      <c r="D12" s="30">
        <v>1.5E-3</v>
      </c>
      <c r="E12" s="30">
        <v>0.30180000000000001</v>
      </c>
      <c r="F12" s="30">
        <v>0.29770000000000002</v>
      </c>
      <c r="G12" s="30">
        <v>0.38600000000000001</v>
      </c>
    </row>
    <row r="13" spans="1:7" x14ac:dyDescent="0.25">
      <c r="A13" s="30" t="s">
        <v>189</v>
      </c>
      <c r="B13" s="50" t="s">
        <v>177</v>
      </c>
      <c r="C13" s="30">
        <v>0</v>
      </c>
      <c r="D13" s="30">
        <v>7.1999999999999998E-3</v>
      </c>
      <c r="E13" s="30">
        <v>0.5484</v>
      </c>
      <c r="F13" s="30">
        <v>0.1295</v>
      </c>
      <c r="G13" s="30">
        <v>0.31490000000000001</v>
      </c>
    </row>
    <row r="14" spans="1:7" x14ac:dyDescent="0.25">
      <c r="A14" s="30" t="s">
        <v>189</v>
      </c>
      <c r="B14" s="50" t="s">
        <v>176</v>
      </c>
      <c r="C14" s="30">
        <v>-0.2717</v>
      </c>
      <c r="D14" s="30">
        <v>4.65E-2</v>
      </c>
      <c r="E14" s="30">
        <v>0.80489999999999995</v>
      </c>
      <c r="F14" s="30">
        <v>0.1116</v>
      </c>
      <c r="G14" s="30">
        <v>0.30859999999999999</v>
      </c>
    </row>
    <row r="15" spans="1:7" x14ac:dyDescent="0.25">
      <c r="A15" s="30" t="s">
        <v>189</v>
      </c>
      <c r="B15" s="50" t="s">
        <v>174</v>
      </c>
      <c r="C15" s="30">
        <v>3.3799999999999997E-2</v>
      </c>
      <c r="D15" s="30">
        <v>4.24E-2</v>
      </c>
      <c r="E15" s="30">
        <v>0</v>
      </c>
      <c r="F15" s="30">
        <v>7.8700000000000006E-2</v>
      </c>
      <c r="G15" s="30">
        <v>0.84509999999999996</v>
      </c>
    </row>
    <row r="16" spans="1:7" x14ac:dyDescent="0.25">
      <c r="A16" s="34" t="s">
        <v>7</v>
      </c>
      <c r="B16" s="51" t="s">
        <v>53</v>
      </c>
      <c r="C16" s="30">
        <v>3.3799999999999997E-2</v>
      </c>
      <c r="D16" s="34">
        <v>0.88749999999999996</v>
      </c>
      <c r="E16" s="30">
        <v>0</v>
      </c>
      <c r="F16" s="30">
        <v>7.8700000000000006E-2</v>
      </c>
      <c r="G16" s="30">
        <v>0</v>
      </c>
    </row>
    <row r="18" spans="1:1" x14ac:dyDescent="0.25">
      <c r="A1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workbookViewId="0">
      <selection activeCell="C28" sqref="C28"/>
    </sheetView>
  </sheetViews>
  <sheetFormatPr defaultRowHeight="13.5" x14ac:dyDescent="0.25"/>
  <cols>
    <col min="1" max="1" width="24.125" customWidth="1"/>
    <col min="2" max="2" width="22.875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188</v>
      </c>
      <c r="B2" s="51" t="s">
        <v>181</v>
      </c>
      <c r="C2" s="6">
        <v>1.1999999999999999E-3</v>
      </c>
      <c r="D2" s="6">
        <v>1.8E-3</v>
      </c>
      <c r="E2" s="6">
        <v>4.3E-3</v>
      </c>
      <c r="F2" s="6">
        <v>9.4999999999999998E-3</v>
      </c>
      <c r="G2" s="6">
        <v>1.4E-2</v>
      </c>
      <c r="H2" s="6">
        <v>1.8700000000000001E-2</v>
      </c>
      <c r="I2" s="6">
        <v>2.4400000000000002E-2</v>
      </c>
      <c r="J2" s="6">
        <v>2.7199999999999998E-2</v>
      </c>
      <c r="K2" s="6">
        <v>3.0300000000000001E-2</v>
      </c>
      <c r="L2" s="6">
        <v>3.3700000000000001E-2</v>
      </c>
      <c r="M2" s="6">
        <v>3.39E-2</v>
      </c>
      <c r="N2" s="6">
        <v>3.5000000000000003E-2</v>
      </c>
      <c r="O2" s="6">
        <v>3.7199999999999997E-2</v>
      </c>
      <c r="P2" s="6">
        <v>3.8199999999999998E-2</v>
      </c>
      <c r="Q2" s="6">
        <v>4.0800000000000003E-2</v>
      </c>
      <c r="R2" s="6">
        <v>4.2700000000000002E-2</v>
      </c>
      <c r="S2" s="6">
        <v>4.4200000000000003E-2</v>
      </c>
      <c r="T2" s="6">
        <v>4.5699999999999998E-2</v>
      </c>
      <c r="U2" s="6">
        <v>4.7399999999999998E-2</v>
      </c>
      <c r="V2" s="6">
        <v>4.6899999999999997E-2</v>
      </c>
      <c r="W2" s="6">
        <v>4.9200000000000001E-2</v>
      </c>
      <c r="X2" s="6">
        <v>4.9700000000000001E-2</v>
      </c>
      <c r="Y2" s="6">
        <v>5.33E-2</v>
      </c>
      <c r="Z2" s="6">
        <v>6.5199999999999994E-2</v>
      </c>
      <c r="AA2" s="6">
        <v>7.6899999999999996E-2</v>
      </c>
      <c r="AB2" s="6">
        <v>8.7599999999999997E-2</v>
      </c>
      <c r="AC2" s="6">
        <v>9.8000000000000004E-2</v>
      </c>
      <c r="AD2" s="6">
        <v>0.1081</v>
      </c>
      <c r="AE2" s="6">
        <v>0.1176</v>
      </c>
      <c r="AF2" s="6">
        <v>0.12230000000000001</v>
      </c>
      <c r="AG2" s="6">
        <v>0.1275</v>
      </c>
      <c r="AH2" s="6">
        <v>0.13239999999999999</v>
      </c>
      <c r="AI2" s="6">
        <v>0.1353</v>
      </c>
      <c r="AJ2" s="6">
        <v>0.1401</v>
      </c>
      <c r="AK2" s="6">
        <v>0.14510000000000001</v>
      </c>
      <c r="AL2" s="6">
        <v>0.14940000000000001</v>
      </c>
      <c r="AM2" s="6">
        <v>0.15359999999999999</v>
      </c>
      <c r="AN2" s="6">
        <v>0.159</v>
      </c>
      <c r="AO2" s="6">
        <v>0.16350000000000001</v>
      </c>
      <c r="AP2" s="6">
        <v>0.1643</v>
      </c>
      <c r="AQ2" s="6">
        <v>0.1681</v>
      </c>
      <c r="AR2" s="6">
        <v>0.16869999999999999</v>
      </c>
      <c r="AS2" s="6">
        <v>0.16739999999999999</v>
      </c>
      <c r="AT2" s="6">
        <v>0.16739999999999999</v>
      </c>
      <c r="AU2" s="6">
        <v>0.17299999999999999</v>
      </c>
      <c r="AV2" s="6">
        <v>0.1754</v>
      </c>
    </row>
    <row r="3" spans="1:48" x14ac:dyDescent="0.25">
      <c r="A3" s="30" t="s">
        <v>187</v>
      </c>
      <c r="B3" s="51" t="s">
        <v>181</v>
      </c>
      <c r="C3" s="6">
        <v>1.1999999999999999E-3</v>
      </c>
      <c r="D3" s="6">
        <v>1.8E-3</v>
      </c>
      <c r="E3" s="6">
        <v>2.3E-3</v>
      </c>
      <c r="F3" s="6">
        <v>6.8999999999999999E-3</v>
      </c>
      <c r="G3" s="6">
        <v>1.1900000000000001E-2</v>
      </c>
      <c r="H3" s="6">
        <v>1.72E-2</v>
      </c>
      <c r="I3" s="6">
        <v>1.9400000000000001E-2</v>
      </c>
      <c r="J3" s="6">
        <v>2.3599999999999999E-2</v>
      </c>
      <c r="K3" s="6">
        <v>2.64E-2</v>
      </c>
      <c r="L3" s="6">
        <v>2.9700000000000001E-2</v>
      </c>
      <c r="M3" s="6">
        <v>3.0499999999999999E-2</v>
      </c>
      <c r="N3" s="6">
        <v>3.2599999999999997E-2</v>
      </c>
      <c r="O3" s="6">
        <v>3.2800000000000003E-2</v>
      </c>
      <c r="P3" s="6">
        <v>3.5099999999999999E-2</v>
      </c>
      <c r="Q3" s="6">
        <v>3.61E-2</v>
      </c>
      <c r="R3" s="6">
        <v>3.9600000000000003E-2</v>
      </c>
      <c r="S3" s="6">
        <v>3.9399999999999998E-2</v>
      </c>
      <c r="T3" s="6">
        <v>4.1099999999999998E-2</v>
      </c>
      <c r="U3" s="6">
        <v>4.3400000000000001E-2</v>
      </c>
      <c r="V3" s="6">
        <v>4.3900000000000002E-2</v>
      </c>
      <c r="W3" s="6">
        <v>4.5499999999999999E-2</v>
      </c>
      <c r="X3" s="6">
        <v>4.8099999999999997E-2</v>
      </c>
      <c r="Y3" s="6">
        <v>5.0500000000000003E-2</v>
      </c>
      <c r="Z3" s="6">
        <v>6.1100000000000002E-2</v>
      </c>
      <c r="AA3" s="6">
        <v>7.1400000000000005E-2</v>
      </c>
      <c r="AB3" s="6">
        <v>8.0600000000000005E-2</v>
      </c>
      <c r="AC3" s="6">
        <v>8.9800000000000005E-2</v>
      </c>
      <c r="AD3" s="6">
        <v>9.8699999999999996E-2</v>
      </c>
      <c r="AE3" s="6">
        <v>0.1071</v>
      </c>
      <c r="AF3" s="6">
        <v>0.1103</v>
      </c>
      <c r="AG3" s="6">
        <v>0.11409999999999999</v>
      </c>
      <c r="AH3" s="6">
        <v>0.1176</v>
      </c>
      <c r="AI3" s="6">
        <v>0.121</v>
      </c>
      <c r="AJ3" s="6">
        <v>0.12540000000000001</v>
      </c>
      <c r="AK3" s="6">
        <v>0.12989999999999999</v>
      </c>
      <c r="AL3" s="6">
        <v>0.13370000000000001</v>
      </c>
      <c r="AM3" s="6">
        <v>0.13750000000000001</v>
      </c>
      <c r="AN3" s="6">
        <v>0.14219999999999999</v>
      </c>
      <c r="AO3" s="6">
        <v>0.14630000000000001</v>
      </c>
      <c r="AP3" s="6">
        <v>0.1479</v>
      </c>
      <c r="AQ3" s="6">
        <v>0.1464</v>
      </c>
      <c r="AR3" s="6">
        <v>0.14549999999999999</v>
      </c>
      <c r="AS3" s="6">
        <v>0.15409999999999999</v>
      </c>
      <c r="AT3" s="6">
        <v>0.152</v>
      </c>
      <c r="AU3" s="6">
        <v>0.15690000000000001</v>
      </c>
      <c r="AV3" s="6">
        <v>0.15890000000000001</v>
      </c>
    </row>
    <row r="4" spans="1:48" x14ac:dyDescent="0.25">
      <c r="A4" s="30" t="s">
        <v>186</v>
      </c>
      <c r="B4" s="51" t="s">
        <v>181</v>
      </c>
      <c r="C4" s="6">
        <v>1.1999999999999999E-3</v>
      </c>
      <c r="D4" s="6">
        <v>1.8E-3</v>
      </c>
      <c r="E4" s="6">
        <v>3.7000000000000002E-3</v>
      </c>
      <c r="F4" s="6">
        <v>1.12E-2</v>
      </c>
      <c r="G4" s="6">
        <v>1.4999999999999999E-2</v>
      </c>
      <c r="H4" s="6">
        <v>1.84E-2</v>
      </c>
      <c r="I4" s="6">
        <v>2.5700000000000001E-2</v>
      </c>
      <c r="J4" s="6">
        <v>3.0300000000000001E-2</v>
      </c>
      <c r="K4" s="6">
        <v>3.32E-2</v>
      </c>
      <c r="L4" s="6">
        <v>3.4700000000000002E-2</v>
      </c>
      <c r="M4" s="6">
        <v>3.78E-2</v>
      </c>
      <c r="N4" s="6">
        <v>3.9100000000000003E-2</v>
      </c>
      <c r="O4" s="6">
        <v>3.9300000000000002E-2</v>
      </c>
      <c r="P4" s="6">
        <v>4.0599999999999997E-2</v>
      </c>
      <c r="Q4" s="6">
        <v>4.4400000000000002E-2</v>
      </c>
      <c r="R4" s="6">
        <v>4.6699999999999998E-2</v>
      </c>
      <c r="S4" s="6">
        <v>4.6800000000000001E-2</v>
      </c>
      <c r="T4" s="6">
        <v>4.99E-2</v>
      </c>
      <c r="U4" s="6">
        <v>5.1299999999999998E-2</v>
      </c>
      <c r="V4" s="6">
        <v>5.2200000000000003E-2</v>
      </c>
      <c r="W4" s="6">
        <v>5.2999999999999999E-2</v>
      </c>
      <c r="X4" s="6">
        <v>5.79E-2</v>
      </c>
      <c r="Y4" s="6">
        <v>5.8599999999999999E-2</v>
      </c>
      <c r="Z4" s="6">
        <v>7.0000000000000007E-2</v>
      </c>
      <c r="AA4" s="6">
        <v>8.1199999999999994E-2</v>
      </c>
      <c r="AB4" s="6">
        <v>9.11E-2</v>
      </c>
      <c r="AC4" s="6">
        <v>0.10100000000000001</v>
      </c>
      <c r="AD4" s="6">
        <v>0.1104</v>
      </c>
      <c r="AE4" s="6">
        <v>0.1192</v>
      </c>
      <c r="AF4" s="6">
        <v>0.12429999999999999</v>
      </c>
      <c r="AG4" s="6">
        <v>0.12970000000000001</v>
      </c>
      <c r="AH4" s="6">
        <v>0.1351</v>
      </c>
      <c r="AI4" s="6">
        <v>0.13800000000000001</v>
      </c>
      <c r="AJ4" s="6">
        <v>0.14230000000000001</v>
      </c>
      <c r="AK4" s="6">
        <v>0.14699999999999999</v>
      </c>
      <c r="AL4" s="6">
        <v>0.151</v>
      </c>
      <c r="AM4" s="6">
        <v>0.15479999999999999</v>
      </c>
      <c r="AN4" s="6">
        <v>0.1598</v>
      </c>
      <c r="AO4" s="6">
        <v>0.16389999999999999</v>
      </c>
      <c r="AP4" s="6">
        <v>0.1628</v>
      </c>
      <c r="AQ4" s="6">
        <v>0.17180000000000001</v>
      </c>
      <c r="AR4" s="6">
        <v>0.17180000000000001</v>
      </c>
      <c r="AS4" s="6">
        <v>0.1759</v>
      </c>
      <c r="AT4" s="6">
        <v>0.1714</v>
      </c>
      <c r="AU4" s="6">
        <v>0.1757</v>
      </c>
      <c r="AV4" s="6">
        <v>0.17680000000000001</v>
      </c>
    </row>
    <row r="5" spans="1:48" x14ac:dyDescent="0.25">
      <c r="A5" s="30" t="s">
        <v>185</v>
      </c>
      <c r="B5" s="51" t="s">
        <v>181</v>
      </c>
      <c r="C5" s="6">
        <v>1.1999999999999999E-3</v>
      </c>
      <c r="D5" s="6">
        <v>1.8E-3</v>
      </c>
      <c r="E5" s="6">
        <v>2.3E-3</v>
      </c>
      <c r="F5" s="6">
        <v>6.4000000000000003E-3</v>
      </c>
      <c r="G5" s="6">
        <v>1.24E-2</v>
      </c>
      <c r="H5" s="6">
        <v>1.6E-2</v>
      </c>
      <c r="I5" s="6">
        <v>1.7999999999999999E-2</v>
      </c>
      <c r="J5" s="6">
        <v>2.1299999999999999E-2</v>
      </c>
      <c r="K5" s="6">
        <v>2.4199999999999999E-2</v>
      </c>
      <c r="L5" s="6">
        <v>2.8500000000000001E-2</v>
      </c>
      <c r="M5" s="6">
        <v>3.0800000000000001E-2</v>
      </c>
      <c r="N5" s="6">
        <v>3.0599999999999999E-2</v>
      </c>
      <c r="O5" s="6">
        <v>3.0800000000000001E-2</v>
      </c>
      <c r="P5" s="6">
        <v>3.3700000000000001E-2</v>
      </c>
      <c r="Q5" s="6">
        <v>3.2899999999999999E-2</v>
      </c>
      <c r="R5" s="6">
        <v>3.5999999999999997E-2</v>
      </c>
      <c r="S5" s="6">
        <v>3.6499999999999998E-2</v>
      </c>
      <c r="T5" s="6">
        <v>3.9300000000000002E-2</v>
      </c>
      <c r="U5" s="6">
        <v>3.8399999999999997E-2</v>
      </c>
      <c r="V5" s="6">
        <v>3.9899999999999998E-2</v>
      </c>
      <c r="W5" s="6">
        <v>4.1500000000000002E-2</v>
      </c>
      <c r="X5" s="6">
        <v>4.2299999999999997E-2</v>
      </c>
      <c r="Y5" s="6">
        <v>4.48E-2</v>
      </c>
      <c r="Z5" s="6">
        <v>5.4699999999999999E-2</v>
      </c>
      <c r="AA5" s="6">
        <v>6.4600000000000005E-2</v>
      </c>
      <c r="AB5" s="6">
        <v>7.3499999999999996E-2</v>
      </c>
      <c r="AC5" s="6">
        <v>8.2400000000000001E-2</v>
      </c>
      <c r="AD5" s="6">
        <v>9.0999999999999998E-2</v>
      </c>
      <c r="AE5" s="6">
        <v>9.9000000000000005E-2</v>
      </c>
      <c r="AF5" s="6">
        <v>0.1026</v>
      </c>
      <c r="AG5" s="6">
        <v>0.1065</v>
      </c>
      <c r="AH5" s="6">
        <v>0.11020000000000001</v>
      </c>
      <c r="AI5" s="6">
        <v>0.1139</v>
      </c>
      <c r="AJ5" s="6">
        <v>0.1177</v>
      </c>
      <c r="AK5" s="6">
        <v>0.1215</v>
      </c>
      <c r="AL5" s="6">
        <v>0.12479999999999999</v>
      </c>
      <c r="AM5" s="6">
        <v>0.12809999999999999</v>
      </c>
      <c r="AN5" s="6">
        <v>0.1321</v>
      </c>
      <c r="AO5" s="6">
        <v>0.1356</v>
      </c>
      <c r="AP5" s="6">
        <v>0.13539999999999999</v>
      </c>
      <c r="AQ5" s="6">
        <v>0.13930000000000001</v>
      </c>
      <c r="AR5" s="6">
        <v>0.14050000000000001</v>
      </c>
      <c r="AS5" s="6">
        <v>0.13800000000000001</v>
      </c>
      <c r="AT5" s="6">
        <v>0.14410000000000001</v>
      </c>
      <c r="AU5" s="6">
        <v>0.14760000000000001</v>
      </c>
      <c r="AV5" s="6">
        <v>0.1484</v>
      </c>
    </row>
    <row r="6" spans="1:48" x14ac:dyDescent="0.25">
      <c r="A6" s="30" t="s">
        <v>184</v>
      </c>
      <c r="B6" s="51" t="s">
        <v>181</v>
      </c>
      <c r="C6" s="6">
        <v>1.1999999999999999E-3</v>
      </c>
      <c r="D6" s="6">
        <v>1.8E-3</v>
      </c>
      <c r="E6" s="6">
        <v>2.3E-3</v>
      </c>
      <c r="F6" s="6">
        <v>4.0000000000000001E-3</v>
      </c>
      <c r="G6" s="6">
        <v>9.4999999999999998E-3</v>
      </c>
      <c r="H6" s="6">
        <v>1.1599999999999999E-2</v>
      </c>
      <c r="I6" s="6">
        <v>1.55E-2</v>
      </c>
      <c r="J6" s="6">
        <v>1.89E-2</v>
      </c>
      <c r="K6" s="6">
        <v>2.1000000000000001E-2</v>
      </c>
      <c r="L6" s="6">
        <v>2.1899999999999999E-2</v>
      </c>
      <c r="M6" s="6">
        <v>2.4400000000000002E-2</v>
      </c>
      <c r="N6" s="6">
        <v>2.53E-2</v>
      </c>
      <c r="O6" s="6">
        <v>2.6100000000000002E-2</v>
      </c>
      <c r="P6" s="6">
        <v>2.9000000000000001E-2</v>
      </c>
      <c r="Q6" s="6">
        <v>2.9600000000000001E-2</v>
      </c>
      <c r="R6" s="6">
        <v>3.1300000000000001E-2</v>
      </c>
      <c r="S6" s="6">
        <v>3.2800000000000003E-2</v>
      </c>
      <c r="T6" s="6">
        <v>3.2199999999999999E-2</v>
      </c>
      <c r="U6" s="6">
        <v>3.4799999999999998E-2</v>
      </c>
      <c r="V6" s="6">
        <v>3.4700000000000002E-2</v>
      </c>
      <c r="W6" s="6">
        <v>3.6900000000000002E-2</v>
      </c>
      <c r="X6" s="6">
        <v>3.8600000000000002E-2</v>
      </c>
      <c r="Y6" s="6">
        <v>4.0099999999999997E-2</v>
      </c>
      <c r="Z6" s="6">
        <v>4.7899999999999998E-2</v>
      </c>
      <c r="AA6" s="6">
        <v>5.5599999999999997E-2</v>
      </c>
      <c r="AB6" s="6">
        <v>6.2399999999999997E-2</v>
      </c>
      <c r="AC6" s="6">
        <v>6.9199999999999998E-2</v>
      </c>
      <c r="AD6" s="6">
        <v>7.5800000000000006E-2</v>
      </c>
      <c r="AE6" s="6">
        <v>8.2000000000000003E-2</v>
      </c>
      <c r="AF6" s="6">
        <v>8.5500000000000007E-2</v>
      </c>
      <c r="AG6" s="6">
        <v>8.9499999999999996E-2</v>
      </c>
      <c r="AH6" s="6">
        <v>9.3299999999999994E-2</v>
      </c>
      <c r="AI6" s="6">
        <v>9.3799999999999994E-2</v>
      </c>
      <c r="AJ6" s="6">
        <v>9.7100000000000006E-2</v>
      </c>
      <c r="AK6" s="6">
        <v>0.10059999999999999</v>
      </c>
      <c r="AL6" s="6">
        <v>0.1036</v>
      </c>
      <c r="AM6" s="6">
        <v>0.1065</v>
      </c>
      <c r="AN6" s="6">
        <v>0.1103</v>
      </c>
      <c r="AO6" s="6">
        <v>0.11360000000000001</v>
      </c>
      <c r="AP6" s="6">
        <v>0.1134</v>
      </c>
      <c r="AQ6" s="6">
        <v>0.1181</v>
      </c>
      <c r="AR6" s="6">
        <v>0.1158</v>
      </c>
      <c r="AS6" s="6">
        <v>0.1158</v>
      </c>
      <c r="AT6" s="6">
        <v>0.1206</v>
      </c>
      <c r="AU6" s="6">
        <v>0.1222</v>
      </c>
      <c r="AV6" s="6">
        <v>0.1217</v>
      </c>
    </row>
    <row r="7" spans="1:48" x14ac:dyDescent="0.25">
      <c r="A7" s="30" t="s">
        <v>183</v>
      </c>
      <c r="B7" s="51" t="s">
        <v>181</v>
      </c>
      <c r="C7" s="6">
        <v>1.1999999999999999E-3</v>
      </c>
      <c r="D7" s="6">
        <v>1.8E-3</v>
      </c>
      <c r="E7" s="6">
        <v>2.3E-3</v>
      </c>
      <c r="F7" s="6">
        <v>3.3999999999999998E-3</v>
      </c>
      <c r="G7" s="6">
        <v>8.8999999999999999E-3</v>
      </c>
      <c r="H7" s="6">
        <v>1.38E-2</v>
      </c>
      <c r="I7" s="6">
        <v>1.4200000000000001E-2</v>
      </c>
      <c r="J7" s="6">
        <v>1.8599999999999998E-2</v>
      </c>
      <c r="K7" s="6">
        <v>2.0199999999999999E-2</v>
      </c>
      <c r="L7" s="6">
        <v>2.2700000000000001E-2</v>
      </c>
      <c r="M7" s="6">
        <v>2.5000000000000001E-2</v>
      </c>
      <c r="N7" s="6">
        <v>2.5100000000000001E-2</v>
      </c>
      <c r="O7" s="6">
        <v>2.7E-2</v>
      </c>
      <c r="P7" s="6">
        <v>2.8199999999999999E-2</v>
      </c>
      <c r="Q7" s="6">
        <v>3.1300000000000001E-2</v>
      </c>
      <c r="R7" s="6">
        <v>3.1800000000000002E-2</v>
      </c>
      <c r="S7" s="6">
        <v>3.32E-2</v>
      </c>
      <c r="T7" s="6">
        <v>3.7100000000000001E-2</v>
      </c>
      <c r="U7" s="6">
        <v>3.6600000000000001E-2</v>
      </c>
      <c r="V7" s="6">
        <v>3.6799999999999999E-2</v>
      </c>
      <c r="W7" s="6">
        <v>4.0099999999999997E-2</v>
      </c>
      <c r="X7" s="6">
        <v>4.2299999999999997E-2</v>
      </c>
      <c r="Y7" s="6">
        <v>4.3799999999999999E-2</v>
      </c>
      <c r="Z7" s="6">
        <v>5.1999999999999998E-2</v>
      </c>
      <c r="AA7" s="6">
        <v>0.06</v>
      </c>
      <c r="AB7" s="6">
        <v>6.7000000000000004E-2</v>
      </c>
      <c r="AC7" s="6">
        <v>7.3899999999999993E-2</v>
      </c>
      <c r="AD7" s="6">
        <v>8.0600000000000005E-2</v>
      </c>
      <c r="AE7" s="6">
        <v>8.6900000000000005E-2</v>
      </c>
      <c r="AF7" s="6">
        <v>9.0700000000000003E-2</v>
      </c>
      <c r="AG7" s="6">
        <v>9.4799999999999995E-2</v>
      </c>
      <c r="AH7" s="6">
        <v>9.8799999999999999E-2</v>
      </c>
      <c r="AI7" s="6">
        <v>0.10349999999999999</v>
      </c>
      <c r="AJ7" s="6">
        <v>0.10730000000000001</v>
      </c>
      <c r="AK7" s="6">
        <v>0.11119999999999999</v>
      </c>
      <c r="AL7" s="6">
        <v>0.11459999999999999</v>
      </c>
      <c r="AM7" s="6">
        <v>0.1179</v>
      </c>
      <c r="AN7" s="6">
        <v>0.1221</v>
      </c>
      <c r="AO7" s="6">
        <v>0.12559999999999999</v>
      </c>
      <c r="AP7" s="6">
        <v>0.1235</v>
      </c>
      <c r="AQ7" s="6">
        <v>0.1278</v>
      </c>
      <c r="AR7" s="6">
        <v>0.13070000000000001</v>
      </c>
      <c r="AS7" s="6">
        <v>0.12509999999999999</v>
      </c>
      <c r="AT7" s="6">
        <v>0.1298</v>
      </c>
      <c r="AU7" s="6">
        <v>0.13400000000000001</v>
      </c>
      <c r="AV7" s="6">
        <v>0.13569999999999999</v>
      </c>
    </row>
    <row r="8" spans="1:48" x14ac:dyDescent="0.25">
      <c r="A8" s="30" t="s">
        <v>182</v>
      </c>
      <c r="B8" s="51" t="s">
        <v>181</v>
      </c>
      <c r="C8" s="6">
        <v>1.1999999999999999E-3</v>
      </c>
      <c r="D8" s="6">
        <v>1.8E-3</v>
      </c>
      <c r="E8" s="6">
        <v>2.3E-3</v>
      </c>
      <c r="F8" s="6">
        <v>4.1999999999999997E-3</v>
      </c>
      <c r="G8" s="6">
        <v>8.3999999999999995E-3</v>
      </c>
      <c r="H8" s="6">
        <v>1.21E-2</v>
      </c>
      <c r="I8" s="6">
        <v>1.5599999999999999E-2</v>
      </c>
      <c r="J8" s="6">
        <v>1.9900000000000001E-2</v>
      </c>
      <c r="K8" s="6">
        <v>2.1299999999999999E-2</v>
      </c>
      <c r="L8" s="6">
        <v>2.3300000000000001E-2</v>
      </c>
      <c r="M8" s="6">
        <v>2.4E-2</v>
      </c>
      <c r="N8" s="6">
        <v>2.5000000000000001E-2</v>
      </c>
      <c r="O8" s="6">
        <v>2.7400000000000001E-2</v>
      </c>
      <c r="P8" s="6">
        <v>2.9100000000000001E-2</v>
      </c>
      <c r="Q8" s="6">
        <v>2.8899999999999999E-2</v>
      </c>
      <c r="R8" s="6">
        <v>3.1600000000000003E-2</v>
      </c>
      <c r="S8" s="6">
        <v>3.3000000000000002E-2</v>
      </c>
      <c r="T8" s="6">
        <v>3.5700000000000003E-2</v>
      </c>
      <c r="U8" s="6">
        <v>3.7600000000000001E-2</v>
      </c>
      <c r="V8" s="6">
        <v>3.8100000000000002E-2</v>
      </c>
      <c r="W8" s="6">
        <v>3.9300000000000002E-2</v>
      </c>
      <c r="X8" s="6">
        <v>4.0899999999999999E-2</v>
      </c>
      <c r="Y8" s="6">
        <v>4.3999999999999997E-2</v>
      </c>
      <c r="Z8" s="6">
        <v>5.04E-2</v>
      </c>
      <c r="AA8" s="6">
        <v>5.6500000000000002E-2</v>
      </c>
      <c r="AB8" s="6">
        <v>6.1699999999999998E-2</v>
      </c>
      <c r="AC8" s="6">
        <v>6.6799999999999998E-2</v>
      </c>
      <c r="AD8" s="6">
        <v>7.17E-2</v>
      </c>
      <c r="AE8" s="6">
        <v>7.6100000000000001E-2</v>
      </c>
      <c r="AF8" s="6">
        <v>7.85E-2</v>
      </c>
      <c r="AG8" s="6">
        <v>8.1199999999999994E-2</v>
      </c>
      <c r="AH8" s="6">
        <v>8.3799999999999999E-2</v>
      </c>
      <c r="AI8" s="6">
        <v>8.6599999999999996E-2</v>
      </c>
      <c r="AJ8" s="6">
        <v>8.9499999999999996E-2</v>
      </c>
      <c r="AK8" s="6">
        <v>9.2399999999999996E-2</v>
      </c>
      <c r="AL8" s="6">
        <v>9.5000000000000001E-2</v>
      </c>
      <c r="AM8" s="6">
        <v>9.7500000000000003E-2</v>
      </c>
      <c r="AN8" s="6">
        <v>0.1007</v>
      </c>
      <c r="AO8" s="6">
        <v>0.10340000000000001</v>
      </c>
      <c r="AP8" s="6">
        <v>0.1027</v>
      </c>
      <c r="AQ8" s="6">
        <v>0.10630000000000001</v>
      </c>
      <c r="AR8" s="6">
        <v>0.11169999999999999</v>
      </c>
      <c r="AS8" s="6">
        <v>0.105</v>
      </c>
      <c r="AT8" s="6">
        <v>0.1055</v>
      </c>
      <c r="AU8" s="6">
        <v>0.1101</v>
      </c>
      <c r="AV8" s="6">
        <v>0.1129</v>
      </c>
    </row>
    <row r="9" spans="1:48" x14ac:dyDescent="0.25">
      <c r="A9" s="30" t="s">
        <v>179</v>
      </c>
      <c r="B9" s="51" t="s">
        <v>180</v>
      </c>
      <c r="C9" s="6">
        <v>1.1999999999999999E-3</v>
      </c>
      <c r="D9" s="6">
        <v>1.8E-3</v>
      </c>
      <c r="E9" s="6">
        <v>6.7444442749023436E-3</v>
      </c>
      <c r="F9" s="6">
        <v>1.3844444274902343E-2</v>
      </c>
      <c r="G9" s="6">
        <v>1.7255555725097658E-2</v>
      </c>
      <c r="H9" s="6">
        <v>2.2222222900390626E-2</v>
      </c>
      <c r="I9" s="6">
        <v>2.7155554199218751E-2</v>
      </c>
      <c r="J9" s="6">
        <v>3.2966665649414063E-2</v>
      </c>
      <c r="K9" s="6">
        <v>3.8188888549804685E-2</v>
      </c>
      <c r="L9" s="6">
        <v>4.0622222900390623E-2</v>
      </c>
      <c r="M9" s="6">
        <v>4.1833334350585935E-2</v>
      </c>
      <c r="N9" s="6">
        <v>4.3999999999999997E-2</v>
      </c>
      <c r="O9" s="6">
        <v>4.5100000000000001E-2</v>
      </c>
      <c r="P9" s="6">
        <v>4.6199999999999998E-2</v>
      </c>
      <c r="Q9" s="6">
        <v>4.853333435058594E-2</v>
      </c>
      <c r="R9" s="6">
        <v>5.1922222900390627E-2</v>
      </c>
      <c r="S9" s="6">
        <v>5.2455554199218747E-2</v>
      </c>
      <c r="T9" s="6">
        <v>5.4733331298828125E-2</v>
      </c>
      <c r="U9" s="6">
        <v>5.5377777099609372E-2</v>
      </c>
      <c r="V9" s="6">
        <v>5.5133331298828123E-2</v>
      </c>
      <c r="W9" s="6">
        <v>5.765555419921875E-2</v>
      </c>
      <c r="X9" s="6">
        <v>5.9866668701171875E-2</v>
      </c>
      <c r="Y9" s="6">
        <v>6.2222222900390624E-2</v>
      </c>
      <c r="Z9" s="6">
        <v>7.7766668701171882E-2</v>
      </c>
      <c r="AA9" s="6">
        <v>9.3299999999999994E-2</v>
      </c>
      <c r="AB9" s="6">
        <v>0.10755555419921875</v>
      </c>
      <c r="AC9" s="6">
        <v>0.1216888916015625</v>
      </c>
      <c r="AD9" s="6">
        <v>0.13528889160156249</v>
      </c>
      <c r="AE9" s="6">
        <v>0.14834444580078124</v>
      </c>
      <c r="AF9" s="6">
        <v>0.15287778320312501</v>
      </c>
      <c r="AG9" s="6">
        <v>0.15803333740234374</v>
      </c>
      <c r="AH9" s="6">
        <v>0.16294444580078124</v>
      </c>
      <c r="AI9" s="6">
        <v>0.16726666259765624</v>
      </c>
      <c r="AJ9" s="6">
        <v>0.17202221679687499</v>
      </c>
      <c r="AK9" s="6">
        <v>0.17699999999999999</v>
      </c>
      <c r="AL9" s="6">
        <v>0.18107778320312501</v>
      </c>
      <c r="AM9" s="6">
        <v>0.18512221679687499</v>
      </c>
      <c r="AN9" s="6">
        <v>0.1905</v>
      </c>
      <c r="AO9" s="6">
        <v>0.19494444580078124</v>
      </c>
      <c r="AP9" s="6">
        <v>0.19623333740234375</v>
      </c>
      <c r="AQ9" s="6">
        <v>0.19826666259765624</v>
      </c>
      <c r="AR9" s="6">
        <v>0.20166666259765625</v>
      </c>
      <c r="AS9" s="6">
        <v>0.20131110839843749</v>
      </c>
      <c r="AT9" s="6">
        <v>0.19886666259765626</v>
      </c>
      <c r="AU9" s="6">
        <v>0.2043111083984375</v>
      </c>
      <c r="AV9" s="6">
        <v>0.20594443359375</v>
      </c>
    </row>
    <row r="10" spans="1:48" x14ac:dyDescent="0.25">
      <c r="A10" s="30" t="s">
        <v>207</v>
      </c>
      <c r="B10" s="51" t="s">
        <v>205</v>
      </c>
      <c r="C10" s="6">
        <v>1.1999999999999999E-3</v>
      </c>
      <c r="D10" s="6">
        <v>1.8E-3</v>
      </c>
      <c r="E10" s="6">
        <v>2.4666666030883789E-3</v>
      </c>
      <c r="F10" s="6">
        <v>3.7333332061767577E-3</v>
      </c>
      <c r="G10" s="6">
        <v>5.2666667938232421E-3</v>
      </c>
      <c r="H10" s="6">
        <v>8.5777778625488275E-3</v>
      </c>
      <c r="I10" s="6">
        <v>1.0044444274902344E-2</v>
      </c>
      <c r="J10" s="6">
        <v>1.2366666412353516E-2</v>
      </c>
      <c r="K10" s="6">
        <v>1.44E-2</v>
      </c>
      <c r="L10" s="6">
        <v>1.6222222900390625E-2</v>
      </c>
      <c r="M10" s="6">
        <v>1.7655555725097655E-2</v>
      </c>
      <c r="N10" s="6">
        <v>1.8322222900390626E-2</v>
      </c>
      <c r="O10" s="6">
        <v>1.8122222900390624E-2</v>
      </c>
      <c r="P10" s="6">
        <v>1.9900000000000001E-2</v>
      </c>
      <c r="Q10" s="6">
        <v>2.1444444274902344E-2</v>
      </c>
      <c r="R10" s="6">
        <v>2.2522222900390625E-2</v>
      </c>
      <c r="S10" s="6">
        <v>2.2755555725097656E-2</v>
      </c>
      <c r="T10" s="6">
        <v>2.3922222900390627E-2</v>
      </c>
      <c r="U10" s="6">
        <v>2.4133332824707032E-2</v>
      </c>
      <c r="V10" s="6">
        <v>2.5988888549804686E-2</v>
      </c>
      <c r="W10" s="6">
        <v>2.6333334350585939E-2</v>
      </c>
      <c r="X10" s="6">
        <v>2.6977777099609374E-2</v>
      </c>
      <c r="Y10" s="6">
        <v>2.8711111450195313E-2</v>
      </c>
      <c r="Z10" s="6">
        <v>3.5822222900390624E-2</v>
      </c>
      <c r="AA10" s="6">
        <v>4.2977777099609378E-2</v>
      </c>
      <c r="AB10" s="6">
        <v>4.9500000000000002E-2</v>
      </c>
      <c r="AC10" s="6">
        <v>5.6011108398437502E-2</v>
      </c>
      <c r="AD10" s="6">
        <v>6.2311108398437502E-2</v>
      </c>
      <c r="AE10" s="6">
        <v>6.8333331298828126E-2</v>
      </c>
      <c r="AF10" s="6">
        <v>7.0977777099609368E-2</v>
      </c>
      <c r="AG10" s="6">
        <v>7.3955554199218745E-2</v>
      </c>
      <c r="AH10" s="6">
        <v>7.6799999999999993E-2</v>
      </c>
      <c r="AI10" s="6">
        <v>7.8888891601562497E-2</v>
      </c>
      <c r="AJ10" s="6">
        <v>8.0977777099609377E-2</v>
      </c>
      <c r="AK10" s="6">
        <v>8.3211108398437497E-2</v>
      </c>
      <c r="AL10" s="6">
        <v>8.4944445800781254E-2</v>
      </c>
      <c r="AM10" s="6">
        <v>8.6733331298828126E-2</v>
      </c>
      <c r="AN10" s="6">
        <v>8.914444580078125E-2</v>
      </c>
      <c r="AO10" s="6">
        <v>9.1044445800781248E-2</v>
      </c>
      <c r="AP10" s="6">
        <v>9.2788891601562506E-2</v>
      </c>
      <c r="AQ10" s="6">
        <v>9.3833331298828121E-2</v>
      </c>
      <c r="AR10" s="6">
        <v>9.4388891601562497E-2</v>
      </c>
      <c r="AS10" s="6">
        <v>9.3222222900390631E-2</v>
      </c>
      <c r="AT10" s="6">
        <v>9.2255554199218756E-2</v>
      </c>
      <c r="AU10" s="6">
        <v>9.5344445800781247E-2</v>
      </c>
      <c r="AV10" s="6">
        <v>9.6666668701171882E-2</v>
      </c>
    </row>
    <row r="11" spans="1:48" x14ac:dyDescent="0.25">
      <c r="A11" s="30" t="s">
        <v>206</v>
      </c>
      <c r="B11" s="51" t="s">
        <v>205</v>
      </c>
      <c r="C11" s="6">
        <v>1.1999999999999999E-3</v>
      </c>
      <c r="D11" s="6">
        <v>1.8E-3</v>
      </c>
      <c r="E11" s="6">
        <v>2.4666666030883789E-3</v>
      </c>
      <c r="F11" s="6">
        <v>4.1999999999999997E-3</v>
      </c>
      <c r="G11" s="6">
        <v>6.3111110687255863E-3</v>
      </c>
      <c r="H11" s="6">
        <v>9.4333335876464839E-3</v>
      </c>
      <c r="I11" s="6">
        <v>1.0722222137451172E-2</v>
      </c>
      <c r="J11" s="6">
        <v>1.3611111450195312E-2</v>
      </c>
      <c r="K11" s="6">
        <v>1.6044444274902345E-2</v>
      </c>
      <c r="L11" s="6">
        <v>1.7855555725097658E-2</v>
      </c>
      <c r="M11" s="6">
        <v>1.9544444274902345E-2</v>
      </c>
      <c r="N11" s="6">
        <v>2.0299999999999999E-2</v>
      </c>
      <c r="O11" s="6">
        <v>2.0288888549804686E-2</v>
      </c>
      <c r="P11" s="6">
        <v>2.1711111450195313E-2</v>
      </c>
      <c r="Q11" s="6">
        <v>2.3422222900390626E-2</v>
      </c>
      <c r="R11" s="6">
        <v>2.4666667175292967E-2</v>
      </c>
      <c r="S11" s="6">
        <v>2.5111111450195314E-2</v>
      </c>
      <c r="T11" s="6">
        <v>2.6244445800781249E-2</v>
      </c>
      <c r="U11" s="6">
        <v>2.6666665649414063E-2</v>
      </c>
      <c r="V11" s="6">
        <v>2.7811111450195311E-2</v>
      </c>
      <c r="W11" s="6">
        <v>2.8333334350585937E-2</v>
      </c>
      <c r="X11" s="6">
        <v>2.9044445800781249E-2</v>
      </c>
      <c r="Y11" s="6">
        <v>3.1133334350585937E-2</v>
      </c>
      <c r="Z11" s="6">
        <v>3.9255554199218751E-2</v>
      </c>
      <c r="AA11" s="6">
        <v>4.7433334350585936E-2</v>
      </c>
      <c r="AB11" s="6">
        <v>5.4955554199218749E-2</v>
      </c>
      <c r="AC11" s="6">
        <v>6.2466668701171874E-2</v>
      </c>
      <c r="AD11" s="6">
        <v>6.9733331298828125E-2</v>
      </c>
      <c r="AE11" s="6">
        <v>7.6688891601562503E-2</v>
      </c>
      <c r="AF11" s="6">
        <v>7.9577777099609379E-2</v>
      </c>
      <c r="AG11" s="6">
        <v>8.2855554199218751E-2</v>
      </c>
      <c r="AH11" s="6">
        <v>8.5988891601562506E-2</v>
      </c>
      <c r="AI11" s="6">
        <v>8.8200000000000001E-2</v>
      </c>
      <c r="AJ11" s="6">
        <v>9.0633331298828126E-2</v>
      </c>
      <c r="AK11" s="6">
        <v>9.3155554199218754E-2</v>
      </c>
      <c r="AL11" s="6">
        <v>9.516666870117188E-2</v>
      </c>
      <c r="AM11" s="6">
        <v>9.7233331298828121E-2</v>
      </c>
      <c r="AN11" s="6">
        <v>9.997777709960938E-2</v>
      </c>
      <c r="AO11" s="6">
        <v>0.10217777709960937</v>
      </c>
      <c r="AP11" s="6">
        <v>0.104077783203125</v>
      </c>
      <c r="AQ11" s="6">
        <v>0.1047</v>
      </c>
      <c r="AR11" s="6">
        <v>0.10454444580078125</v>
      </c>
      <c r="AS11" s="6">
        <v>0.10386666259765626</v>
      </c>
      <c r="AT11" s="6">
        <v>0.10315555419921875</v>
      </c>
      <c r="AU11" s="6">
        <v>0.1062888916015625</v>
      </c>
      <c r="AV11" s="6">
        <v>0.1074</v>
      </c>
    </row>
    <row r="12" spans="1:48" x14ac:dyDescent="0.25">
      <c r="A12" s="30" t="s">
        <v>204</v>
      </c>
      <c r="B12" s="51" t="s">
        <v>202</v>
      </c>
      <c r="C12" s="6">
        <v>1.1999999999999999E-3</v>
      </c>
      <c r="D12" s="6">
        <v>1.8E-3</v>
      </c>
      <c r="E12" s="6">
        <v>5.422222137451172E-3</v>
      </c>
      <c r="F12" s="6">
        <v>7.6222221374511717E-3</v>
      </c>
      <c r="G12" s="6">
        <v>1.0244444274902344E-2</v>
      </c>
      <c r="H12" s="6">
        <v>1.4200000000000001E-2</v>
      </c>
      <c r="I12" s="6">
        <v>1.7055555725097656E-2</v>
      </c>
      <c r="J12" s="6">
        <v>1.9411111450195313E-2</v>
      </c>
      <c r="K12" s="6">
        <v>2.23E-2</v>
      </c>
      <c r="L12" s="6">
        <v>2.4177777099609374E-2</v>
      </c>
      <c r="M12" s="6">
        <v>2.6222222900390627E-2</v>
      </c>
      <c r="N12" s="6">
        <v>2.7666665649414064E-2</v>
      </c>
      <c r="O12" s="6">
        <v>2.8022222900390626E-2</v>
      </c>
      <c r="P12" s="6">
        <v>3.0099999999999998E-2</v>
      </c>
      <c r="Q12" s="6">
        <v>3.1822222900390627E-2</v>
      </c>
      <c r="R12" s="6">
        <v>3.4000000000000002E-2</v>
      </c>
      <c r="S12" s="6">
        <v>3.4144445800781249E-2</v>
      </c>
      <c r="T12" s="6">
        <v>3.5700000000000003E-2</v>
      </c>
      <c r="U12" s="6">
        <v>3.6244445800781247E-2</v>
      </c>
      <c r="V12" s="6">
        <v>3.8300000000000001E-2</v>
      </c>
      <c r="W12" s="6">
        <v>3.986666564941406E-2</v>
      </c>
      <c r="X12" s="6">
        <v>4.1511111450195315E-2</v>
      </c>
      <c r="Y12" s="6">
        <v>4.326666564941406E-2</v>
      </c>
      <c r="Z12" s="6">
        <v>5.0966665649414065E-2</v>
      </c>
      <c r="AA12" s="6">
        <v>5.8488891601562502E-2</v>
      </c>
      <c r="AB12" s="6">
        <v>6.5111108398437506E-2</v>
      </c>
      <c r="AC12" s="6">
        <v>7.1711108398437501E-2</v>
      </c>
      <c r="AD12" s="6">
        <v>7.8055554199218752E-2</v>
      </c>
      <c r="AE12" s="6">
        <v>8.4011108398437506E-2</v>
      </c>
      <c r="AF12" s="6">
        <v>8.653333129882812E-2</v>
      </c>
      <c r="AG12" s="6">
        <v>8.943333129882812E-2</v>
      </c>
      <c r="AH12" s="6">
        <v>9.2144445800781252E-2</v>
      </c>
      <c r="AI12" s="6">
        <v>9.5688891601562506E-2</v>
      </c>
      <c r="AJ12" s="6">
        <v>9.83888916015625E-2</v>
      </c>
      <c r="AK12" s="6">
        <v>0.10122222290039062</v>
      </c>
      <c r="AL12" s="6">
        <v>0.10349999999999999</v>
      </c>
      <c r="AM12" s="6">
        <v>0.10580000000000001</v>
      </c>
      <c r="AN12" s="6">
        <v>0.10885555419921875</v>
      </c>
      <c r="AO12" s="6">
        <v>0.11134444580078125</v>
      </c>
      <c r="AP12" s="6">
        <v>0.112322216796875</v>
      </c>
      <c r="AQ12" s="6">
        <v>0.11317778320312499</v>
      </c>
      <c r="AR12" s="6">
        <v>0.1152</v>
      </c>
      <c r="AS12" s="6">
        <v>0.11411110839843749</v>
      </c>
      <c r="AT12" s="6">
        <v>0.11404444580078126</v>
      </c>
      <c r="AU12" s="6">
        <v>0.1171888916015625</v>
      </c>
      <c r="AV12" s="6">
        <v>0.11813333740234375</v>
      </c>
    </row>
    <row r="13" spans="1:48" x14ac:dyDescent="0.25">
      <c r="A13" s="30" t="s">
        <v>203</v>
      </c>
      <c r="B13" s="51" t="s">
        <v>202</v>
      </c>
      <c r="C13" s="6">
        <v>1.1999999999999999E-3</v>
      </c>
      <c r="D13" s="6">
        <v>2.2888889312744141E-3</v>
      </c>
      <c r="E13" s="6">
        <v>5.5111110687255859E-3</v>
      </c>
      <c r="F13" s="6">
        <v>8.244444274902344E-3</v>
      </c>
      <c r="G13" s="6">
        <v>1.1088888549804688E-2</v>
      </c>
      <c r="H13" s="6">
        <v>1.4811111450195312E-2</v>
      </c>
      <c r="I13" s="6">
        <v>1.7566667175292969E-2</v>
      </c>
      <c r="J13" s="6">
        <v>1.993333282470703E-2</v>
      </c>
      <c r="K13" s="6">
        <v>2.2866667175292968E-2</v>
      </c>
      <c r="L13" s="6">
        <v>2.4288888549804686E-2</v>
      </c>
      <c r="M13" s="6">
        <v>2.6122222900390624E-2</v>
      </c>
      <c r="N13" s="6">
        <v>2.7688888549804686E-2</v>
      </c>
      <c r="O13" s="6">
        <v>2.8000000000000001E-2</v>
      </c>
      <c r="P13" s="6">
        <v>2.9411111450195312E-2</v>
      </c>
      <c r="Q13" s="6">
        <v>3.1577777099609378E-2</v>
      </c>
      <c r="R13" s="6">
        <v>3.311111145019531E-2</v>
      </c>
      <c r="S13" s="6">
        <v>3.3177777099609375E-2</v>
      </c>
      <c r="T13" s="6">
        <v>3.4544445800781247E-2</v>
      </c>
      <c r="U13" s="6">
        <v>3.5088888549804687E-2</v>
      </c>
      <c r="V13" s="6">
        <v>3.6277777099609373E-2</v>
      </c>
      <c r="W13" s="6">
        <v>3.8333334350585939E-2</v>
      </c>
      <c r="X13" s="6">
        <v>3.9533334350585939E-2</v>
      </c>
      <c r="Y13" s="6">
        <v>4.1399999999999999E-2</v>
      </c>
      <c r="Z13" s="6">
        <v>4.8866665649414061E-2</v>
      </c>
      <c r="AA13" s="6">
        <v>5.6188891601562499E-2</v>
      </c>
      <c r="AB13" s="6">
        <v>6.2633331298828129E-2</v>
      </c>
      <c r="AC13" s="6">
        <v>6.9077777099609369E-2</v>
      </c>
      <c r="AD13" s="6">
        <v>7.5244445800781254E-2</v>
      </c>
      <c r="AE13" s="6">
        <v>8.1066668701171879E-2</v>
      </c>
      <c r="AF13" s="6">
        <v>8.3611108398437495E-2</v>
      </c>
      <c r="AG13" s="6">
        <v>8.6577777099609371E-2</v>
      </c>
      <c r="AH13" s="6">
        <v>8.9344445800781255E-2</v>
      </c>
      <c r="AI13" s="6">
        <v>9.2211108398437505E-2</v>
      </c>
      <c r="AJ13" s="6">
        <v>9.4744445800781243E-2</v>
      </c>
      <c r="AK13" s="6">
        <v>9.74E-2</v>
      </c>
      <c r="AL13" s="6">
        <v>9.9577777099609369E-2</v>
      </c>
      <c r="AM13" s="6">
        <v>0.10173333129882813</v>
      </c>
      <c r="AN13" s="6">
        <v>0.1046</v>
      </c>
      <c r="AO13" s="6">
        <v>0.10695555419921875</v>
      </c>
      <c r="AP13" s="6">
        <v>0.108322216796875</v>
      </c>
      <c r="AQ13" s="6">
        <v>0.10845555419921875</v>
      </c>
      <c r="AR13" s="6">
        <v>0.11020000000000001</v>
      </c>
      <c r="AS13" s="6">
        <v>0.10881110839843749</v>
      </c>
      <c r="AT13" s="6">
        <v>0.10743333740234375</v>
      </c>
      <c r="AU13" s="6">
        <v>0.1103111083984375</v>
      </c>
      <c r="AV13" s="6">
        <v>0.11114444580078126</v>
      </c>
    </row>
    <row r="14" spans="1:48" x14ac:dyDescent="0.25">
      <c r="A14" s="30" t="s">
        <v>201</v>
      </c>
      <c r="B14" s="51" t="s">
        <v>200</v>
      </c>
      <c r="C14" s="6">
        <v>1.1999999999999999E-3</v>
      </c>
      <c r="D14" s="6">
        <v>2.211111068725586E-3</v>
      </c>
      <c r="E14" s="6">
        <v>7.0333335876464845E-3</v>
      </c>
      <c r="F14" s="6">
        <v>8.0777778625488288E-3</v>
      </c>
      <c r="G14" s="6">
        <v>1.1066666412353515E-2</v>
      </c>
      <c r="H14" s="6">
        <v>1.4244444274902344E-2</v>
      </c>
      <c r="I14" s="6">
        <v>1.7322222900390625E-2</v>
      </c>
      <c r="J14" s="6">
        <v>1.95E-2</v>
      </c>
      <c r="K14" s="6">
        <v>2.1844444274902345E-2</v>
      </c>
      <c r="L14" s="6">
        <v>2.3766667175292969E-2</v>
      </c>
      <c r="M14" s="6">
        <v>2.5566667175292969E-2</v>
      </c>
      <c r="N14" s="6">
        <v>2.714444580078125E-2</v>
      </c>
      <c r="O14" s="6">
        <v>2.6733334350585936E-2</v>
      </c>
      <c r="P14" s="6">
        <v>2.9100000000000001E-2</v>
      </c>
      <c r="Q14" s="6">
        <v>2.8766665649414061E-2</v>
      </c>
      <c r="R14" s="6">
        <v>3.1344445800781252E-2</v>
      </c>
      <c r="S14" s="6">
        <v>3.186666564941406E-2</v>
      </c>
      <c r="T14" s="6">
        <v>3.286666564941406E-2</v>
      </c>
      <c r="U14" s="6">
        <v>3.3044445800781252E-2</v>
      </c>
      <c r="V14" s="6">
        <v>3.3488888549804689E-2</v>
      </c>
      <c r="W14" s="6">
        <v>3.5033334350585935E-2</v>
      </c>
      <c r="X14" s="6">
        <v>3.7288888549804687E-2</v>
      </c>
      <c r="Y14" s="6">
        <v>3.8377777099609378E-2</v>
      </c>
      <c r="Z14" s="6">
        <v>4.774444580078125E-2</v>
      </c>
      <c r="AA14" s="6">
        <v>5.71888916015625E-2</v>
      </c>
      <c r="AB14" s="6">
        <v>6.5844445800781248E-2</v>
      </c>
      <c r="AC14" s="6">
        <v>7.4499999999999997E-2</v>
      </c>
      <c r="AD14" s="6">
        <v>8.2933331298828128E-2</v>
      </c>
      <c r="AE14" s="6">
        <v>9.1033331298828124E-2</v>
      </c>
      <c r="AF14" s="6">
        <v>9.432222290039062E-2</v>
      </c>
      <c r="AG14" s="6">
        <v>9.8088891601562506E-2</v>
      </c>
      <c r="AH14" s="6">
        <v>0.10164444580078125</v>
      </c>
      <c r="AI14" s="6">
        <v>0.10354444580078125</v>
      </c>
      <c r="AJ14" s="6">
        <v>0.10631110839843751</v>
      </c>
      <c r="AK14" s="6">
        <v>0.1091888916015625</v>
      </c>
      <c r="AL14" s="6">
        <v>0.1115111083984375</v>
      </c>
      <c r="AM14" s="6">
        <v>0.11383333740234375</v>
      </c>
      <c r="AN14" s="6">
        <v>0.11696666259765626</v>
      </c>
      <c r="AO14" s="6">
        <v>0.11948889160156249</v>
      </c>
      <c r="AP14" s="6">
        <v>0.12146666259765625</v>
      </c>
      <c r="AQ14" s="6">
        <v>0.12214444580078125</v>
      </c>
      <c r="AR14" s="6">
        <v>0.12165555419921875</v>
      </c>
      <c r="AS14" s="6">
        <v>0.12155555419921875</v>
      </c>
      <c r="AT14" s="6">
        <v>0.12085555419921876</v>
      </c>
      <c r="AU14" s="6">
        <v>0.12272221679687501</v>
      </c>
      <c r="AV14" s="6">
        <v>0.1221</v>
      </c>
    </row>
    <row r="15" spans="1:48" x14ac:dyDescent="0.25">
      <c r="A15" s="30" t="s">
        <v>198</v>
      </c>
      <c r="B15" s="51" t="s">
        <v>176</v>
      </c>
      <c r="C15" s="6">
        <v>1.1999999999999999E-3</v>
      </c>
      <c r="D15" s="6">
        <v>1.8E-3</v>
      </c>
      <c r="E15" s="6">
        <v>3.0111110687255859E-3</v>
      </c>
      <c r="F15" s="6">
        <v>5.7444442749023435E-3</v>
      </c>
      <c r="G15" s="6">
        <v>0.01</v>
      </c>
      <c r="H15" s="6">
        <v>1.3833332824707032E-2</v>
      </c>
      <c r="I15" s="6">
        <v>1.643333282470703E-2</v>
      </c>
      <c r="J15" s="6">
        <v>2.1288888549804687E-2</v>
      </c>
      <c r="K15" s="6">
        <v>2.4588888549804688E-2</v>
      </c>
      <c r="L15" s="6">
        <v>2.654444580078125E-2</v>
      </c>
      <c r="M15" s="6">
        <v>2.8477777099609376E-2</v>
      </c>
      <c r="N15" s="6">
        <v>3.0611111450195311E-2</v>
      </c>
      <c r="O15" s="6">
        <v>3.1033334350585938E-2</v>
      </c>
      <c r="P15" s="6">
        <v>3.3244445800781251E-2</v>
      </c>
      <c r="Q15" s="6">
        <v>3.5466665649414066E-2</v>
      </c>
      <c r="R15" s="6">
        <v>3.6922222900390628E-2</v>
      </c>
      <c r="S15" s="6">
        <v>3.8633334350585941E-2</v>
      </c>
      <c r="T15" s="6">
        <v>4.0088888549804691E-2</v>
      </c>
      <c r="U15" s="6">
        <v>4.0855554199218748E-2</v>
      </c>
      <c r="V15" s="6">
        <v>4.2299999999999997E-2</v>
      </c>
      <c r="W15" s="6">
        <v>4.3466665649414066E-2</v>
      </c>
      <c r="X15" s="6">
        <v>4.5488888549804686E-2</v>
      </c>
      <c r="Y15" s="6">
        <v>4.7788888549804689E-2</v>
      </c>
      <c r="Z15" s="6">
        <v>5.8877777099609375E-2</v>
      </c>
      <c r="AA15" s="6">
        <v>6.9866668701171877E-2</v>
      </c>
      <c r="AB15" s="6">
        <v>7.9799999999999996E-2</v>
      </c>
      <c r="AC15" s="6">
        <v>8.9688891601562501E-2</v>
      </c>
      <c r="AD15" s="6">
        <v>9.9144445800781245E-2</v>
      </c>
      <c r="AE15" s="6">
        <v>0.10826666259765624</v>
      </c>
      <c r="AF15" s="6">
        <v>0.11233333740234375</v>
      </c>
      <c r="AG15" s="6">
        <v>0.116877783203125</v>
      </c>
      <c r="AH15" s="6">
        <v>0.121222216796875</v>
      </c>
      <c r="AI15" s="6">
        <v>0.12366666259765625</v>
      </c>
      <c r="AJ15" s="6">
        <v>0.12759999999999999</v>
      </c>
      <c r="AK15" s="6">
        <v>0.13159999999999999</v>
      </c>
      <c r="AL15" s="6">
        <v>0.13500000000000001</v>
      </c>
      <c r="AM15" s="6">
        <v>0.13834444580078126</v>
      </c>
      <c r="AN15" s="6">
        <v>0.14267778320312499</v>
      </c>
      <c r="AO15" s="6">
        <v>0.1462888916015625</v>
      </c>
      <c r="AP15" s="6">
        <v>0.149022216796875</v>
      </c>
      <c r="AQ15" s="6">
        <v>0.15155555419921876</v>
      </c>
      <c r="AR15" s="6">
        <v>0.15294444580078126</v>
      </c>
      <c r="AS15" s="6">
        <v>0.15176666259765625</v>
      </c>
      <c r="AT15" s="6">
        <v>0.15282221679687499</v>
      </c>
      <c r="AU15" s="6">
        <v>0.15698889160156251</v>
      </c>
      <c r="AV15" s="6">
        <v>0.15812221679687499</v>
      </c>
    </row>
    <row r="16" spans="1:48" x14ac:dyDescent="0.25">
      <c r="A16" s="30" t="s">
        <v>197</v>
      </c>
      <c r="B16" s="51" t="s">
        <v>176</v>
      </c>
      <c r="C16" s="6">
        <v>1.1999999999999999E-3</v>
      </c>
      <c r="D16" s="6">
        <v>1.8E-3</v>
      </c>
      <c r="E16" s="6">
        <v>2.3E-3</v>
      </c>
      <c r="F16" s="6">
        <v>9.4999999999999998E-3</v>
      </c>
      <c r="G16" s="6">
        <v>1.38E-2</v>
      </c>
      <c r="H16" s="6">
        <v>1.83E-2</v>
      </c>
      <c r="I16" s="6">
        <v>2.1700000000000001E-2</v>
      </c>
      <c r="J16" s="6">
        <v>2.6100000000000002E-2</v>
      </c>
      <c r="K16" s="6">
        <v>3.1E-2</v>
      </c>
      <c r="L16" s="6">
        <v>3.1899999999999998E-2</v>
      </c>
      <c r="M16" s="6">
        <v>3.61E-2</v>
      </c>
      <c r="N16" s="6">
        <v>3.7499999999999999E-2</v>
      </c>
      <c r="O16" s="6">
        <v>3.9600000000000003E-2</v>
      </c>
      <c r="P16" s="6">
        <v>4.1099999999999998E-2</v>
      </c>
      <c r="Q16" s="6">
        <v>4.4499999999999998E-2</v>
      </c>
      <c r="R16" s="6">
        <v>4.5900000000000003E-2</v>
      </c>
      <c r="S16" s="6">
        <v>4.7500000000000001E-2</v>
      </c>
      <c r="T16" s="6">
        <v>4.9700000000000001E-2</v>
      </c>
      <c r="U16" s="6">
        <v>5.2499999999999998E-2</v>
      </c>
      <c r="V16" s="6">
        <v>5.2200000000000003E-2</v>
      </c>
      <c r="W16" s="6">
        <v>5.57E-2</v>
      </c>
      <c r="X16" s="6">
        <v>5.7000000000000002E-2</v>
      </c>
      <c r="Y16" s="6">
        <v>6.0199999999999997E-2</v>
      </c>
      <c r="Z16" s="6">
        <v>7.2099999999999997E-2</v>
      </c>
      <c r="AA16" s="6">
        <v>8.3699999999999997E-2</v>
      </c>
      <c r="AB16" s="6">
        <v>9.4E-2</v>
      </c>
      <c r="AC16" s="6">
        <v>0.1042</v>
      </c>
      <c r="AD16" s="6">
        <v>0.1138</v>
      </c>
      <c r="AE16" s="6">
        <v>0.1231</v>
      </c>
      <c r="AF16" s="6">
        <v>0.12839999999999999</v>
      </c>
      <c r="AG16" s="6">
        <v>0.13420000000000001</v>
      </c>
      <c r="AH16" s="6">
        <v>0.13980000000000001</v>
      </c>
      <c r="AI16" s="6">
        <v>0.14280000000000001</v>
      </c>
      <c r="AJ16" s="6">
        <v>0.14710000000000001</v>
      </c>
      <c r="AK16" s="6">
        <v>0.15140000000000001</v>
      </c>
      <c r="AL16" s="6">
        <v>0.155</v>
      </c>
      <c r="AM16" s="6">
        <v>0.15870000000000001</v>
      </c>
      <c r="AN16" s="6">
        <v>0.16339999999999999</v>
      </c>
      <c r="AO16" s="6">
        <v>0.1673</v>
      </c>
      <c r="AP16" s="6">
        <v>0.1694</v>
      </c>
      <c r="AQ16" s="6">
        <v>0.17449999999999999</v>
      </c>
      <c r="AR16" s="6">
        <v>0.17510000000000001</v>
      </c>
      <c r="AS16" s="6">
        <v>0.17100000000000001</v>
      </c>
      <c r="AT16" s="6">
        <v>0.1704</v>
      </c>
      <c r="AU16" s="6">
        <v>0.1762</v>
      </c>
      <c r="AV16" s="6">
        <v>0.17860000000000001</v>
      </c>
    </row>
    <row r="17" spans="1:48" x14ac:dyDescent="0.25">
      <c r="A17" s="30" t="s">
        <v>196</v>
      </c>
      <c r="B17" s="51" t="s">
        <v>176</v>
      </c>
      <c r="C17" s="6">
        <v>1.1999999999999999E-3</v>
      </c>
      <c r="D17" s="6">
        <v>1.8E-3</v>
      </c>
      <c r="E17" s="6">
        <v>2.3E-3</v>
      </c>
      <c r="F17" s="6">
        <v>4.7999999999999996E-3</v>
      </c>
      <c r="G17" s="6">
        <v>1.2200000000000001E-2</v>
      </c>
      <c r="H17" s="6">
        <v>1.5699999999999999E-2</v>
      </c>
      <c r="I17" s="6">
        <v>1.9599999999999999E-2</v>
      </c>
      <c r="J17" s="6">
        <v>2.41E-2</v>
      </c>
      <c r="K17" s="6">
        <v>2.9000000000000001E-2</v>
      </c>
      <c r="L17" s="6">
        <v>3.0800000000000001E-2</v>
      </c>
      <c r="M17" s="6">
        <v>3.3399999999999999E-2</v>
      </c>
      <c r="N17" s="6">
        <v>3.5900000000000001E-2</v>
      </c>
      <c r="O17" s="6">
        <v>3.6400000000000002E-2</v>
      </c>
      <c r="P17" s="6">
        <v>4.0500000000000001E-2</v>
      </c>
      <c r="Q17" s="6">
        <v>0.04</v>
      </c>
      <c r="R17" s="6">
        <v>4.2700000000000002E-2</v>
      </c>
      <c r="S17" s="6">
        <v>4.5699999999999998E-2</v>
      </c>
      <c r="T17" s="6">
        <v>4.82E-2</v>
      </c>
      <c r="U17" s="6">
        <v>4.8300000000000003E-2</v>
      </c>
      <c r="V17" s="6">
        <v>5.1700000000000003E-2</v>
      </c>
      <c r="W17" s="6">
        <v>5.1900000000000002E-2</v>
      </c>
      <c r="X17" s="6">
        <v>5.5100000000000003E-2</v>
      </c>
      <c r="Y17" s="6">
        <v>5.8000000000000003E-2</v>
      </c>
      <c r="Z17" s="6">
        <v>7.1900000000000006E-2</v>
      </c>
      <c r="AA17" s="6">
        <v>8.5599999999999996E-2</v>
      </c>
      <c r="AB17" s="6">
        <v>9.8100000000000007E-2</v>
      </c>
      <c r="AC17" s="6">
        <v>0.1105</v>
      </c>
      <c r="AD17" s="6">
        <v>0.1222</v>
      </c>
      <c r="AE17" s="6">
        <v>0.13370000000000001</v>
      </c>
      <c r="AF17" s="6">
        <v>0.13919999999999999</v>
      </c>
      <c r="AG17" s="6">
        <v>0.14530000000000001</v>
      </c>
      <c r="AH17" s="6">
        <v>0.15129999999999999</v>
      </c>
      <c r="AI17" s="6">
        <v>0.1527</v>
      </c>
      <c r="AJ17" s="6">
        <v>0.1583</v>
      </c>
      <c r="AK17" s="6">
        <v>0.1638</v>
      </c>
      <c r="AL17" s="6">
        <v>0.16869999999999999</v>
      </c>
      <c r="AM17" s="6">
        <v>0.1734</v>
      </c>
      <c r="AN17" s="6">
        <v>0.17949999999999999</v>
      </c>
      <c r="AO17" s="6">
        <v>0.18459999999999999</v>
      </c>
      <c r="AP17" s="6">
        <v>0.184</v>
      </c>
      <c r="AQ17" s="6">
        <v>0.1852</v>
      </c>
      <c r="AR17" s="6">
        <v>0.18890000000000001</v>
      </c>
      <c r="AS17" s="6">
        <v>0.19159999999999999</v>
      </c>
      <c r="AT17" s="6">
        <v>0.19420000000000001</v>
      </c>
      <c r="AU17" s="6">
        <v>0.19919999999999999</v>
      </c>
      <c r="AV17" s="6">
        <v>0.20030000000000001</v>
      </c>
    </row>
    <row r="18" spans="1:48" x14ac:dyDescent="0.25">
      <c r="A18" s="30" t="s">
        <v>199</v>
      </c>
      <c r="B18" s="51" t="s">
        <v>176</v>
      </c>
      <c r="C18" s="6">
        <v>1.1999999999999999E-3</v>
      </c>
      <c r="D18" s="6">
        <v>1.8E-3</v>
      </c>
      <c r="E18" s="6">
        <v>2.3E-3</v>
      </c>
      <c r="F18" s="6">
        <v>2.5000000000000001E-3</v>
      </c>
      <c r="G18" s="6">
        <v>2.3999999999999998E-3</v>
      </c>
      <c r="H18" s="6">
        <v>6.6E-3</v>
      </c>
      <c r="I18" s="6">
        <v>8.6E-3</v>
      </c>
      <c r="J18" s="6">
        <v>1.2699999999999999E-2</v>
      </c>
      <c r="K18" s="6">
        <v>1.4999999999999999E-2</v>
      </c>
      <c r="L18" s="6">
        <v>1.72E-2</v>
      </c>
      <c r="M18" s="6">
        <v>1.8800000000000001E-2</v>
      </c>
      <c r="N18" s="6">
        <v>2.1899999999999999E-2</v>
      </c>
      <c r="O18" s="6">
        <v>1.9699999999999999E-2</v>
      </c>
      <c r="P18" s="6">
        <v>2.2100000000000002E-2</v>
      </c>
      <c r="Q18" s="6">
        <v>2.5000000000000001E-2</v>
      </c>
      <c r="R18" s="6">
        <v>2.64E-2</v>
      </c>
      <c r="S18" s="6">
        <v>2.5499999999999998E-2</v>
      </c>
      <c r="T18" s="6">
        <v>2.7300000000000001E-2</v>
      </c>
      <c r="U18" s="6">
        <v>2.9100000000000001E-2</v>
      </c>
      <c r="V18" s="6">
        <v>2.9899999999999999E-2</v>
      </c>
      <c r="W18" s="6">
        <v>3.0099999999999998E-2</v>
      </c>
      <c r="X18" s="6">
        <v>3.1899999999999998E-2</v>
      </c>
      <c r="Y18" s="6">
        <v>3.3099999999999997E-2</v>
      </c>
      <c r="Z18" s="6">
        <v>4.5900000000000003E-2</v>
      </c>
      <c r="AA18" s="6">
        <v>5.8900000000000001E-2</v>
      </c>
      <c r="AB18" s="6">
        <v>7.1099999999999997E-2</v>
      </c>
      <c r="AC18" s="6">
        <v>8.3299999999999999E-2</v>
      </c>
      <c r="AD18" s="6">
        <v>9.5200000000000007E-2</v>
      </c>
      <c r="AE18" s="6">
        <v>0.1067</v>
      </c>
      <c r="AF18" s="6">
        <v>0.1111</v>
      </c>
      <c r="AG18" s="6">
        <v>0.11600000000000001</v>
      </c>
      <c r="AH18" s="6">
        <v>0.1208</v>
      </c>
      <c r="AI18" s="6">
        <v>0.12230000000000001</v>
      </c>
      <c r="AJ18" s="6">
        <v>0.12740000000000001</v>
      </c>
      <c r="AK18" s="6">
        <v>0.13270000000000001</v>
      </c>
      <c r="AL18" s="6">
        <v>0.13739999999999999</v>
      </c>
      <c r="AM18" s="6">
        <v>0.14199999999999999</v>
      </c>
      <c r="AN18" s="6">
        <v>0.1477</v>
      </c>
      <c r="AO18" s="6">
        <v>0.15260000000000001</v>
      </c>
      <c r="AP18" s="6">
        <v>0.15579999999999999</v>
      </c>
      <c r="AQ18" s="6">
        <v>0.15659999999999999</v>
      </c>
      <c r="AR18" s="6">
        <v>0.16039999999999999</v>
      </c>
      <c r="AS18" s="6">
        <v>0.16070000000000001</v>
      </c>
      <c r="AT18" s="6">
        <v>0.16569999999999999</v>
      </c>
      <c r="AU18" s="6">
        <v>0.16869999999999999</v>
      </c>
      <c r="AV18" s="6">
        <v>0.16830000000000001</v>
      </c>
    </row>
    <row r="19" spans="1:48" x14ac:dyDescent="0.25">
      <c r="A19" s="30" t="s">
        <v>198</v>
      </c>
      <c r="B19" s="51" t="s">
        <v>195</v>
      </c>
      <c r="C19" s="6">
        <v>1.1999999999999999E-3</v>
      </c>
      <c r="D19" s="6">
        <v>1.9E-3</v>
      </c>
      <c r="E19" s="6">
        <v>2.8999999999999998E-3</v>
      </c>
      <c r="F19" s="6">
        <v>7.3000000000000001E-3</v>
      </c>
      <c r="G19" s="6">
        <v>1.2500000000000001E-2</v>
      </c>
      <c r="H19" s="6">
        <v>1.5900000000000001E-2</v>
      </c>
      <c r="I19" s="6">
        <v>2.07E-2</v>
      </c>
      <c r="J19" s="6">
        <v>2.3599999999999999E-2</v>
      </c>
      <c r="K19" s="6">
        <v>2.8799999999999999E-2</v>
      </c>
      <c r="L19" s="6">
        <v>2.93E-2</v>
      </c>
      <c r="M19" s="6">
        <v>3.1399999999999997E-2</v>
      </c>
      <c r="N19" s="6">
        <v>3.4200000000000001E-2</v>
      </c>
      <c r="O19" s="6">
        <v>3.5499999999999997E-2</v>
      </c>
      <c r="P19" s="6">
        <v>3.7199999999999997E-2</v>
      </c>
      <c r="Q19" s="6">
        <v>4.0099999999999997E-2</v>
      </c>
      <c r="R19" s="6">
        <v>4.24E-2</v>
      </c>
      <c r="S19" s="6">
        <v>4.19E-2</v>
      </c>
      <c r="T19" s="6">
        <v>4.48E-2</v>
      </c>
      <c r="U19" s="6">
        <v>4.6300000000000001E-2</v>
      </c>
      <c r="V19" s="6">
        <v>4.8000000000000001E-2</v>
      </c>
      <c r="W19" s="6">
        <v>4.87E-2</v>
      </c>
      <c r="X19" s="6">
        <v>5.3999999999999999E-2</v>
      </c>
      <c r="Y19" s="6">
        <v>5.1999999999999998E-2</v>
      </c>
      <c r="Z19" s="6">
        <v>6.0999999999999999E-2</v>
      </c>
      <c r="AA19" s="6">
        <v>6.9800000000000001E-2</v>
      </c>
      <c r="AB19" s="6">
        <v>7.7799999999999994E-2</v>
      </c>
      <c r="AC19" s="6">
        <v>8.5699999999999998E-2</v>
      </c>
      <c r="AD19" s="6">
        <v>9.3299999999999994E-2</v>
      </c>
      <c r="AE19" s="6">
        <v>0.10059999999999999</v>
      </c>
      <c r="AF19" s="6">
        <v>0.104</v>
      </c>
      <c r="AG19" s="6">
        <v>0.1079</v>
      </c>
      <c r="AH19" s="6">
        <v>0.1115</v>
      </c>
      <c r="AI19" s="6">
        <v>0.1169</v>
      </c>
      <c r="AJ19" s="6">
        <v>0.121</v>
      </c>
      <c r="AK19" s="6">
        <v>0.12540000000000001</v>
      </c>
      <c r="AL19" s="6">
        <v>0.129</v>
      </c>
      <c r="AM19" s="6">
        <v>0.1328</v>
      </c>
      <c r="AN19" s="6">
        <v>0.13739999999999999</v>
      </c>
      <c r="AO19" s="6">
        <v>0.14130000000000001</v>
      </c>
      <c r="AP19" s="6">
        <v>0.14249999999999999</v>
      </c>
      <c r="AQ19" s="6">
        <v>0.14319999999999999</v>
      </c>
      <c r="AR19" s="6">
        <v>0.14829999999999999</v>
      </c>
      <c r="AS19" s="6">
        <v>0.14510000000000001</v>
      </c>
      <c r="AT19" s="6">
        <v>0.14899999999999999</v>
      </c>
      <c r="AU19" s="6">
        <v>0.14829999999999999</v>
      </c>
      <c r="AV19" s="6">
        <v>0.1447</v>
      </c>
    </row>
    <row r="20" spans="1:48" x14ac:dyDescent="0.25">
      <c r="A20" s="30" t="s">
        <v>197</v>
      </c>
      <c r="B20" s="51" t="s">
        <v>195</v>
      </c>
      <c r="C20" s="6">
        <v>1.1999999999999999E-3</v>
      </c>
      <c r="D20" s="6">
        <v>1.9E-3</v>
      </c>
      <c r="E20" s="6">
        <v>2.3999999999999998E-3</v>
      </c>
      <c r="F20" s="6">
        <v>6.7000000000000002E-3</v>
      </c>
      <c r="G20" s="6">
        <v>1.35E-2</v>
      </c>
      <c r="H20" s="6">
        <v>1.3599999999999999E-2</v>
      </c>
      <c r="I20" s="6">
        <v>2.2200000000000001E-2</v>
      </c>
      <c r="J20" s="6">
        <v>2.2700000000000001E-2</v>
      </c>
      <c r="K20" s="6">
        <v>2.6700000000000002E-2</v>
      </c>
      <c r="L20" s="6">
        <v>2.9000000000000001E-2</v>
      </c>
      <c r="M20" s="6">
        <v>3.0800000000000001E-2</v>
      </c>
      <c r="N20" s="6">
        <v>3.4200000000000001E-2</v>
      </c>
      <c r="O20" s="6">
        <v>3.4299999999999997E-2</v>
      </c>
      <c r="P20" s="6">
        <v>3.6400000000000002E-2</v>
      </c>
      <c r="Q20" s="6">
        <v>3.8800000000000001E-2</v>
      </c>
      <c r="R20" s="6">
        <v>4.1700000000000001E-2</v>
      </c>
      <c r="S20" s="6">
        <v>4.0300000000000002E-2</v>
      </c>
      <c r="T20" s="6">
        <v>4.4400000000000002E-2</v>
      </c>
      <c r="U20" s="6">
        <v>4.5400000000000003E-2</v>
      </c>
      <c r="V20" s="6">
        <v>4.5499999999999999E-2</v>
      </c>
      <c r="W20" s="6">
        <v>4.7100000000000003E-2</v>
      </c>
      <c r="X20" s="6">
        <v>5.0099999999999999E-2</v>
      </c>
      <c r="Y20" s="6">
        <v>5.3400000000000003E-2</v>
      </c>
      <c r="Z20" s="6">
        <v>6.1499999999999999E-2</v>
      </c>
      <c r="AA20" s="6">
        <v>6.9500000000000006E-2</v>
      </c>
      <c r="AB20" s="6">
        <v>7.6600000000000001E-2</v>
      </c>
      <c r="AC20" s="6">
        <v>8.3500000000000005E-2</v>
      </c>
      <c r="AD20" s="6">
        <v>9.0300000000000005E-2</v>
      </c>
      <c r="AE20" s="6">
        <v>9.6699999999999994E-2</v>
      </c>
      <c r="AF20" s="6">
        <v>0.1002</v>
      </c>
      <c r="AG20" s="6">
        <v>0.1041</v>
      </c>
      <c r="AH20" s="6">
        <v>0.1079</v>
      </c>
      <c r="AI20" s="6">
        <v>0.114</v>
      </c>
      <c r="AJ20" s="6">
        <v>0.1173</v>
      </c>
      <c r="AK20" s="6">
        <v>0.1207</v>
      </c>
      <c r="AL20" s="6">
        <v>0.1235</v>
      </c>
      <c r="AM20" s="6">
        <v>0.1263</v>
      </c>
      <c r="AN20" s="6">
        <v>0.13</v>
      </c>
      <c r="AO20" s="6">
        <v>0.13300000000000001</v>
      </c>
      <c r="AP20" s="6">
        <v>0.13719999999999999</v>
      </c>
      <c r="AQ20" s="6">
        <v>0.1381</v>
      </c>
      <c r="AR20" s="6">
        <v>0.13750000000000001</v>
      </c>
      <c r="AS20" s="6">
        <v>0.13650000000000001</v>
      </c>
      <c r="AT20" s="6">
        <v>0.14280000000000001</v>
      </c>
      <c r="AU20" s="6">
        <v>0.14580000000000001</v>
      </c>
      <c r="AV20" s="6">
        <v>0.14630000000000001</v>
      </c>
    </row>
    <row r="21" spans="1:48" x14ac:dyDescent="0.25">
      <c r="A21" s="30" t="s">
        <v>196</v>
      </c>
      <c r="B21" s="51" t="s">
        <v>195</v>
      </c>
      <c r="C21" s="6">
        <v>1.1999999999999999E-3</v>
      </c>
      <c r="D21" s="6">
        <v>1.9E-3</v>
      </c>
      <c r="E21" s="6">
        <v>4.1000000000000003E-3</v>
      </c>
      <c r="F21" s="6">
        <v>0.01</v>
      </c>
      <c r="G21" s="6">
        <v>1.5900000000000001E-2</v>
      </c>
      <c r="H21" s="6">
        <v>0.02</v>
      </c>
      <c r="I21" s="6">
        <v>2.5999999999999999E-2</v>
      </c>
      <c r="J21" s="6">
        <v>3.0200000000000001E-2</v>
      </c>
      <c r="K21" s="6">
        <v>3.3300000000000003E-2</v>
      </c>
      <c r="L21" s="6">
        <v>3.7999999999999999E-2</v>
      </c>
      <c r="M21" s="6">
        <v>3.8600000000000002E-2</v>
      </c>
      <c r="N21" s="6">
        <v>4.02E-2</v>
      </c>
      <c r="O21" s="6">
        <v>4.3400000000000001E-2</v>
      </c>
      <c r="P21" s="6">
        <v>4.3499999999999997E-2</v>
      </c>
      <c r="Q21" s="6">
        <v>4.4600000000000001E-2</v>
      </c>
      <c r="R21" s="6">
        <v>4.9700000000000001E-2</v>
      </c>
      <c r="S21" s="6">
        <v>4.9200000000000001E-2</v>
      </c>
      <c r="T21" s="6">
        <v>5.3499999999999999E-2</v>
      </c>
      <c r="U21" s="6">
        <v>5.4199999999999998E-2</v>
      </c>
      <c r="V21" s="6">
        <v>5.5E-2</v>
      </c>
      <c r="W21" s="6">
        <v>5.96E-2</v>
      </c>
      <c r="X21" s="6">
        <v>6.0299999999999999E-2</v>
      </c>
      <c r="Y21" s="6">
        <v>6.1499999999999999E-2</v>
      </c>
      <c r="Z21" s="6">
        <v>7.1900000000000006E-2</v>
      </c>
      <c r="AA21" s="6">
        <v>8.2400000000000001E-2</v>
      </c>
      <c r="AB21" s="6">
        <v>9.1800000000000007E-2</v>
      </c>
      <c r="AC21" s="6">
        <v>0.1011</v>
      </c>
      <c r="AD21" s="6">
        <v>0.11</v>
      </c>
      <c r="AE21" s="6">
        <v>0.11840000000000001</v>
      </c>
      <c r="AF21" s="6">
        <v>0.1226</v>
      </c>
      <c r="AG21" s="6">
        <v>0.12740000000000001</v>
      </c>
      <c r="AH21" s="6">
        <v>0.13189999999999999</v>
      </c>
      <c r="AI21" s="6">
        <v>0.13700000000000001</v>
      </c>
      <c r="AJ21" s="6">
        <v>0.14099999999999999</v>
      </c>
      <c r="AK21" s="6">
        <v>0.14530000000000001</v>
      </c>
      <c r="AL21" s="6">
        <v>0.14879999999999999</v>
      </c>
      <c r="AM21" s="6">
        <v>0.15229999999999999</v>
      </c>
      <c r="AN21" s="6">
        <v>0.15670000000000001</v>
      </c>
      <c r="AO21" s="6">
        <v>0.16059999999999999</v>
      </c>
      <c r="AP21" s="6">
        <v>0.16250000000000001</v>
      </c>
      <c r="AQ21" s="6">
        <v>0.16439999999999999</v>
      </c>
      <c r="AR21" s="6">
        <v>0.16539999999999999</v>
      </c>
      <c r="AS21" s="6">
        <v>0.1653</v>
      </c>
      <c r="AT21" s="6">
        <v>0.16669999999999999</v>
      </c>
      <c r="AU21" s="6">
        <v>0.1691</v>
      </c>
      <c r="AV21" s="6">
        <v>0.16839999999999999</v>
      </c>
    </row>
    <row r="22" spans="1:48" x14ac:dyDescent="0.25">
      <c r="A22" s="30" t="s">
        <v>194</v>
      </c>
      <c r="B22" s="51" t="s">
        <v>192</v>
      </c>
      <c r="C22" s="6">
        <v>1.1999999999999999E-3</v>
      </c>
      <c r="D22" s="6">
        <v>1.8E-3</v>
      </c>
      <c r="E22" s="6">
        <v>2.3E-3</v>
      </c>
      <c r="F22" s="6">
        <v>7.7999999999999996E-3</v>
      </c>
      <c r="G22" s="6">
        <v>1.2800000000000001E-2</v>
      </c>
      <c r="H22" s="6">
        <v>1.7999999999999999E-2</v>
      </c>
      <c r="I22" s="6">
        <v>2.1100000000000001E-2</v>
      </c>
      <c r="J22" s="6">
        <v>2.6700000000000002E-2</v>
      </c>
      <c r="K22" s="6">
        <v>2.81E-2</v>
      </c>
      <c r="L22" s="6">
        <v>3.0099999999999998E-2</v>
      </c>
      <c r="M22" s="6">
        <v>3.1699999999999999E-2</v>
      </c>
      <c r="N22" s="6">
        <v>3.4599999999999999E-2</v>
      </c>
      <c r="O22" s="6">
        <v>3.61E-2</v>
      </c>
      <c r="P22" s="6">
        <v>3.8300000000000001E-2</v>
      </c>
      <c r="Q22" s="6">
        <v>4.1500000000000002E-2</v>
      </c>
      <c r="R22" s="6">
        <v>4.2700000000000002E-2</v>
      </c>
      <c r="S22" s="6">
        <v>4.3700000000000003E-2</v>
      </c>
      <c r="T22" s="6">
        <v>4.7399999999999998E-2</v>
      </c>
      <c r="U22" s="6">
        <v>4.7199999999999999E-2</v>
      </c>
      <c r="V22" s="6">
        <v>4.7800000000000002E-2</v>
      </c>
      <c r="W22" s="6">
        <v>4.8800000000000003E-2</v>
      </c>
      <c r="X22" s="6">
        <v>5.3499999999999999E-2</v>
      </c>
      <c r="Y22" s="6">
        <v>5.8500000000000003E-2</v>
      </c>
      <c r="Z22" s="6">
        <v>6.3100000000000003E-2</v>
      </c>
      <c r="AA22" s="6">
        <v>6.8199999999999997E-2</v>
      </c>
      <c r="AB22" s="6">
        <v>7.2499999999999995E-2</v>
      </c>
      <c r="AC22" s="6">
        <v>7.6899999999999996E-2</v>
      </c>
      <c r="AD22" s="6">
        <v>8.1299999999999997E-2</v>
      </c>
      <c r="AE22" s="6">
        <v>8.5300000000000001E-2</v>
      </c>
      <c r="AF22" s="6">
        <v>8.6900000000000005E-2</v>
      </c>
      <c r="AG22" s="6">
        <v>8.8900000000000007E-2</v>
      </c>
      <c r="AH22" s="6">
        <v>9.0800000000000006E-2</v>
      </c>
      <c r="AI22" s="6">
        <v>9.5500000000000002E-2</v>
      </c>
      <c r="AJ22" s="6">
        <v>9.8299999999999998E-2</v>
      </c>
      <c r="AK22" s="6">
        <v>0.1011</v>
      </c>
      <c r="AL22" s="6">
        <v>0.1036</v>
      </c>
      <c r="AM22" s="6">
        <v>0.10589999999999999</v>
      </c>
      <c r="AN22" s="6">
        <v>0.109</v>
      </c>
      <c r="AO22" s="6">
        <v>0.1115</v>
      </c>
      <c r="AP22" s="6">
        <v>0.11119999999999999</v>
      </c>
      <c r="AQ22" s="6">
        <v>0.11459999999999999</v>
      </c>
      <c r="AR22" s="6">
        <v>0.11550000000000001</v>
      </c>
      <c r="AS22" s="6">
        <v>0.1115</v>
      </c>
      <c r="AT22" s="6">
        <v>0.1124</v>
      </c>
      <c r="AU22" s="6">
        <v>0.11509999999999999</v>
      </c>
      <c r="AV22" s="6">
        <v>0.1157</v>
      </c>
    </row>
    <row r="23" spans="1:48" x14ac:dyDescent="0.25">
      <c r="A23" s="30" t="s">
        <v>193</v>
      </c>
      <c r="B23" s="51" t="s">
        <v>192</v>
      </c>
      <c r="C23" s="6">
        <v>1.1999999999999999E-3</v>
      </c>
      <c r="D23" s="6">
        <v>1.8E-3</v>
      </c>
      <c r="E23" s="6">
        <v>2.3E-3</v>
      </c>
      <c r="F23" s="6">
        <v>2.5000000000000001E-3</v>
      </c>
      <c r="G23" s="6">
        <v>5.8999999999999999E-3</v>
      </c>
      <c r="H23" s="6">
        <v>9.1999999999999998E-3</v>
      </c>
      <c r="I23" s="6">
        <v>1.2500000000000001E-2</v>
      </c>
      <c r="J23" s="6">
        <v>1.6199999999999999E-2</v>
      </c>
      <c r="K23" s="6">
        <v>1.9300000000000001E-2</v>
      </c>
      <c r="L23" s="6">
        <v>2.0799999999999999E-2</v>
      </c>
      <c r="M23" s="6">
        <v>2.2100000000000002E-2</v>
      </c>
      <c r="N23" s="6">
        <v>2.3400000000000001E-2</v>
      </c>
      <c r="O23" s="6">
        <v>2.46E-2</v>
      </c>
      <c r="P23" s="6">
        <v>2.7400000000000001E-2</v>
      </c>
      <c r="Q23" s="6">
        <v>2.9600000000000001E-2</v>
      </c>
      <c r="R23" s="6">
        <v>3.3099999999999997E-2</v>
      </c>
      <c r="S23" s="6">
        <v>3.27E-2</v>
      </c>
      <c r="T23" s="6">
        <v>3.56E-2</v>
      </c>
      <c r="U23" s="6">
        <v>3.6200000000000003E-2</v>
      </c>
      <c r="V23" s="6">
        <v>3.5700000000000003E-2</v>
      </c>
      <c r="W23" s="6">
        <v>3.7199999999999997E-2</v>
      </c>
      <c r="X23" s="6">
        <v>0.04</v>
      </c>
      <c r="Y23" s="6">
        <v>4.3799999999999999E-2</v>
      </c>
      <c r="Z23" s="6">
        <v>5.0999999999999997E-2</v>
      </c>
      <c r="AA23" s="6">
        <v>5.8799999999999998E-2</v>
      </c>
      <c r="AB23" s="6">
        <v>6.5600000000000006E-2</v>
      </c>
      <c r="AC23" s="6">
        <v>7.2599999999999998E-2</v>
      </c>
      <c r="AD23" s="6">
        <v>7.9399999999999998E-2</v>
      </c>
      <c r="AE23" s="6">
        <v>8.5800000000000001E-2</v>
      </c>
      <c r="AF23" s="6">
        <v>8.8300000000000003E-2</v>
      </c>
      <c r="AG23" s="6">
        <v>9.11E-2</v>
      </c>
      <c r="AH23" s="6">
        <v>9.3799999999999994E-2</v>
      </c>
      <c r="AI23" s="6">
        <v>9.74E-2</v>
      </c>
      <c r="AJ23" s="6">
        <v>0.1004</v>
      </c>
      <c r="AK23" s="6">
        <v>0.1036</v>
      </c>
      <c r="AL23" s="6">
        <v>0.10630000000000001</v>
      </c>
      <c r="AM23" s="6">
        <v>0.109</v>
      </c>
      <c r="AN23" s="6">
        <v>0.1123</v>
      </c>
      <c r="AO23" s="6">
        <v>0.1153</v>
      </c>
      <c r="AP23" s="6">
        <v>0.1182</v>
      </c>
      <c r="AQ23" s="6">
        <v>0.1196</v>
      </c>
      <c r="AR23" s="6">
        <v>0.1201</v>
      </c>
      <c r="AS23" s="6">
        <v>0.1234</v>
      </c>
      <c r="AT23" s="6">
        <v>0.11940000000000001</v>
      </c>
      <c r="AU23" s="6">
        <v>0.12230000000000001</v>
      </c>
      <c r="AV23" s="6">
        <v>0.123</v>
      </c>
    </row>
    <row r="24" spans="1:48" x14ac:dyDescent="0.25">
      <c r="A24" s="30" t="s">
        <v>191</v>
      </c>
      <c r="B24" s="51" t="s">
        <v>190</v>
      </c>
      <c r="C24" s="6">
        <v>1.1999999999999999E-3</v>
      </c>
      <c r="D24" s="6">
        <v>1.8E-3</v>
      </c>
      <c r="E24" s="6">
        <v>2.3E-3</v>
      </c>
      <c r="F24" s="6">
        <v>8.5000000000000006E-3</v>
      </c>
      <c r="G24" s="6">
        <v>8.8999999999999999E-3</v>
      </c>
      <c r="H24" s="6">
        <v>1.7100000000000001E-2</v>
      </c>
      <c r="I24" s="6">
        <v>1.7100000000000001E-2</v>
      </c>
      <c r="J24" s="6">
        <v>2.2700000000000001E-2</v>
      </c>
      <c r="K24" s="6">
        <v>2.4400000000000002E-2</v>
      </c>
      <c r="L24" s="6">
        <v>2.7E-2</v>
      </c>
      <c r="M24" s="6">
        <v>2.9700000000000001E-2</v>
      </c>
      <c r="N24" s="6">
        <v>3.15E-2</v>
      </c>
      <c r="O24" s="6">
        <v>3.2599999999999997E-2</v>
      </c>
      <c r="P24" s="6">
        <v>3.3000000000000002E-2</v>
      </c>
      <c r="Q24" s="6">
        <v>3.6400000000000002E-2</v>
      </c>
      <c r="R24" s="6">
        <v>3.8800000000000001E-2</v>
      </c>
      <c r="S24" s="6">
        <v>3.8899999999999997E-2</v>
      </c>
      <c r="T24" s="6">
        <v>0.04</v>
      </c>
      <c r="U24" s="6">
        <v>3.9600000000000003E-2</v>
      </c>
      <c r="V24" s="6">
        <v>4.2299999999999997E-2</v>
      </c>
      <c r="W24" s="6">
        <v>4.2900000000000001E-2</v>
      </c>
      <c r="X24" s="6">
        <v>4.6300000000000001E-2</v>
      </c>
      <c r="Y24" s="6">
        <v>4.6300000000000001E-2</v>
      </c>
      <c r="Z24" s="6">
        <v>5.5800000000000002E-2</v>
      </c>
      <c r="AA24" s="6">
        <v>6.5299999999999997E-2</v>
      </c>
      <c r="AB24" s="6">
        <v>7.3999999999999996E-2</v>
      </c>
      <c r="AC24" s="6">
        <v>8.2500000000000004E-2</v>
      </c>
      <c r="AD24" s="6">
        <v>9.0800000000000006E-2</v>
      </c>
      <c r="AE24" s="6">
        <v>9.8699999999999996E-2</v>
      </c>
      <c r="AF24" s="6">
        <v>0.1019</v>
      </c>
      <c r="AG24" s="6">
        <v>0.10539999999999999</v>
      </c>
      <c r="AH24" s="6">
        <v>0.10879999999999999</v>
      </c>
      <c r="AI24" s="6">
        <v>0.1101</v>
      </c>
      <c r="AJ24" s="6">
        <v>0.1137</v>
      </c>
      <c r="AK24" s="6">
        <v>0.11749999999999999</v>
      </c>
      <c r="AL24" s="6">
        <v>0.1206</v>
      </c>
      <c r="AM24" s="6">
        <v>0.12379999999999999</v>
      </c>
      <c r="AN24" s="6">
        <v>0.1278</v>
      </c>
      <c r="AO24" s="6">
        <v>0.1313</v>
      </c>
      <c r="AP24" s="6">
        <v>0.13239999999999999</v>
      </c>
      <c r="AQ24" s="6">
        <v>0.1323</v>
      </c>
      <c r="AR24" s="6">
        <v>0.13569999999999999</v>
      </c>
      <c r="AS24" s="6">
        <v>0.1361</v>
      </c>
      <c r="AT24" s="6">
        <v>0.12820000000000001</v>
      </c>
      <c r="AU24" s="6">
        <v>0.1318</v>
      </c>
      <c r="AV24" s="6">
        <v>0.13320000000000001</v>
      </c>
    </row>
    <row r="26" spans="1:48" x14ac:dyDescent="0.25">
      <c r="C26" s="82" t="s">
        <v>94</v>
      </c>
      <c r="D26" s="82"/>
      <c r="E26" s="82"/>
      <c r="F26" s="82"/>
      <c r="G26" s="82"/>
    </row>
    <row r="27" spans="1:48" x14ac:dyDescent="0.25">
      <c r="C27" s="58" t="str">
        <f>HYPERLINK("[Table14_Redtallowmapping.xlsx]Main!A1", "Return to Main Worksheet")</f>
        <v>Return to Main Worksheet</v>
      </c>
    </row>
  </sheetData>
  <mergeCells count="1">
    <mergeCell ref="C26:G2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9" sqref="A29"/>
    </sheetView>
  </sheetViews>
  <sheetFormatPr defaultRowHeight="13.5" x14ac:dyDescent="0.25"/>
  <cols>
    <col min="1" max="1" width="24" customWidth="1"/>
    <col min="2" max="2" width="17.375" customWidth="1"/>
  </cols>
  <sheetData>
    <row r="1" spans="1:6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0</v>
      </c>
      <c r="D2" s="30">
        <v>8.3500000000000005E-2</v>
      </c>
      <c r="E2" s="33">
        <v>0.91649999999999998</v>
      </c>
      <c r="F2" s="30">
        <v>0</v>
      </c>
    </row>
    <row r="3" spans="1:6" x14ac:dyDescent="0.25">
      <c r="A3" s="32" t="s">
        <v>58</v>
      </c>
      <c r="B3" s="51" t="s">
        <v>53</v>
      </c>
      <c r="C3" s="30">
        <v>0</v>
      </c>
      <c r="D3" s="32">
        <v>0.96</v>
      </c>
      <c r="E3" s="30">
        <v>0.04</v>
      </c>
      <c r="F3" s="30">
        <v>0</v>
      </c>
    </row>
    <row r="4" spans="1:6" x14ac:dyDescent="0.25">
      <c r="A4" s="30" t="s">
        <v>188</v>
      </c>
      <c r="B4" s="51" t="s">
        <v>181</v>
      </c>
      <c r="C4" s="30">
        <v>0.42430000000000001</v>
      </c>
      <c r="D4" s="30">
        <v>0.14299999999999999</v>
      </c>
      <c r="E4" s="30">
        <v>8.6199999999999999E-2</v>
      </c>
      <c r="F4" s="30">
        <v>0.34649999999999997</v>
      </c>
    </row>
    <row r="5" spans="1:6" x14ac:dyDescent="0.25">
      <c r="A5" s="30" t="s">
        <v>187</v>
      </c>
      <c r="B5" s="51" t="s">
        <v>181</v>
      </c>
      <c r="C5" s="30">
        <v>0.41410000000000002</v>
      </c>
      <c r="D5" s="30">
        <v>0.11890000000000001</v>
      </c>
      <c r="E5" s="30">
        <v>6.3E-2</v>
      </c>
      <c r="F5" s="30">
        <v>0.40400000000000003</v>
      </c>
    </row>
    <row r="6" spans="1:6" x14ac:dyDescent="0.25">
      <c r="A6" s="30" t="s">
        <v>186</v>
      </c>
      <c r="B6" s="51" t="s">
        <v>181</v>
      </c>
      <c r="C6" s="30">
        <v>0.37869999999999998</v>
      </c>
      <c r="D6" s="30">
        <v>0.16350000000000001</v>
      </c>
      <c r="E6" s="30">
        <v>5.7000000000000002E-2</v>
      </c>
      <c r="F6" s="30">
        <v>0.40079999999999999</v>
      </c>
    </row>
    <row r="7" spans="1:6" x14ac:dyDescent="0.25">
      <c r="A7" s="30" t="s">
        <v>185</v>
      </c>
      <c r="B7" s="51" t="s">
        <v>181</v>
      </c>
      <c r="C7" s="30">
        <v>0.438</v>
      </c>
      <c r="D7" s="30">
        <v>0.14599999999999999</v>
      </c>
      <c r="E7" s="30">
        <v>7.0000000000000007E-2</v>
      </c>
      <c r="F7" s="30">
        <v>0.34589999999999999</v>
      </c>
    </row>
    <row r="8" spans="1:6" x14ac:dyDescent="0.25">
      <c r="A8" s="30" t="s">
        <v>184</v>
      </c>
      <c r="B8" s="51" t="s">
        <v>181</v>
      </c>
      <c r="C8" s="30">
        <v>0.40899999999999997</v>
      </c>
      <c r="D8" s="30">
        <v>0.12770000000000001</v>
      </c>
      <c r="E8" s="30">
        <v>4.6199999999999998E-2</v>
      </c>
      <c r="F8" s="30">
        <v>0.41710000000000003</v>
      </c>
    </row>
    <row r="9" spans="1:6" x14ac:dyDescent="0.25">
      <c r="A9" s="30" t="s">
        <v>183</v>
      </c>
      <c r="B9" s="51" t="s">
        <v>181</v>
      </c>
      <c r="C9" s="30">
        <v>0.4783</v>
      </c>
      <c r="D9" s="30">
        <v>9.5500000000000002E-2</v>
      </c>
      <c r="E9" s="30">
        <v>0</v>
      </c>
      <c r="F9" s="30">
        <v>0.42620000000000002</v>
      </c>
    </row>
    <row r="10" spans="1:6" x14ac:dyDescent="0.25">
      <c r="A10" s="30" t="s">
        <v>182</v>
      </c>
      <c r="B10" s="51" t="s">
        <v>181</v>
      </c>
      <c r="C10" s="30">
        <v>0.26590000000000003</v>
      </c>
      <c r="D10" s="30">
        <v>8.5900000000000004E-2</v>
      </c>
      <c r="E10" s="30">
        <v>1.1900000000000001E-2</v>
      </c>
      <c r="F10" s="30">
        <v>0.63629999999999998</v>
      </c>
    </row>
    <row r="11" spans="1:6" x14ac:dyDescent="0.25">
      <c r="A11" s="30" t="s">
        <v>179</v>
      </c>
      <c r="B11" s="51" t="s">
        <v>180</v>
      </c>
      <c r="C11" s="30">
        <v>0.32819999999999999</v>
      </c>
      <c r="D11" s="30">
        <v>9.0499999999999997E-2</v>
      </c>
      <c r="E11" s="30">
        <v>0.1865</v>
      </c>
      <c r="F11" s="30">
        <v>0.39479999999999998</v>
      </c>
    </row>
    <row r="12" spans="1:6" x14ac:dyDescent="0.25">
      <c r="A12" s="30" t="s">
        <v>207</v>
      </c>
      <c r="B12" s="51" t="s">
        <v>205</v>
      </c>
      <c r="C12" s="30">
        <v>0.38779999999999998</v>
      </c>
      <c r="D12" s="30">
        <v>1.2200000000000001E-2</v>
      </c>
      <c r="E12" s="30">
        <v>0.17899999999999999</v>
      </c>
      <c r="F12" s="30">
        <v>0.4209</v>
      </c>
    </row>
    <row r="13" spans="1:6" x14ac:dyDescent="0.25">
      <c r="A13" s="30" t="s">
        <v>206</v>
      </c>
      <c r="B13" s="51" t="s">
        <v>205</v>
      </c>
      <c r="C13" s="30">
        <v>0.39019999999999999</v>
      </c>
      <c r="D13" s="30">
        <v>0</v>
      </c>
      <c r="E13" s="30">
        <v>0.1993</v>
      </c>
      <c r="F13" s="30">
        <v>0.41049999999999998</v>
      </c>
    </row>
    <row r="14" spans="1:6" x14ac:dyDescent="0.25">
      <c r="A14" s="30" t="s">
        <v>204</v>
      </c>
      <c r="B14" s="51" t="s">
        <v>202</v>
      </c>
      <c r="C14" s="30">
        <v>0.24590000000000001</v>
      </c>
      <c r="D14" s="30">
        <v>0.10730000000000001</v>
      </c>
      <c r="E14" s="30">
        <v>0.1075</v>
      </c>
      <c r="F14" s="30">
        <v>0.5393</v>
      </c>
    </row>
    <row r="15" spans="1:6" x14ac:dyDescent="0.25">
      <c r="A15" s="30" t="s">
        <v>203</v>
      </c>
      <c r="B15" s="51" t="s">
        <v>202</v>
      </c>
      <c r="C15" s="30">
        <v>0.1905</v>
      </c>
      <c r="D15" s="30">
        <v>0.1153</v>
      </c>
      <c r="E15" s="30">
        <v>0.15</v>
      </c>
      <c r="F15" s="30">
        <v>0.54420000000000002</v>
      </c>
    </row>
    <row r="16" spans="1:6" x14ac:dyDescent="0.25">
      <c r="A16" s="30" t="s">
        <v>201</v>
      </c>
      <c r="B16" s="51" t="s">
        <v>200</v>
      </c>
      <c r="C16" s="30">
        <v>0.2903</v>
      </c>
      <c r="D16" s="30">
        <v>8.5500000000000007E-2</v>
      </c>
      <c r="E16" s="30">
        <v>0.2321</v>
      </c>
      <c r="F16" s="30">
        <v>0.39200000000000002</v>
      </c>
    </row>
    <row r="17" spans="1:6" x14ac:dyDescent="0.25">
      <c r="A17" s="30" t="s">
        <v>198</v>
      </c>
      <c r="B17" s="51" t="s">
        <v>176</v>
      </c>
      <c r="C17" s="30">
        <v>0.43769999999999998</v>
      </c>
      <c r="D17" s="30">
        <v>6.54E-2</v>
      </c>
      <c r="E17" s="30">
        <v>9.9299999999999999E-2</v>
      </c>
      <c r="F17" s="30">
        <v>0.39750000000000002</v>
      </c>
    </row>
    <row r="18" spans="1:6" x14ac:dyDescent="0.25">
      <c r="A18" s="30" t="s">
        <v>197</v>
      </c>
      <c r="B18" s="51" t="s">
        <v>176</v>
      </c>
      <c r="C18" s="30">
        <v>0.33339999999999997</v>
      </c>
      <c r="D18" s="30">
        <v>5.5500000000000001E-2</v>
      </c>
      <c r="E18" s="30">
        <v>0.1016</v>
      </c>
      <c r="F18" s="30">
        <v>0.50949999999999995</v>
      </c>
    </row>
    <row r="19" spans="1:6" x14ac:dyDescent="0.25">
      <c r="A19" s="30" t="s">
        <v>196</v>
      </c>
      <c r="B19" s="51" t="s">
        <v>176</v>
      </c>
      <c r="C19" s="30">
        <v>0.5091</v>
      </c>
      <c r="D19" s="30">
        <v>6.1400000000000003E-2</v>
      </c>
      <c r="E19" s="30">
        <v>7.4999999999999997E-2</v>
      </c>
      <c r="F19" s="30">
        <v>0.35449999999999998</v>
      </c>
    </row>
    <row r="20" spans="1:6" x14ac:dyDescent="0.25">
      <c r="A20" s="34" t="s">
        <v>199</v>
      </c>
      <c r="B20" s="51" t="s">
        <v>176</v>
      </c>
      <c r="C20" s="34">
        <v>0.87639999999999996</v>
      </c>
      <c r="D20" s="30">
        <v>8.3500000000000005E-2</v>
      </c>
      <c r="E20" s="30">
        <v>0.04</v>
      </c>
      <c r="F20" s="30">
        <v>0</v>
      </c>
    </row>
    <row r="21" spans="1:6" x14ac:dyDescent="0.25">
      <c r="A21" s="30" t="s">
        <v>198</v>
      </c>
      <c r="B21" s="51" t="s">
        <v>195</v>
      </c>
      <c r="C21" s="30">
        <v>0.35370000000000001</v>
      </c>
      <c r="D21" s="30">
        <v>0.1431</v>
      </c>
      <c r="E21" s="30">
        <v>1.8499999999999999E-2</v>
      </c>
      <c r="F21" s="30">
        <v>0.48480000000000001</v>
      </c>
    </row>
    <row r="22" spans="1:6" x14ac:dyDescent="0.25">
      <c r="A22" s="30" t="s">
        <v>197</v>
      </c>
      <c r="B22" s="51" t="s">
        <v>195</v>
      </c>
      <c r="C22" s="30">
        <v>0.34739999999999999</v>
      </c>
      <c r="D22" s="30">
        <v>0.1462</v>
      </c>
      <c r="E22" s="30">
        <v>2.5999999999999999E-3</v>
      </c>
      <c r="F22" s="30">
        <v>0.50380000000000003</v>
      </c>
    </row>
    <row r="23" spans="1:6" x14ac:dyDescent="0.25">
      <c r="A23" s="30" t="s">
        <v>196</v>
      </c>
      <c r="B23" s="51" t="s">
        <v>195</v>
      </c>
      <c r="C23" s="30">
        <v>0.2636</v>
      </c>
      <c r="D23" s="30">
        <v>0.12590000000000001</v>
      </c>
      <c r="E23" s="30">
        <v>7.9100000000000004E-2</v>
      </c>
      <c r="F23" s="30">
        <v>0.53149999999999997</v>
      </c>
    </row>
    <row r="24" spans="1:6" x14ac:dyDescent="0.25">
      <c r="A24" s="30" t="s">
        <v>194</v>
      </c>
      <c r="B24" s="51" t="s">
        <v>192</v>
      </c>
      <c r="C24" s="30">
        <v>0</v>
      </c>
      <c r="D24" s="30">
        <v>8.3500000000000005E-2</v>
      </c>
      <c r="E24" s="30">
        <v>0.04</v>
      </c>
      <c r="F24" s="30">
        <v>0.87639999999999996</v>
      </c>
    </row>
    <row r="25" spans="1:6" x14ac:dyDescent="0.25">
      <c r="A25" s="30" t="s">
        <v>193</v>
      </c>
      <c r="B25" s="51" t="s">
        <v>192</v>
      </c>
      <c r="C25" s="30">
        <v>0.38169999999999998</v>
      </c>
      <c r="D25" s="30">
        <v>9.4000000000000004E-3</v>
      </c>
      <c r="E25" s="30">
        <v>5.3400000000000003E-2</v>
      </c>
      <c r="F25" s="30">
        <v>0.55549999999999999</v>
      </c>
    </row>
    <row r="26" spans="1:6" x14ac:dyDescent="0.25">
      <c r="A26" s="30" t="s">
        <v>191</v>
      </c>
      <c r="B26" s="51" t="s">
        <v>190</v>
      </c>
      <c r="C26" s="30">
        <v>0.23230000000000001</v>
      </c>
      <c r="D26" s="30">
        <v>3.2800000000000003E-2</v>
      </c>
      <c r="E26" s="30">
        <v>0.16600000000000001</v>
      </c>
      <c r="F26" s="30">
        <v>0.56879999999999997</v>
      </c>
    </row>
    <row r="28" spans="1:6" x14ac:dyDescent="0.25">
      <c r="A2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0" sqref="A30"/>
    </sheetView>
  </sheetViews>
  <sheetFormatPr defaultRowHeight="13.5" x14ac:dyDescent="0.25"/>
  <cols>
    <col min="1" max="1" width="22.625" customWidth="1"/>
    <col min="2" max="2" width="23.75" customWidth="1"/>
  </cols>
  <sheetData>
    <row r="1" spans="1:7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1" t="s">
        <v>53</v>
      </c>
      <c r="C2" s="30">
        <v>7.3899999999999993E-2</v>
      </c>
      <c r="D2" s="30">
        <v>7.5499999999999998E-2</v>
      </c>
      <c r="E2" s="30">
        <v>0</v>
      </c>
      <c r="F2" s="33">
        <v>0.85060000000000002</v>
      </c>
      <c r="G2" s="30">
        <v>0</v>
      </c>
    </row>
    <row r="3" spans="1:7" x14ac:dyDescent="0.25">
      <c r="A3" s="32" t="s">
        <v>58</v>
      </c>
      <c r="B3" s="51" t="s">
        <v>53</v>
      </c>
      <c r="C3" s="32">
        <v>0.87880000000000003</v>
      </c>
      <c r="D3" s="30">
        <v>7.5499999999999998E-2</v>
      </c>
      <c r="E3" s="30">
        <v>0</v>
      </c>
      <c r="F3" s="30">
        <v>4.5699999999999998E-2</v>
      </c>
      <c r="G3" s="30">
        <v>0</v>
      </c>
    </row>
    <row r="4" spans="1:7" x14ac:dyDescent="0.25">
      <c r="A4" s="30" t="s">
        <v>188</v>
      </c>
      <c r="B4" s="51" t="s">
        <v>181</v>
      </c>
      <c r="C4" s="30">
        <v>0.1042</v>
      </c>
      <c r="D4" s="30">
        <v>4.1000000000000003E-3</v>
      </c>
      <c r="E4" s="30">
        <v>0.3901</v>
      </c>
      <c r="F4" s="30">
        <v>0.15540000000000001</v>
      </c>
      <c r="G4" s="30">
        <v>0.34610000000000002</v>
      </c>
    </row>
    <row r="5" spans="1:7" x14ac:dyDescent="0.25">
      <c r="A5" s="30" t="s">
        <v>187</v>
      </c>
      <c r="B5" s="51" t="s">
        <v>181</v>
      </c>
      <c r="C5" s="30">
        <v>9.98E-2</v>
      </c>
      <c r="D5" s="30">
        <v>5.8099999999999999E-2</v>
      </c>
      <c r="E5" s="30">
        <v>0.37990000000000002</v>
      </c>
      <c r="F5" s="30">
        <v>8.3599999999999994E-2</v>
      </c>
      <c r="G5" s="30">
        <v>0.3785</v>
      </c>
    </row>
    <row r="6" spans="1:7" x14ac:dyDescent="0.25">
      <c r="A6" s="30" t="s">
        <v>186</v>
      </c>
      <c r="B6" s="51" t="s">
        <v>181</v>
      </c>
      <c r="C6" s="30">
        <v>0.1234</v>
      </c>
      <c r="D6" s="30">
        <v>5.3E-3</v>
      </c>
      <c r="E6" s="30">
        <v>0.3483</v>
      </c>
      <c r="F6" s="30">
        <v>0.1275</v>
      </c>
      <c r="G6" s="30">
        <v>0.39550000000000002</v>
      </c>
    </row>
    <row r="7" spans="1:7" x14ac:dyDescent="0.25">
      <c r="A7" s="30" t="s">
        <v>185</v>
      </c>
      <c r="B7" s="51" t="s">
        <v>181</v>
      </c>
      <c r="C7" s="30">
        <v>0.11070000000000001</v>
      </c>
      <c r="D7" s="30">
        <v>1.6500000000000001E-2</v>
      </c>
      <c r="E7" s="30">
        <v>0.40229999999999999</v>
      </c>
      <c r="F7" s="30">
        <v>0.12920000000000001</v>
      </c>
      <c r="G7" s="30">
        <v>0.34139999999999998</v>
      </c>
    </row>
    <row r="8" spans="1:7" x14ac:dyDescent="0.25">
      <c r="A8" s="30" t="s">
        <v>184</v>
      </c>
      <c r="B8" s="51" t="s">
        <v>181</v>
      </c>
      <c r="C8" s="30">
        <v>0.1022</v>
      </c>
      <c r="D8" s="30">
        <v>3.9899999999999998E-2</v>
      </c>
      <c r="E8" s="30">
        <v>0.37580000000000002</v>
      </c>
      <c r="F8" s="30">
        <v>8.5000000000000006E-2</v>
      </c>
      <c r="G8" s="30">
        <v>0.3972</v>
      </c>
    </row>
    <row r="9" spans="1:7" x14ac:dyDescent="0.25">
      <c r="A9" s="30" t="s">
        <v>183</v>
      </c>
      <c r="B9" s="51" t="s">
        <v>181</v>
      </c>
      <c r="C9" s="30">
        <v>7.7399999999999997E-2</v>
      </c>
      <c r="D9" s="30">
        <v>5.33E-2</v>
      </c>
      <c r="E9" s="30">
        <v>0.43940000000000001</v>
      </c>
      <c r="F9" s="30">
        <v>2.98E-2</v>
      </c>
      <c r="G9" s="30">
        <v>0.40010000000000001</v>
      </c>
    </row>
    <row r="10" spans="1:7" x14ac:dyDescent="0.25">
      <c r="A10" s="30" t="s">
        <v>182</v>
      </c>
      <c r="B10" s="51" t="s">
        <v>181</v>
      </c>
      <c r="C10" s="30">
        <v>8.3199999999999996E-2</v>
      </c>
      <c r="D10" s="30">
        <v>9.6600000000000005E-2</v>
      </c>
      <c r="E10" s="30">
        <v>0.24399999999999999</v>
      </c>
      <c r="F10" s="30">
        <v>0</v>
      </c>
      <c r="G10" s="30">
        <v>0.57630000000000003</v>
      </c>
    </row>
    <row r="11" spans="1:7" x14ac:dyDescent="0.25">
      <c r="A11" s="30" t="s">
        <v>179</v>
      </c>
      <c r="B11" s="51" t="s">
        <v>180</v>
      </c>
      <c r="C11" s="30">
        <v>6.54E-2</v>
      </c>
      <c r="D11" s="30">
        <v>3.27E-2</v>
      </c>
      <c r="E11" s="30">
        <v>0.3014</v>
      </c>
      <c r="F11" s="30">
        <v>0.2208</v>
      </c>
      <c r="G11" s="30">
        <v>0.37959999999999999</v>
      </c>
    </row>
    <row r="12" spans="1:7" x14ac:dyDescent="0.25">
      <c r="A12" s="30" t="s">
        <v>207</v>
      </c>
      <c r="B12" s="51" t="s">
        <v>205</v>
      </c>
      <c r="C12" s="30">
        <v>1.34E-2</v>
      </c>
      <c r="D12" s="30">
        <v>8.8800000000000004E-2</v>
      </c>
      <c r="E12" s="30">
        <v>0.35639999999999999</v>
      </c>
      <c r="F12" s="30">
        <v>0.1605</v>
      </c>
      <c r="G12" s="30">
        <v>0.38090000000000002</v>
      </c>
    </row>
    <row r="13" spans="1:7" x14ac:dyDescent="0.25">
      <c r="A13" s="30" t="s">
        <v>206</v>
      </c>
      <c r="B13" s="51" t="s">
        <v>205</v>
      </c>
      <c r="C13" s="30">
        <v>0</v>
      </c>
      <c r="D13" s="30">
        <v>8.2799999999999999E-2</v>
      </c>
      <c r="E13" s="30">
        <v>0.35849999999999999</v>
      </c>
      <c r="F13" s="30">
        <v>0.18490000000000001</v>
      </c>
      <c r="G13" s="30">
        <v>0.37380000000000002</v>
      </c>
    </row>
    <row r="14" spans="1:7" x14ac:dyDescent="0.25">
      <c r="A14" s="30" t="s">
        <v>204</v>
      </c>
      <c r="B14" s="51" t="s">
        <v>202</v>
      </c>
      <c r="C14" s="30">
        <v>9.7199999999999995E-2</v>
      </c>
      <c r="D14" s="30">
        <v>8.1000000000000003E-2</v>
      </c>
      <c r="E14" s="30">
        <v>0.22539999999999999</v>
      </c>
      <c r="F14" s="30">
        <v>0.1028</v>
      </c>
      <c r="G14" s="30">
        <v>0.49359999999999998</v>
      </c>
    </row>
    <row r="15" spans="1:7" x14ac:dyDescent="0.25">
      <c r="A15" s="30" t="s">
        <v>203</v>
      </c>
      <c r="B15" s="51" t="s">
        <v>202</v>
      </c>
      <c r="C15" s="30">
        <v>9.4899999999999998E-2</v>
      </c>
      <c r="D15" s="30">
        <v>5.16E-2</v>
      </c>
      <c r="E15" s="30">
        <v>0.17510000000000001</v>
      </c>
      <c r="F15" s="30">
        <v>0.16930000000000001</v>
      </c>
      <c r="G15" s="30">
        <v>0.50919999999999999</v>
      </c>
    </row>
    <row r="16" spans="1:7" x14ac:dyDescent="0.25">
      <c r="A16" s="30" t="s">
        <v>201</v>
      </c>
      <c r="B16" s="51" t="s">
        <v>200</v>
      </c>
      <c r="C16" s="30">
        <v>6.5500000000000003E-2</v>
      </c>
      <c r="D16" s="30">
        <v>4.5400000000000003E-2</v>
      </c>
      <c r="E16" s="30">
        <v>0.26679999999999998</v>
      </c>
      <c r="F16" s="30">
        <v>0.25040000000000001</v>
      </c>
      <c r="G16" s="30">
        <v>0.37169999999999997</v>
      </c>
    </row>
    <row r="17" spans="1:7" x14ac:dyDescent="0.25">
      <c r="A17" s="30" t="s">
        <v>198</v>
      </c>
      <c r="B17" s="51" t="s">
        <v>176</v>
      </c>
      <c r="C17" s="30">
        <v>5.6300000000000003E-2</v>
      </c>
      <c r="D17" s="30">
        <v>7.2599999999999998E-2</v>
      </c>
      <c r="E17" s="30">
        <v>0.40200000000000002</v>
      </c>
      <c r="F17" s="30">
        <v>0.10290000000000001</v>
      </c>
      <c r="G17" s="30">
        <v>0.36620000000000003</v>
      </c>
    </row>
    <row r="18" spans="1:7" x14ac:dyDescent="0.25">
      <c r="A18" s="30" t="s">
        <v>197</v>
      </c>
      <c r="B18" s="51" t="s">
        <v>176</v>
      </c>
      <c r="C18" s="30">
        <v>4.3299999999999998E-2</v>
      </c>
      <c r="D18" s="30">
        <v>6.0699999999999997E-2</v>
      </c>
      <c r="E18" s="30">
        <v>0.30640000000000001</v>
      </c>
      <c r="F18" s="30">
        <v>0.11609999999999999</v>
      </c>
      <c r="G18" s="30">
        <v>0.47360000000000002</v>
      </c>
    </row>
    <row r="19" spans="1:7" x14ac:dyDescent="0.25">
      <c r="A19" s="30" t="s">
        <v>196</v>
      </c>
      <c r="B19" s="51" t="s">
        <v>176</v>
      </c>
      <c r="C19" s="30">
        <v>5.6599999999999998E-2</v>
      </c>
      <c r="D19" s="30">
        <v>8.5800000000000001E-2</v>
      </c>
      <c r="E19" s="30">
        <v>0.46700000000000003</v>
      </c>
      <c r="F19" s="30">
        <v>6.8400000000000002E-2</v>
      </c>
      <c r="G19" s="30">
        <v>0.3221</v>
      </c>
    </row>
    <row r="20" spans="1:7" x14ac:dyDescent="0.25">
      <c r="A20" s="42" t="s">
        <v>199</v>
      </c>
      <c r="B20" s="51" t="s">
        <v>176</v>
      </c>
      <c r="C20" s="30">
        <v>7.3899999999999993E-2</v>
      </c>
      <c r="D20" s="30">
        <v>7.5499999999999998E-2</v>
      </c>
      <c r="E20" s="30">
        <v>0.80489999999999995</v>
      </c>
      <c r="F20" s="30">
        <v>4.5699999999999998E-2</v>
      </c>
      <c r="G20" s="30">
        <v>0</v>
      </c>
    </row>
    <row r="21" spans="1:7" x14ac:dyDescent="0.25">
      <c r="A21" s="30" t="s">
        <v>198</v>
      </c>
      <c r="B21" s="51" t="s">
        <v>195</v>
      </c>
      <c r="C21" s="30">
        <v>0.1031</v>
      </c>
      <c r="D21" s="30">
        <v>0</v>
      </c>
      <c r="E21" s="30">
        <v>0.32550000000000001</v>
      </c>
      <c r="F21" s="30">
        <v>9.69E-2</v>
      </c>
      <c r="G21" s="30">
        <v>0.47449999999999998</v>
      </c>
    </row>
    <row r="22" spans="1:7" x14ac:dyDescent="0.25">
      <c r="A22" s="30" t="s">
        <v>197</v>
      </c>
      <c r="B22" s="51" t="s">
        <v>195</v>
      </c>
      <c r="C22" s="30">
        <v>0.1182</v>
      </c>
      <c r="D22" s="30">
        <v>3.7699999999999997E-2</v>
      </c>
      <c r="E22" s="30">
        <v>0.31900000000000001</v>
      </c>
      <c r="F22" s="30">
        <v>4.7199999999999999E-2</v>
      </c>
      <c r="G22" s="30">
        <v>0.47789999999999999</v>
      </c>
    </row>
    <row r="23" spans="1:7" x14ac:dyDescent="0.25">
      <c r="A23" s="30" t="s">
        <v>196</v>
      </c>
      <c r="B23" s="51" t="s">
        <v>195</v>
      </c>
      <c r="C23" s="30">
        <v>9.1800000000000007E-2</v>
      </c>
      <c r="D23" s="30">
        <v>1.4E-2</v>
      </c>
      <c r="E23" s="30">
        <v>0.2424</v>
      </c>
      <c r="F23" s="30">
        <v>0.1396</v>
      </c>
      <c r="G23" s="30">
        <v>0.51219999999999999</v>
      </c>
    </row>
    <row r="24" spans="1:7" x14ac:dyDescent="0.25">
      <c r="A24" s="30" t="s">
        <v>194</v>
      </c>
      <c r="B24" s="51" t="s">
        <v>192</v>
      </c>
      <c r="C24" s="30">
        <v>7.3899999999999993E-2</v>
      </c>
      <c r="D24" s="30">
        <v>7.5499999999999998E-2</v>
      </c>
      <c r="E24" s="30">
        <v>0</v>
      </c>
      <c r="F24" s="30">
        <v>4.5699999999999998E-2</v>
      </c>
      <c r="G24" s="30">
        <v>0.80489999999999995</v>
      </c>
    </row>
    <row r="25" spans="1:7" x14ac:dyDescent="0.25">
      <c r="A25" s="30" t="s">
        <v>193</v>
      </c>
      <c r="B25" s="51" t="s">
        <v>192</v>
      </c>
      <c r="C25" s="30">
        <v>2.7E-2</v>
      </c>
      <c r="D25" s="30">
        <v>0.1366</v>
      </c>
      <c r="E25" s="30">
        <v>0.35039999999999999</v>
      </c>
      <c r="F25" s="30">
        <v>2.0000000000000001E-4</v>
      </c>
      <c r="G25" s="30">
        <v>0.4859</v>
      </c>
    </row>
    <row r="26" spans="1:7" x14ac:dyDescent="0.25">
      <c r="A26" s="30" t="s">
        <v>191</v>
      </c>
      <c r="B26" s="51" t="s">
        <v>190</v>
      </c>
      <c r="C26" s="30">
        <v>1.5599999999999999E-2</v>
      </c>
      <c r="D26" s="30">
        <v>3.8100000000000002E-2</v>
      </c>
      <c r="E26" s="30">
        <v>0.21440000000000001</v>
      </c>
      <c r="F26" s="30">
        <v>0.19600000000000001</v>
      </c>
      <c r="G26" s="30">
        <v>0.53600000000000003</v>
      </c>
    </row>
    <row r="27" spans="1:7" x14ac:dyDescent="0.25">
      <c r="A27" s="34" t="s">
        <v>7</v>
      </c>
      <c r="B27" s="51" t="s">
        <v>53</v>
      </c>
      <c r="C27" s="30">
        <v>7.3899999999999993E-2</v>
      </c>
      <c r="D27" s="34">
        <v>0.88039999999999996</v>
      </c>
      <c r="E27" s="30">
        <v>0</v>
      </c>
      <c r="F27" s="30">
        <v>4.5699999999999998E-2</v>
      </c>
      <c r="G27" s="30">
        <v>0</v>
      </c>
    </row>
    <row r="29" spans="1:7" x14ac:dyDescent="0.25">
      <c r="A2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workbookViewId="0">
      <selection activeCell="C28" sqref="C28"/>
    </sheetView>
  </sheetViews>
  <sheetFormatPr defaultRowHeight="13.5" x14ac:dyDescent="0.25"/>
  <cols>
    <col min="1" max="2" width="22.125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188</v>
      </c>
      <c r="B2" s="51" t="s">
        <v>181</v>
      </c>
      <c r="C2" s="6">
        <v>6.1999999999999998E-3</v>
      </c>
      <c r="D2" s="6">
        <v>1.43E-2</v>
      </c>
      <c r="E2" s="6">
        <v>2.6599999999999999E-2</v>
      </c>
      <c r="F2" s="6">
        <v>2.98E-2</v>
      </c>
      <c r="G2" s="6">
        <v>3.5099999999999999E-2</v>
      </c>
      <c r="H2" s="6">
        <v>4.53E-2</v>
      </c>
      <c r="I2" s="6">
        <v>4.7300000000000002E-2</v>
      </c>
      <c r="J2" s="6">
        <v>5.4800000000000001E-2</v>
      </c>
      <c r="K2" s="6">
        <v>5.8000000000000003E-2</v>
      </c>
      <c r="L2" s="6">
        <v>6.0299999999999999E-2</v>
      </c>
      <c r="M2" s="6">
        <v>6.6299999999999998E-2</v>
      </c>
      <c r="N2" s="6">
        <v>6.5799999999999997E-2</v>
      </c>
      <c r="O2" s="6">
        <v>6.4399999999999999E-2</v>
      </c>
      <c r="P2" s="6">
        <v>7.0900000000000005E-2</v>
      </c>
      <c r="Q2" s="6">
        <v>7.7399999999999997E-2</v>
      </c>
      <c r="R2" s="6">
        <v>8.2699999999999996E-2</v>
      </c>
      <c r="S2" s="6">
        <v>7.7600000000000002E-2</v>
      </c>
      <c r="T2" s="6">
        <v>7.7499999999999999E-2</v>
      </c>
      <c r="U2" s="6">
        <v>7.7499999999999999E-2</v>
      </c>
      <c r="V2" s="6">
        <v>8.6099999999999996E-2</v>
      </c>
      <c r="W2" s="6">
        <v>7.6999999999999999E-2</v>
      </c>
      <c r="X2" s="6">
        <v>8.0799999999999997E-2</v>
      </c>
      <c r="Y2" s="6">
        <v>8.9599999999999999E-2</v>
      </c>
      <c r="Z2" s="6">
        <v>0.10879999999999999</v>
      </c>
      <c r="AA2" s="6">
        <v>0.12790000000000001</v>
      </c>
      <c r="AB2" s="6">
        <v>0.14710000000000001</v>
      </c>
      <c r="AC2" s="6">
        <v>0.1663</v>
      </c>
      <c r="AD2" s="6">
        <v>0.18540000000000001</v>
      </c>
      <c r="AE2" s="6">
        <v>0.2046</v>
      </c>
      <c r="AF2" s="6">
        <v>0.20810000000000001</v>
      </c>
      <c r="AG2" s="6">
        <v>0.2117</v>
      </c>
      <c r="AH2" s="6">
        <v>0.2152</v>
      </c>
      <c r="AI2" s="6">
        <v>0.22689999999999999</v>
      </c>
      <c r="AJ2" s="6">
        <v>0.2324</v>
      </c>
      <c r="AK2" s="6">
        <v>0.23780000000000001</v>
      </c>
      <c r="AL2" s="6">
        <v>0.2432</v>
      </c>
      <c r="AM2" s="6">
        <v>0.24859999999999999</v>
      </c>
      <c r="AN2" s="6">
        <v>0.254</v>
      </c>
      <c r="AO2" s="6">
        <v>0.25940000000000002</v>
      </c>
      <c r="AP2" s="6">
        <v>0.28270000000000001</v>
      </c>
      <c r="AQ2" s="6">
        <v>0.27150000000000002</v>
      </c>
      <c r="AR2" s="6">
        <v>0.27360000000000001</v>
      </c>
      <c r="AS2" s="6">
        <v>0.27989999999999998</v>
      </c>
      <c r="AT2" s="6">
        <v>0.28120000000000001</v>
      </c>
      <c r="AU2" s="6">
        <v>0.2823</v>
      </c>
      <c r="AV2" s="6">
        <v>0.2838</v>
      </c>
    </row>
    <row r="3" spans="1:48" x14ac:dyDescent="0.25">
      <c r="A3" s="30" t="s">
        <v>187</v>
      </c>
      <c r="B3" s="51" t="s">
        <v>181</v>
      </c>
      <c r="C3" s="6">
        <v>1.8599999999999998E-2</v>
      </c>
      <c r="D3" s="6">
        <v>2.6700000000000002E-2</v>
      </c>
      <c r="E3" s="6">
        <v>3.9199999999999999E-2</v>
      </c>
      <c r="F3" s="6">
        <v>4.6600000000000003E-2</v>
      </c>
      <c r="G3" s="6">
        <v>5.3600000000000002E-2</v>
      </c>
      <c r="H3" s="6">
        <v>6.3899999999999998E-2</v>
      </c>
      <c r="I3" s="6">
        <v>6.7000000000000004E-2</v>
      </c>
      <c r="J3" s="6">
        <v>7.1800000000000003E-2</v>
      </c>
      <c r="K3" s="6">
        <v>7.46E-2</v>
      </c>
      <c r="L3" s="6">
        <v>8.4099999999999994E-2</v>
      </c>
      <c r="M3" s="6">
        <v>8.6900000000000005E-2</v>
      </c>
      <c r="N3" s="6">
        <v>8.6300000000000002E-2</v>
      </c>
      <c r="O3" s="6">
        <v>8.6699999999999999E-2</v>
      </c>
      <c r="P3" s="6">
        <v>9.2399999999999996E-2</v>
      </c>
      <c r="Q3" s="6">
        <v>9.6500000000000002E-2</v>
      </c>
      <c r="R3" s="6">
        <v>0.1031</v>
      </c>
      <c r="S3" s="6">
        <v>9.8299999999999998E-2</v>
      </c>
      <c r="T3" s="6">
        <v>9.6699999999999994E-2</v>
      </c>
      <c r="U3" s="6">
        <v>0.1004</v>
      </c>
      <c r="V3" s="6">
        <v>0.1074</v>
      </c>
      <c r="W3" s="6">
        <v>9.9500000000000005E-2</v>
      </c>
      <c r="X3" s="6">
        <v>0.1048</v>
      </c>
      <c r="Y3" s="6">
        <v>0.1167</v>
      </c>
      <c r="Z3" s="6">
        <v>0.13</v>
      </c>
      <c r="AA3" s="6">
        <v>0.14330000000000001</v>
      </c>
      <c r="AB3" s="6">
        <v>0.1565</v>
      </c>
      <c r="AC3" s="6">
        <v>0.1699</v>
      </c>
      <c r="AD3" s="6">
        <v>0.18310000000000001</v>
      </c>
      <c r="AE3" s="6">
        <v>0.19639999999999999</v>
      </c>
      <c r="AF3" s="6">
        <v>0.20069999999999999</v>
      </c>
      <c r="AG3" s="6">
        <v>0.2049</v>
      </c>
      <c r="AH3" s="6">
        <v>0.20910000000000001</v>
      </c>
      <c r="AI3" s="6">
        <v>0.22459999999999999</v>
      </c>
      <c r="AJ3" s="6">
        <v>0.23019999999999999</v>
      </c>
      <c r="AK3" s="6">
        <v>0.2359</v>
      </c>
      <c r="AL3" s="6">
        <v>0.24160000000000001</v>
      </c>
      <c r="AM3" s="6">
        <v>0.2472</v>
      </c>
      <c r="AN3" s="6">
        <v>0.25290000000000001</v>
      </c>
      <c r="AO3" s="6">
        <v>0.25850000000000001</v>
      </c>
      <c r="AP3" s="6">
        <v>0.27429999999999999</v>
      </c>
      <c r="AQ3" s="6">
        <v>0.27179999999999999</v>
      </c>
      <c r="AR3" s="6">
        <v>0.25950000000000001</v>
      </c>
      <c r="AS3" s="6">
        <v>0.27079999999999999</v>
      </c>
      <c r="AT3" s="6">
        <v>0.25890000000000002</v>
      </c>
      <c r="AU3" s="6">
        <v>0.2641</v>
      </c>
      <c r="AV3" s="6">
        <v>0.2697</v>
      </c>
    </row>
    <row r="4" spans="1:48" x14ac:dyDescent="0.25">
      <c r="A4" s="30" t="s">
        <v>186</v>
      </c>
      <c r="B4" s="51" t="s">
        <v>181</v>
      </c>
      <c r="C4" s="6">
        <v>7.7000000000000002E-3</v>
      </c>
      <c r="D4" s="6">
        <v>1.06E-2</v>
      </c>
      <c r="E4" s="6">
        <v>2.5499999999999998E-2</v>
      </c>
      <c r="F4" s="6">
        <v>3.0800000000000001E-2</v>
      </c>
      <c r="G4" s="6">
        <v>3.5000000000000003E-2</v>
      </c>
      <c r="H4" s="6">
        <v>3.9800000000000002E-2</v>
      </c>
      <c r="I4" s="6">
        <v>4.4999999999999998E-2</v>
      </c>
      <c r="J4" s="6">
        <v>5.0799999999999998E-2</v>
      </c>
      <c r="K4" s="6">
        <v>5.2900000000000003E-2</v>
      </c>
      <c r="L4" s="6">
        <v>5.6800000000000003E-2</v>
      </c>
      <c r="M4" s="6">
        <v>6.1899999999999997E-2</v>
      </c>
      <c r="N4" s="6">
        <v>5.8599999999999999E-2</v>
      </c>
      <c r="O4" s="6">
        <v>5.62E-2</v>
      </c>
      <c r="P4" s="6">
        <v>6.1800000000000001E-2</v>
      </c>
      <c r="Q4" s="6">
        <v>6.7599999999999993E-2</v>
      </c>
      <c r="R4" s="6">
        <v>7.1999999999999995E-2</v>
      </c>
      <c r="S4" s="6">
        <v>6.83E-2</v>
      </c>
      <c r="T4" s="6">
        <v>6.4899999999999999E-2</v>
      </c>
      <c r="U4" s="6">
        <v>6.6799999999999998E-2</v>
      </c>
      <c r="V4" s="6">
        <v>7.4499999999999997E-2</v>
      </c>
      <c r="W4" s="6">
        <v>6.88E-2</v>
      </c>
      <c r="X4" s="6">
        <v>7.1800000000000003E-2</v>
      </c>
      <c r="Y4" s="6">
        <v>7.7299999999999994E-2</v>
      </c>
      <c r="Z4" s="6">
        <v>9.4600000000000004E-2</v>
      </c>
      <c r="AA4" s="6">
        <v>0.1119</v>
      </c>
      <c r="AB4" s="6">
        <v>0.12920000000000001</v>
      </c>
      <c r="AC4" s="6">
        <v>0.14649999999999999</v>
      </c>
      <c r="AD4" s="6">
        <v>0.1638</v>
      </c>
      <c r="AE4" s="6">
        <v>0.1812</v>
      </c>
      <c r="AF4" s="6">
        <v>0.185</v>
      </c>
      <c r="AG4" s="6">
        <v>0.1888</v>
      </c>
      <c r="AH4" s="6">
        <v>0.19259999999999999</v>
      </c>
      <c r="AI4" s="6">
        <v>0.2074</v>
      </c>
      <c r="AJ4" s="6">
        <v>0.2122</v>
      </c>
      <c r="AK4" s="6">
        <v>0.21690000000000001</v>
      </c>
      <c r="AL4" s="6">
        <v>0.22159999999999999</v>
      </c>
      <c r="AM4" s="6">
        <v>0.22639999999999999</v>
      </c>
      <c r="AN4" s="6">
        <v>0.2311</v>
      </c>
      <c r="AO4" s="6">
        <v>0.23580000000000001</v>
      </c>
      <c r="AP4" s="6">
        <v>0.25269999999999998</v>
      </c>
      <c r="AQ4" s="6">
        <v>0.246</v>
      </c>
      <c r="AR4" s="6">
        <v>0.25019999999999998</v>
      </c>
      <c r="AS4" s="6">
        <v>0.25230000000000002</v>
      </c>
      <c r="AT4" s="6">
        <v>0.24049999999999999</v>
      </c>
      <c r="AU4" s="6">
        <v>0.24249999999999999</v>
      </c>
      <c r="AV4" s="6">
        <v>0.245</v>
      </c>
    </row>
    <row r="5" spans="1:48" x14ac:dyDescent="0.25">
      <c r="A5" s="30" t="s">
        <v>185</v>
      </c>
      <c r="B5" s="51" t="s">
        <v>181</v>
      </c>
      <c r="C5" s="6">
        <v>2.6200000000000001E-2</v>
      </c>
      <c r="D5" s="6">
        <v>3.2899999999999999E-2</v>
      </c>
      <c r="E5" s="6">
        <v>4.4699999999999997E-2</v>
      </c>
      <c r="F5" s="6">
        <v>5.33E-2</v>
      </c>
      <c r="G5" s="6">
        <v>6.3E-2</v>
      </c>
      <c r="H5" s="6">
        <v>7.0199999999999999E-2</v>
      </c>
      <c r="I5" s="6">
        <v>7.0900000000000005E-2</v>
      </c>
      <c r="J5" s="6">
        <v>8.0100000000000005E-2</v>
      </c>
      <c r="K5" s="6">
        <v>8.6599999999999996E-2</v>
      </c>
      <c r="L5" s="6">
        <v>9.0999999999999998E-2</v>
      </c>
      <c r="M5" s="6">
        <v>9.69E-2</v>
      </c>
      <c r="N5" s="6">
        <v>9.1899999999999996E-2</v>
      </c>
      <c r="O5" s="6">
        <v>9.4700000000000006E-2</v>
      </c>
      <c r="P5" s="6">
        <v>9.9299999999999999E-2</v>
      </c>
      <c r="Q5" s="6">
        <v>0.10680000000000001</v>
      </c>
      <c r="R5" s="6">
        <v>0.11070000000000001</v>
      </c>
      <c r="S5" s="6">
        <v>0.1071</v>
      </c>
      <c r="T5" s="6">
        <v>0.1051</v>
      </c>
      <c r="U5" s="6">
        <v>0.10730000000000001</v>
      </c>
      <c r="V5" s="6">
        <v>0.1173</v>
      </c>
      <c r="W5" s="6">
        <v>0.10639999999999999</v>
      </c>
      <c r="X5" s="6">
        <v>0.1132</v>
      </c>
      <c r="Y5" s="6">
        <v>0.12429999999999999</v>
      </c>
      <c r="Z5" s="6">
        <v>0.14000000000000001</v>
      </c>
      <c r="AA5" s="6">
        <v>0.15570000000000001</v>
      </c>
      <c r="AB5" s="6">
        <v>0.1714</v>
      </c>
      <c r="AC5" s="6">
        <v>0.18709999999999999</v>
      </c>
      <c r="AD5" s="6">
        <v>0.20280000000000001</v>
      </c>
      <c r="AE5" s="6">
        <v>0.2185</v>
      </c>
      <c r="AF5" s="6">
        <v>0.2233</v>
      </c>
      <c r="AG5" s="6">
        <v>0.2281</v>
      </c>
      <c r="AH5" s="6">
        <v>0.23280000000000001</v>
      </c>
      <c r="AI5" s="6">
        <v>0.24590000000000001</v>
      </c>
      <c r="AJ5" s="6">
        <v>0.25219999999999998</v>
      </c>
      <c r="AK5" s="6">
        <v>0.25850000000000001</v>
      </c>
      <c r="AL5" s="6">
        <v>0.26490000000000002</v>
      </c>
      <c r="AM5" s="6">
        <v>0.2712</v>
      </c>
      <c r="AN5" s="6">
        <v>0.27750000000000002</v>
      </c>
      <c r="AO5" s="6">
        <v>0.2838</v>
      </c>
      <c r="AP5" s="6">
        <v>0.29609999999999997</v>
      </c>
      <c r="AQ5" s="6">
        <v>0.29459999999999997</v>
      </c>
      <c r="AR5" s="6">
        <v>0.29149999999999998</v>
      </c>
      <c r="AS5" s="6">
        <v>0.2913</v>
      </c>
      <c r="AT5" s="6">
        <v>0.2843</v>
      </c>
      <c r="AU5" s="6">
        <v>0.28970000000000001</v>
      </c>
      <c r="AV5" s="6">
        <v>0.29549999999999998</v>
      </c>
    </row>
    <row r="6" spans="1:48" x14ac:dyDescent="0.25">
      <c r="A6" s="30" t="s">
        <v>184</v>
      </c>
      <c r="B6" s="51" t="s">
        <v>181</v>
      </c>
      <c r="C6" s="6">
        <v>2.6200000000000001E-2</v>
      </c>
      <c r="D6" s="6">
        <v>3.04E-2</v>
      </c>
      <c r="E6" s="6">
        <v>5.0099999999999999E-2</v>
      </c>
      <c r="F6" s="6">
        <v>5.6099999999999997E-2</v>
      </c>
      <c r="G6" s="6">
        <v>6.1400000000000003E-2</v>
      </c>
      <c r="H6" s="6">
        <v>6.8699999999999997E-2</v>
      </c>
      <c r="I6" s="6">
        <v>7.8700000000000006E-2</v>
      </c>
      <c r="J6" s="6">
        <v>8.0799999999999997E-2</v>
      </c>
      <c r="K6" s="6">
        <v>8.7999999999999995E-2</v>
      </c>
      <c r="L6" s="6">
        <v>9.0499999999999997E-2</v>
      </c>
      <c r="M6" s="6">
        <v>9.74E-2</v>
      </c>
      <c r="N6" s="6">
        <v>9.8199999999999996E-2</v>
      </c>
      <c r="O6" s="6">
        <v>9.4200000000000006E-2</v>
      </c>
      <c r="P6" s="6">
        <v>0.1052</v>
      </c>
      <c r="Q6" s="6">
        <v>0.1062</v>
      </c>
      <c r="R6" s="6">
        <v>0.1163</v>
      </c>
      <c r="S6" s="6">
        <v>0.11219999999999999</v>
      </c>
      <c r="T6" s="6">
        <v>0.1119</v>
      </c>
      <c r="U6" s="6">
        <v>0.1137</v>
      </c>
      <c r="V6" s="6">
        <v>0.11940000000000001</v>
      </c>
      <c r="W6" s="6">
        <v>0.11</v>
      </c>
      <c r="X6" s="6">
        <v>0.1159</v>
      </c>
      <c r="Y6" s="6">
        <v>0.12709999999999999</v>
      </c>
      <c r="Z6" s="6">
        <v>0.14330000000000001</v>
      </c>
      <c r="AA6" s="6">
        <v>0.1595</v>
      </c>
      <c r="AB6" s="6">
        <v>0.17560000000000001</v>
      </c>
      <c r="AC6" s="6">
        <v>0.1918</v>
      </c>
      <c r="AD6" s="6">
        <v>0.20799999999999999</v>
      </c>
      <c r="AE6" s="6">
        <v>0.22420000000000001</v>
      </c>
      <c r="AF6" s="6">
        <v>0.22819999999999999</v>
      </c>
      <c r="AG6" s="6">
        <v>0.23219999999999999</v>
      </c>
      <c r="AH6" s="6">
        <v>0.23619999999999999</v>
      </c>
      <c r="AI6" s="6">
        <v>0.24840000000000001</v>
      </c>
      <c r="AJ6" s="6">
        <v>0.254</v>
      </c>
      <c r="AK6" s="6">
        <v>0.25950000000000001</v>
      </c>
      <c r="AL6" s="6">
        <v>0.2651</v>
      </c>
      <c r="AM6" s="6">
        <v>0.2707</v>
      </c>
      <c r="AN6" s="6">
        <v>0.27629999999999999</v>
      </c>
      <c r="AO6" s="6">
        <v>0.28189999999999998</v>
      </c>
      <c r="AP6" s="6">
        <v>0.2989</v>
      </c>
      <c r="AQ6" s="6">
        <v>0.3</v>
      </c>
      <c r="AR6" s="6">
        <v>0.2989</v>
      </c>
      <c r="AS6" s="6">
        <v>0.29980000000000001</v>
      </c>
      <c r="AT6" s="6">
        <v>0.2903</v>
      </c>
      <c r="AU6" s="6">
        <v>0.29470000000000002</v>
      </c>
      <c r="AV6" s="6">
        <v>0.29949999999999999</v>
      </c>
    </row>
    <row r="7" spans="1:48" x14ac:dyDescent="0.25">
      <c r="A7" s="30" t="s">
        <v>183</v>
      </c>
      <c r="B7" s="51" t="s">
        <v>181</v>
      </c>
      <c r="C7" s="6">
        <v>1.44E-2</v>
      </c>
      <c r="D7" s="6">
        <v>2.5100000000000001E-2</v>
      </c>
      <c r="E7" s="6">
        <v>4.3200000000000002E-2</v>
      </c>
      <c r="F7" s="6">
        <v>4.8000000000000001E-2</v>
      </c>
      <c r="G7" s="6">
        <v>5.4600000000000003E-2</v>
      </c>
      <c r="H7" s="6">
        <v>5.8700000000000002E-2</v>
      </c>
      <c r="I7" s="6">
        <v>6.2799999999999995E-2</v>
      </c>
      <c r="J7" s="6">
        <v>7.3499999999999996E-2</v>
      </c>
      <c r="K7" s="6">
        <v>7.3999999999999996E-2</v>
      </c>
      <c r="L7" s="6">
        <v>8.1100000000000005E-2</v>
      </c>
      <c r="M7" s="6">
        <v>8.4199999999999997E-2</v>
      </c>
      <c r="N7" s="6">
        <v>8.3900000000000002E-2</v>
      </c>
      <c r="O7" s="6">
        <v>8.4699999999999998E-2</v>
      </c>
      <c r="P7" s="6">
        <v>9.3700000000000006E-2</v>
      </c>
      <c r="Q7" s="6">
        <v>9.8000000000000004E-2</v>
      </c>
      <c r="R7" s="6">
        <v>0.1037</v>
      </c>
      <c r="S7" s="6">
        <v>0.1018</v>
      </c>
      <c r="T7" s="6">
        <v>0.1009</v>
      </c>
      <c r="U7" s="6">
        <v>0.1043</v>
      </c>
      <c r="V7" s="6">
        <v>0.1109</v>
      </c>
      <c r="W7" s="6">
        <v>0.1022</v>
      </c>
      <c r="X7" s="6">
        <v>0.1074</v>
      </c>
      <c r="Y7" s="6">
        <v>0.1196</v>
      </c>
      <c r="Z7" s="6">
        <v>0.13489999999999999</v>
      </c>
      <c r="AA7" s="6">
        <v>0.15040000000000001</v>
      </c>
      <c r="AB7" s="6">
        <v>0.1658</v>
      </c>
      <c r="AC7" s="6">
        <v>0.1812</v>
      </c>
      <c r="AD7" s="6">
        <v>0.1966</v>
      </c>
      <c r="AE7" s="6">
        <v>0.21199999999999999</v>
      </c>
      <c r="AF7" s="6">
        <v>0.21640000000000001</v>
      </c>
      <c r="AG7" s="6">
        <v>0.2208</v>
      </c>
      <c r="AH7" s="6">
        <v>0.22520000000000001</v>
      </c>
      <c r="AI7" s="6">
        <v>0.24030000000000001</v>
      </c>
      <c r="AJ7" s="6">
        <v>0.24640000000000001</v>
      </c>
      <c r="AK7" s="6">
        <v>0.25259999999999999</v>
      </c>
      <c r="AL7" s="6">
        <v>0.25879999999999997</v>
      </c>
      <c r="AM7" s="6">
        <v>0.26500000000000001</v>
      </c>
      <c r="AN7" s="6">
        <v>0.2712</v>
      </c>
      <c r="AO7" s="6">
        <v>0.27739999999999998</v>
      </c>
      <c r="AP7" s="6">
        <v>0.2883</v>
      </c>
      <c r="AQ7" s="6">
        <v>0.28889999999999999</v>
      </c>
      <c r="AR7" s="6">
        <v>0.28339999999999999</v>
      </c>
      <c r="AS7" s="6">
        <v>0.28560000000000002</v>
      </c>
      <c r="AT7" s="6">
        <v>0.28170000000000001</v>
      </c>
      <c r="AU7" s="6">
        <v>0.28610000000000002</v>
      </c>
      <c r="AV7" s="6">
        <v>0.29099999999999998</v>
      </c>
    </row>
    <row r="8" spans="1:48" x14ac:dyDescent="0.25">
      <c r="A8" s="30" t="s">
        <v>182</v>
      </c>
      <c r="B8" s="51" t="s">
        <v>181</v>
      </c>
      <c r="C8" s="6">
        <v>1.2E-2</v>
      </c>
      <c r="D8" s="6">
        <v>1.5900000000000001E-2</v>
      </c>
      <c r="E8" s="6">
        <v>3.5999999999999997E-2</v>
      </c>
      <c r="F8" s="6">
        <v>3.8399999999999997E-2</v>
      </c>
      <c r="G8" s="6">
        <v>3.9699999999999999E-2</v>
      </c>
      <c r="H8" s="6">
        <v>5.0599999999999999E-2</v>
      </c>
      <c r="I8" s="6">
        <v>5.4600000000000003E-2</v>
      </c>
      <c r="J8" s="6">
        <v>5.5199999999999999E-2</v>
      </c>
      <c r="K8" s="6">
        <v>0.06</v>
      </c>
      <c r="L8" s="6">
        <v>6.3E-2</v>
      </c>
      <c r="M8" s="6">
        <v>6.9099999999999995E-2</v>
      </c>
      <c r="N8" s="6">
        <v>6.6900000000000001E-2</v>
      </c>
      <c r="O8" s="6">
        <v>6.4100000000000004E-2</v>
      </c>
      <c r="P8" s="6">
        <v>7.46E-2</v>
      </c>
      <c r="Q8" s="6">
        <v>7.6499999999999999E-2</v>
      </c>
      <c r="R8" s="6">
        <v>8.1100000000000005E-2</v>
      </c>
      <c r="S8" s="6">
        <v>8.0199999999999994E-2</v>
      </c>
      <c r="T8" s="6">
        <v>7.7600000000000002E-2</v>
      </c>
      <c r="U8" s="6">
        <v>7.8200000000000006E-2</v>
      </c>
      <c r="V8" s="6">
        <v>8.9800000000000005E-2</v>
      </c>
      <c r="W8" s="6">
        <v>7.4399999999999994E-2</v>
      </c>
      <c r="X8" s="6">
        <v>7.6300000000000007E-2</v>
      </c>
      <c r="Y8" s="6">
        <v>8.5000000000000006E-2</v>
      </c>
      <c r="Z8" s="6">
        <v>9.7000000000000003E-2</v>
      </c>
      <c r="AA8" s="6">
        <v>0.1089</v>
      </c>
      <c r="AB8" s="6">
        <v>0.12089999999999999</v>
      </c>
      <c r="AC8" s="6">
        <v>0.13289999999999999</v>
      </c>
      <c r="AD8" s="6">
        <v>0.1449</v>
      </c>
      <c r="AE8" s="6">
        <v>0.15690000000000001</v>
      </c>
      <c r="AF8" s="6">
        <v>0.16020000000000001</v>
      </c>
      <c r="AG8" s="6">
        <v>0.1636</v>
      </c>
      <c r="AH8" s="6">
        <v>0.16689999999999999</v>
      </c>
      <c r="AI8" s="6">
        <v>0.17760000000000001</v>
      </c>
      <c r="AJ8" s="6">
        <v>0.18079999999999999</v>
      </c>
      <c r="AK8" s="6">
        <v>0.184</v>
      </c>
      <c r="AL8" s="6">
        <v>0.18709999999999999</v>
      </c>
      <c r="AM8" s="6">
        <v>0.1903</v>
      </c>
      <c r="AN8" s="6">
        <v>0.19350000000000001</v>
      </c>
      <c r="AO8" s="6">
        <v>0.19670000000000001</v>
      </c>
      <c r="AP8" s="6">
        <v>0.2099</v>
      </c>
      <c r="AQ8" s="6">
        <v>0.21229999999999999</v>
      </c>
      <c r="AR8" s="6">
        <v>0.20380000000000001</v>
      </c>
      <c r="AS8" s="6">
        <v>0.21149999999999999</v>
      </c>
      <c r="AT8" s="6">
        <v>0.19969999999999999</v>
      </c>
      <c r="AU8" s="6">
        <v>0.20300000000000001</v>
      </c>
      <c r="AV8" s="6">
        <v>0.20669999999999999</v>
      </c>
    </row>
    <row r="9" spans="1:48" x14ac:dyDescent="0.25">
      <c r="A9" s="30" t="s">
        <v>179</v>
      </c>
      <c r="B9" s="51" t="s">
        <v>180</v>
      </c>
      <c r="C9" s="6">
        <v>2.35E-2</v>
      </c>
      <c r="D9" s="6">
        <v>3.6299999999999999E-2</v>
      </c>
      <c r="E9" s="6">
        <v>5.5300000000000002E-2</v>
      </c>
      <c r="F9" s="6">
        <v>5.7099999999999998E-2</v>
      </c>
      <c r="G9" s="6">
        <v>6.4699999999999994E-2</v>
      </c>
      <c r="H9" s="6">
        <v>7.2800000000000004E-2</v>
      </c>
      <c r="I9" s="6">
        <v>7.7100000000000002E-2</v>
      </c>
      <c r="J9" s="6">
        <v>8.5300000000000001E-2</v>
      </c>
      <c r="K9" s="6">
        <v>8.7400000000000005E-2</v>
      </c>
      <c r="L9" s="6">
        <v>9.4500000000000001E-2</v>
      </c>
      <c r="M9" s="6">
        <v>0.1023</v>
      </c>
      <c r="N9" s="6">
        <v>9.9500000000000005E-2</v>
      </c>
      <c r="O9" s="6">
        <v>9.9099999999999994E-2</v>
      </c>
      <c r="P9" s="6">
        <v>0.1094</v>
      </c>
      <c r="Q9" s="6">
        <v>0.1124</v>
      </c>
      <c r="R9" s="6">
        <v>0.1179</v>
      </c>
      <c r="S9" s="6">
        <v>0.1179</v>
      </c>
      <c r="T9" s="6">
        <v>0.1188</v>
      </c>
      <c r="U9" s="6">
        <v>0.12180000000000001</v>
      </c>
      <c r="V9" s="6">
        <v>0.12709999999999999</v>
      </c>
      <c r="W9" s="6">
        <v>0.1212</v>
      </c>
      <c r="X9" s="6">
        <v>0.12709999999999999</v>
      </c>
      <c r="Y9" s="6">
        <v>0.1371</v>
      </c>
      <c r="Z9" s="6">
        <v>0.1502</v>
      </c>
      <c r="AA9" s="6">
        <v>0.1633</v>
      </c>
      <c r="AB9" s="6">
        <v>0.1764</v>
      </c>
      <c r="AC9" s="6">
        <v>0.18959999999999999</v>
      </c>
      <c r="AD9" s="6">
        <v>0.20269999999999999</v>
      </c>
      <c r="AE9" s="6">
        <v>0.21579999999999999</v>
      </c>
      <c r="AF9" s="6">
        <v>0.21909999999999999</v>
      </c>
      <c r="AG9" s="6">
        <v>0.2225</v>
      </c>
      <c r="AH9" s="6">
        <v>0.2258</v>
      </c>
      <c r="AI9" s="6">
        <v>0.24299999999999999</v>
      </c>
      <c r="AJ9" s="6">
        <v>0.24879999999999999</v>
      </c>
      <c r="AK9" s="6">
        <v>0.25459999999999999</v>
      </c>
      <c r="AL9" s="6">
        <v>0.26040000000000002</v>
      </c>
      <c r="AM9" s="6">
        <v>0.26619999999999999</v>
      </c>
      <c r="AN9" s="6">
        <v>0.27200000000000002</v>
      </c>
      <c r="AO9" s="6">
        <v>0.27779999999999999</v>
      </c>
      <c r="AP9" s="6">
        <v>0.29720000000000002</v>
      </c>
      <c r="AQ9" s="6">
        <v>0.29449999999999998</v>
      </c>
      <c r="AR9" s="6">
        <v>0.29809999999999998</v>
      </c>
      <c r="AS9" s="6">
        <v>0.28960000000000002</v>
      </c>
      <c r="AT9" s="6">
        <v>0.29210000000000003</v>
      </c>
      <c r="AU9" s="6">
        <v>0.29609999999999997</v>
      </c>
      <c r="AV9" s="6">
        <v>0.30049999999999999</v>
      </c>
    </row>
    <row r="10" spans="1:48" x14ac:dyDescent="0.25">
      <c r="A10" s="30" t="s">
        <v>207</v>
      </c>
      <c r="B10" s="51" t="s">
        <v>205</v>
      </c>
      <c r="C10" s="6">
        <v>1.8100000000000002E-2</v>
      </c>
      <c r="D10" s="6">
        <v>2.86E-2</v>
      </c>
      <c r="E10" s="6">
        <v>5.2900000000000003E-2</v>
      </c>
      <c r="F10" s="6">
        <v>5.1799999999999999E-2</v>
      </c>
      <c r="G10" s="6">
        <v>5.8700000000000002E-2</v>
      </c>
      <c r="H10" s="6">
        <v>6.7000000000000004E-2</v>
      </c>
      <c r="I10" s="6">
        <v>6.9699999999999998E-2</v>
      </c>
      <c r="J10" s="6">
        <v>7.8299999999999995E-2</v>
      </c>
      <c r="K10" s="6">
        <v>8.1100000000000005E-2</v>
      </c>
      <c r="L10" s="6">
        <v>8.7800000000000003E-2</v>
      </c>
      <c r="M10" s="6">
        <v>9.6600000000000005E-2</v>
      </c>
      <c r="N10" s="6">
        <v>9.1700000000000004E-2</v>
      </c>
      <c r="O10" s="6">
        <v>8.6999999999999994E-2</v>
      </c>
      <c r="P10" s="6">
        <v>9.5600000000000004E-2</v>
      </c>
      <c r="Q10" s="6">
        <v>9.5299999999999996E-2</v>
      </c>
      <c r="R10" s="6">
        <v>0.10299999999999999</v>
      </c>
      <c r="S10" s="6">
        <v>9.8500000000000004E-2</v>
      </c>
      <c r="T10" s="6">
        <v>9.3200000000000005E-2</v>
      </c>
      <c r="U10" s="6">
        <v>9.6299999999999997E-2</v>
      </c>
      <c r="V10" s="6">
        <v>0.1037</v>
      </c>
      <c r="W10" s="6">
        <v>9.0200000000000002E-2</v>
      </c>
      <c r="X10" s="6">
        <v>9.7100000000000006E-2</v>
      </c>
      <c r="Y10" s="6">
        <v>0.1079</v>
      </c>
      <c r="Z10" s="6">
        <v>0.122</v>
      </c>
      <c r="AA10" s="6">
        <v>0.13600000000000001</v>
      </c>
      <c r="AB10" s="6">
        <v>0.15010000000000001</v>
      </c>
      <c r="AC10" s="6">
        <v>0.16420000000000001</v>
      </c>
      <c r="AD10" s="6">
        <v>0.1782</v>
      </c>
      <c r="AE10" s="6">
        <v>0.1923</v>
      </c>
      <c r="AF10" s="6">
        <v>0.19750000000000001</v>
      </c>
      <c r="AG10" s="6">
        <v>0.20269999999999999</v>
      </c>
      <c r="AH10" s="6">
        <v>0.2079</v>
      </c>
      <c r="AI10" s="6">
        <v>0.21490000000000001</v>
      </c>
      <c r="AJ10" s="6">
        <v>0.21840000000000001</v>
      </c>
      <c r="AK10" s="6">
        <v>0.22189999999999999</v>
      </c>
      <c r="AL10" s="6">
        <v>0.22539999999999999</v>
      </c>
      <c r="AM10" s="6">
        <v>0.22889999999999999</v>
      </c>
      <c r="AN10" s="6">
        <v>0.2324</v>
      </c>
      <c r="AO10" s="6">
        <v>0.2359</v>
      </c>
      <c r="AP10" s="6">
        <v>0.24840000000000001</v>
      </c>
      <c r="AQ10" s="6">
        <v>0.25019999999999998</v>
      </c>
      <c r="AR10" s="6">
        <v>0.24299999999999999</v>
      </c>
      <c r="AS10" s="6">
        <v>0.23519999999999999</v>
      </c>
      <c r="AT10" s="6">
        <v>0.23219999999999999</v>
      </c>
      <c r="AU10" s="6">
        <v>0.2361</v>
      </c>
      <c r="AV10" s="6">
        <v>0.24030000000000001</v>
      </c>
    </row>
    <row r="11" spans="1:48" x14ac:dyDescent="0.25">
      <c r="A11" s="30" t="s">
        <v>206</v>
      </c>
      <c r="B11" s="51" t="s">
        <v>205</v>
      </c>
      <c r="C11" s="6">
        <v>2.12E-2</v>
      </c>
      <c r="D11" s="6">
        <v>3.61E-2</v>
      </c>
      <c r="E11" s="6">
        <v>5.0700000000000002E-2</v>
      </c>
      <c r="F11" s="6">
        <v>5.1799999999999999E-2</v>
      </c>
      <c r="G11" s="6">
        <v>5.7099999999999998E-2</v>
      </c>
      <c r="H11" s="6">
        <v>6.7000000000000004E-2</v>
      </c>
      <c r="I11" s="6">
        <v>7.4300000000000005E-2</v>
      </c>
      <c r="J11" s="6">
        <v>7.9699999999999993E-2</v>
      </c>
      <c r="K11" s="6">
        <v>8.6199999999999999E-2</v>
      </c>
      <c r="L11" s="6">
        <v>9.2399999999999996E-2</v>
      </c>
      <c r="M11" s="6">
        <v>0.10059999999999999</v>
      </c>
      <c r="N11" s="6">
        <v>9.4100000000000003E-2</v>
      </c>
      <c r="O11" s="6">
        <v>9.1300000000000006E-2</v>
      </c>
      <c r="P11" s="6">
        <v>0.1021</v>
      </c>
      <c r="Q11" s="6">
        <v>0.10050000000000001</v>
      </c>
      <c r="R11" s="6">
        <v>0.1052</v>
      </c>
      <c r="S11" s="6">
        <v>0.1023</v>
      </c>
      <c r="T11" s="6">
        <v>9.6500000000000002E-2</v>
      </c>
      <c r="U11" s="6">
        <v>0.1002</v>
      </c>
      <c r="V11" s="6">
        <v>0.107</v>
      </c>
      <c r="W11" s="6">
        <v>9.5899999999999999E-2</v>
      </c>
      <c r="X11" s="6">
        <v>9.8199999999999996E-2</v>
      </c>
      <c r="Y11" s="6">
        <v>0.113</v>
      </c>
      <c r="Z11" s="6">
        <v>0.13139999999999999</v>
      </c>
      <c r="AA11" s="6">
        <v>0.14990000000000001</v>
      </c>
      <c r="AB11" s="6">
        <v>0.16830000000000001</v>
      </c>
      <c r="AC11" s="6">
        <v>0.18679999999999999</v>
      </c>
      <c r="AD11" s="6">
        <v>0.20519999999999999</v>
      </c>
      <c r="AE11" s="6">
        <v>0.22359999999999999</v>
      </c>
      <c r="AF11" s="6">
        <v>0.2276</v>
      </c>
      <c r="AG11" s="6">
        <v>0.23150000000000001</v>
      </c>
      <c r="AH11" s="6">
        <v>0.2354</v>
      </c>
      <c r="AI11" s="6">
        <v>0.24479999999999999</v>
      </c>
      <c r="AJ11" s="6">
        <v>0.24970000000000001</v>
      </c>
      <c r="AK11" s="6">
        <v>0.25459999999999999</v>
      </c>
      <c r="AL11" s="6">
        <v>0.25950000000000001</v>
      </c>
      <c r="AM11" s="6">
        <v>0.26440000000000002</v>
      </c>
      <c r="AN11" s="6">
        <v>0.26929999999999998</v>
      </c>
      <c r="AO11" s="6">
        <v>0.27429999999999999</v>
      </c>
      <c r="AP11" s="6">
        <v>0.28000000000000003</v>
      </c>
      <c r="AQ11" s="6">
        <v>0.27889999999999998</v>
      </c>
      <c r="AR11" s="6">
        <v>0.2727</v>
      </c>
      <c r="AS11" s="6">
        <v>0.26429999999999998</v>
      </c>
      <c r="AT11" s="6">
        <v>0.2833</v>
      </c>
      <c r="AU11" s="6">
        <v>0.28239999999999998</v>
      </c>
      <c r="AV11" s="6">
        <v>0.28179999999999999</v>
      </c>
    </row>
    <row r="12" spans="1:48" x14ac:dyDescent="0.25">
      <c r="A12" s="30" t="s">
        <v>204</v>
      </c>
      <c r="B12" s="51" t="s">
        <v>202</v>
      </c>
      <c r="C12" s="6">
        <v>1.12E-2</v>
      </c>
      <c r="D12" s="6">
        <v>2.4299999999999999E-2</v>
      </c>
      <c r="E12" s="6">
        <v>3.6400000000000002E-2</v>
      </c>
      <c r="F12" s="6">
        <v>3.7900000000000003E-2</v>
      </c>
      <c r="G12" s="6">
        <v>4.8800000000000003E-2</v>
      </c>
      <c r="H12" s="6">
        <v>5.4300000000000001E-2</v>
      </c>
      <c r="I12" s="6">
        <v>6.2E-2</v>
      </c>
      <c r="J12" s="6">
        <v>6.5500000000000003E-2</v>
      </c>
      <c r="K12" s="6">
        <v>6.83E-2</v>
      </c>
      <c r="L12" s="6">
        <v>7.9299999999999995E-2</v>
      </c>
      <c r="M12" s="6">
        <v>8.3000000000000004E-2</v>
      </c>
      <c r="N12" s="6">
        <v>8.1000000000000003E-2</v>
      </c>
      <c r="O12" s="6">
        <v>7.9899999999999999E-2</v>
      </c>
      <c r="P12" s="6">
        <v>8.48E-2</v>
      </c>
      <c r="Q12" s="6">
        <v>8.7599999999999997E-2</v>
      </c>
      <c r="R12" s="6">
        <v>8.9499999999999996E-2</v>
      </c>
      <c r="S12" s="6">
        <v>8.6400000000000005E-2</v>
      </c>
      <c r="T12" s="6">
        <v>8.4500000000000006E-2</v>
      </c>
      <c r="U12" s="6">
        <v>8.77E-2</v>
      </c>
      <c r="V12" s="6">
        <v>9.1899999999999996E-2</v>
      </c>
      <c r="W12" s="6">
        <v>8.3099999999999993E-2</v>
      </c>
      <c r="X12" s="6">
        <v>8.7900000000000006E-2</v>
      </c>
      <c r="Y12" s="6">
        <v>9.9699999999999997E-2</v>
      </c>
      <c r="Z12" s="6">
        <v>0.1198</v>
      </c>
      <c r="AA12" s="6">
        <v>0.13980000000000001</v>
      </c>
      <c r="AB12" s="6">
        <v>0.15989999999999999</v>
      </c>
      <c r="AC12" s="6">
        <v>0.18</v>
      </c>
      <c r="AD12" s="6">
        <v>0.2</v>
      </c>
      <c r="AE12" s="6">
        <v>0.22009999999999999</v>
      </c>
      <c r="AF12" s="6">
        <v>0.22500000000000001</v>
      </c>
      <c r="AG12" s="6">
        <v>0.22989999999999999</v>
      </c>
      <c r="AH12" s="6">
        <v>0.2349</v>
      </c>
      <c r="AI12" s="6">
        <v>0.24349999999999999</v>
      </c>
      <c r="AJ12" s="6">
        <v>0.24740000000000001</v>
      </c>
      <c r="AK12" s="6">
        <v>0.25130000000000002</v>
      </c>
      <c r="AL12" s="6">
        <v>0.25519999999999998</v>
      </c>
      <c r="AM12" s="6">
        <v>0.2591</v>
      </c>
      <c r="AN12" s="6">
        <v>0.26300000000000001</v>
      </c>
      <c r="AO12" s="6">
        <v>0.26690000000000003</v>
      </c>
      <c r="AP12" s="6">
        <v>0.2797</v>
      </c>
      <c r="AQ12" s="6">
        <v>0.28210000000000002</v>
      </c>
      <c r="AR12" s="6">
        <v>0.28000000000000003</v>
      </c>
      <c r="AS12" s="6">
        <v>0.27200000000000002</v>
      </c>
      <c r="AT12" s="6">
        <v>0.27129999999999999</v>
      </c>
      <c r="AU12" s="6">
        <v>0.27110000000000001</v>
      </c>
      <c r="AV12" s="6">
        <v>0.2712</v>
      </c>
    </row>
    <row r="13" spans="1:48" x14ac:dyDescent="0.25">
      <c r="A13" s="30" t="s">
        <v>203</v>
      </c>
      <c r="B13" s="51" t="s">
        <v>202</v>
      </c>
      <c r="C13" s="6">
        <v>2.3300000000000001E-2</v>
      </c>
      <c r="D13" s="6">
        <v>2.69E-2</v>
      </c>
      <c r="E13" s="6">
        <v>3.8699999999999998E-2</v>
      </c>
      <c r="F13" s="6">
        <v>4.5499999999999999E-2</v>
      </c>
      <c r="G13" s="6">
        <v>5.0599999999999999E-2</v>
      </c>
      <c r="H13" s="6">
        <v>0.06</v>
      </c>
      <c r="I13" s="6">
        <v>6.4399999999999999E-2</v>
      </c>
      <c r="J13" s="6">
        <v>6.8900000000000003E-2</v>
      </c>
      <c r="K13" s="6">
        <v>7.5899999999999995E-2</v>
      </c>
      <c r="L13" s="6">
        <v>0.08</v>
      </c>
      <c r="M13" s="6">
        <v>8.3099999999999993E-2</v>
      </c>
      <c r="N13" s="6">
        <v>8.1699999999999995E-2</v>
      </c>
      <c r="O13" s="6">
        <v>7.9000000000000001E-2</v>
      </c>
      <c r="P13" s="6">
        <v>8.7599999999999997E-2</v>
      </c>
      <c r="Q13" s="6">
        <v>8.6599999999999996E-2</v>
      </c>
      <c r="R13" s="6">
        <v>9.2399999999999996E-2</v>
      </c>
      <c r="S13" s="6">
        <v>8.6999999999999994E-2</v>
      </c>
      <c r="T13" s="6">
        <v>8.5300000000000001E-2</v>
      </c>
      <c r="U13" s="6">
        <v>8.8599999999999998E-2</v>
      </c>
      <c r="V13" s="6">
        <v>9.0800000000000006E-2</v>
      </c>
      <c r="W13" s="6">
        <v>8.3699999999999997E-2</v>
      </c>
      <c r="X13" s="6">
        <v>8.6300000000000002E-2</v>
      </c>
      <c r="Y13" s="6">
        <v>9.9299999999999999E-2</v>
      </c>
      <c r="Z13" s="6">
        <v>0.11609999999999999</v>
      </c>
      <c r="AA13" s="6">
        <v>0.1331</v>
      </c>
      <c r="AB13" s="6">
        <v>0.14990000000000001</v>
      </c>
      <c r="AC13" s="6">
        <v>0.1668</v>
      </c>
      <c r="AD13" s="6">
        <v>0.1837</v>
      </c>
      <c r="AE13" s="6">
        <v>0.2006</v>
      </c>
      <c r="AF13" s="6">
        <v>0.20569999999999999</v>
      </c>
      <c r="AG13" s="6">
        <v>0.21079999999999999</v>
      </c>
      <c r="AH13" s="6">
        <v>0.21579999999999999</v>
      </c>
      <c r="AI13" s="6">
        <v>0.223</v>
      </c>
      <c r="AJ13" s="6">
        <v>0.2268</v>
      </c>
      <c r="AK13" s="6">
        <v>0.23050000000000001</v>
      </c>
      <c r="AL13" s="6">
        <v>0.23430000000000001</v>
      </c>
      <c r="AM13" s="6">
        <v>0.23810000000000001</v>
      </c>
      <c r="AN13" s="6">
        <v>0.24179999999999999</v>
      </c>
      <c r="AO13" s="6">
        <v>0.24560000000000001</v>
      </c>
      <c r="AP13" s="6">
        <v>0.25640000000000002</v>
      </c>
      <c r="AQ13" s="6">
        <v>0.25869999999999999</v>
      </c>
      <c r="AR13" s="6">
        <v>0.24249999999999999</v>
      </c>
      <c r="AS13" s="6">
        <v>0.2422</v>
      </c>
      <c r="AT13" s="6">
        <v>0.2485</v>
      </c>
      <c r="AU13" s="6">
        <v>0.2487</v>
      </c>
      <c r="AV13" s="6">
        <v>0.24929999999999999</v>
      </c>
    </row>
    <row r="14" spans="1:48" x14ac:dyDescent="0.25">
      <c r="A14" s="30" t="s">
        <v>201</v>
      </c>
      <c r="B14" s="51" t="s">
        <v>200</v>
      </c>
      <c r="C14" s="6">
        <v>1.7399999999999999E-2</v>
      </c>
      <c r="D14" s="6">
        <v>2.7E-2</v>
      </c>
      <c r="E14" s="6">
        <v>4.1799999999999997E-2</v>
      </c>
      <c r="F14" s="6">
        <v>3.9699999999999999E-2</v>
      </c>
      <c r="G14" s="6">
        <v>4.65E-2</v>
      </c>
      <c r="H14" s="6">
        <v>5.8999999999999997E-2</v>
      </c>
      <c r="I14" s="6">
        <v>5.9900000000000002E-2</v>
      </c>
      <c r="J14" s="6">
        <v>6.9699999999999998E-2</v>
      </c>
      <c r="K14" s="6">
        <v>7.3700000000000002E-2</v>
      </c>
      <c r="L14" s="6">
        <v>8.0699999999999994E-2</v>
      </c>
      <c r="M14" s="6">
        <v>8.8099999999999998E-2</v>
      </c>
      <c r="N14" s="6">
        <v>8.2400000000000001E-2</v>
      </c>
      <c r="O14" s="6">
        <v>8.1799999999999998E-2</v>
      </c>
      <c r="P14" s="6">
        <v>9.0499999999999997E-2</v>
      </c>
      <c r="Q14" s="6">
        <v>8.6900000000000005E-2</v>
      </c>
      <c r="R14" s="6">
        <v>0.09</v>
      </c>
      <c r="S14" s="6">
        <v>8.5500000000000007E-2</v>
      </c>
      <c r="T14" s="6">
        <v>8.2900000000000001E-2</v>
      </c>
      <c r="U14" s="6">
        <v>8.5599999999999996E-2</v>
      </c>
      <c r="V14" s="6">
        <v>0.09</v>
      </c>
      <c r="W14" s="6">
        <v>7.5200000000000003E-2</v>
      </c>
      <c r="X14" s="6">
        <v>8.0600000000000005E-2</v>
      </c>
      <c r="Y14" s="6">
        <v>8.9700000000000002E-2</v>
      </c>
      <c r="Z14" s="6">
        <v>0.1143</v>
      </c>
      <c r="AA14" s="6">
        <v>0.13900000000000001</v>
      </c>
      <c r="AB14" s="6">
        <v>0.16370000000000001</v>
      </c>
      <c r="AC14" s="6">
        <v>0.18840000000000001</v>
      </c>
      <c r="AD14" s="6">
        <v>0.21299999999999999</v>
      </c>
      <c r="AE14" s="6">
        <v>0.23769999999999999</v>
      </c>
      <c r="AF14" s="6">
        <v>0.24429999999999999</v>
      </c>
      <c r="AG14" s="6">
        <v>0.25080000000000002</v>
      </c>
      <c r="AH14" s="6">
        <v>0.25729999999999997</v>
      </c>
      <c r="AI14" s="6">
        <v>0.26600000000000001</v>
      </c>
      <c r="AJ14" s="6">
        <v>0.26979999999999998</v>
      </c>
      <c r="AK14" s="6">
        <v>0.2737</v>
      </c>
      <c r="AL14" s="6">
        <v>0.27750000000000002</v>
      </c>
      <c r="AM14" s="6">
        <v>0.28129999999999999</v>
      </c>
      <c r="AN14" s="6">
        <v>0.28520000000000001</v>
      </c>
      <c r="AO14" s="6">
        <v>0.28899999999999998</v>
      </c>
      <c r="AP14" s="6">
        <v>0.307</v>
      </c>
      <c r="AQ14" s="6">
        <v>0.29970000000000002</v>
      </c>
      <c r="AR14" s="6">
        <v>0.28989999999999999</v>
      </c>
      <c r="AS14" s="6">
        <v>0.28399999999999997</v>
      </c>
      <c r="AT14" s="6">
        <v>0.2999</v>
      </c>
      <c r="AU14" s="6">
        <v>0.29249999999999998</v>
      </c>
      <c r="AV14" s="6">
        <v>0.28549999999999998</v>
      </c>
    </row>
    <row r="15" spans="1:48" x14ac:dyDescent="0.25">
      <c r="A15" s="30" t="s">
        <v>198</v>
      </c>
      <c r="B15" s="51" t="s">
        <v>176</v>
      </c>
      <c r="C15" s="6">
        <v>1.03E-2</v>
      </c>
      <c r="D15" s="6">
        <v>2.4199999999999999E-2</v>
      </c>
      <c r="E15" s="6">
        <v>3.1600000000000003E-2</v>
      </c>
      <c r="F15" s="6">
        <v>3.8800000000000001E-2</v>
      </c>
      <c r="G15" s="6">
        <v>4.4400000000000002E-2</v>
      </c>
      <c r="H15" s="6">
        <v>5.0900000000000001E-2</v>
      </c>
      <c r="I15" s="6">
        <v>6.1600000000000002E-2</v>
      </c>
      <c r="J15" s="6">
        <v>7.0900000000000005E-2</v>
      </c>
      <c r="K15" s="6">
        <v>7.9200000000000007E-2</v>
      </c>
      <c r="L15" s="6">
        <v>8.6099999999999996E-2</v>
      </c>
      <c r="M15" s="6">
        <v>9.2299999999999993E-2</v>
      </c>
      <c r="N15" s="6">
        <v>8.5900000000000004E-2</v>
      </c>
      <c r="O15" s="6">
        <v>8.1199999999999994E-2</v>
      </c>
      <c r="P15" s="6">
        <v>8.8599999999999998E-2</v>
      </c>
      <c r="Q15" s="6">
        <v>8.6900000000000005E-2</v>
      </c>
      <c r="R15" s="6">
        <v>9.4500000000000001E-2</v>
      </c>
      <c r="S15" s="6">
        <v>9.01E-2</v>
      </c>
      <c r="T15" s="6">
        <v>8.6599999999999996E-2</v>
      </c>
      <c r="U15" s="6">
        <v>8.5199999999999998E-2</v>
      </c>
      <c r="V15" s="6">
        <v>9.1800000000000007E-2</v>
      </c>
      <c r="W15" s="6">
        <v>8.2199999999999995E-2</v>
      </c>
      <c r="X15" s="6">
        <v>8.2699999999999996E-2</v>
      </c>
      <c r="Y15" s="6">
        <v>9.2299999999999993E-2</v>
      </c>
      <c r="Z15" s="6">
        <v>0.1195</v>
      </c>
      <c r="AA15" s="6">
        <v>0.14680000000000001</v>
      </c>
      <c r="AB15" s="6">
        <v>0.17399999999999999</v>
      </c>
      <c r="AC15" s="6">
        <v>0.20119999999999999</v>
      </c>
      <c r="AD15" s="6">
        <v>0.22839999999999999</v>
      </c>
      <c r="AE15" s="6">
        <v>0.25569999999999998</v>
      </c>
      <c r="AF15" s="6">
        <v>0.26300000000000001</v>
      </c>
      <c r="AG15" s="6">
        <v>0.27039999999999997</v>
      </c>
      <c r="AH15" s="6">
        <v>0.2777</v>
      </c>
      <c r="AI15" s="6">
        <v>0.29320000000000002</v>
      </c>
      <c r="AJ15" s="6">
        <v>0.29970000000000002</v>
      </c>
      <c r="AK15" s="6">
        <v>0.30620000000000003</v>
      </c>
      <c r="AL15" s="6">
        <v>0.31280000000000002</v>
      </c>
      <c r="AM15" s="6">
        <v>0.31929999999999997</v>
      </c>
      <c r="AN15" s="6">
        <v>0.32579999999999998</v>
      </c>
      <c r="AO15" s="6">
        <v>0.33239999999999997</v>
      </c>
      <c r="AP15" s="6">
        <v>0.34970000000000001</v>
      </c>
      <c r="AQ15" s="6">
        <v>0.34749999999999998</v>
      </c>
      <c r="AR15" s="6">
        <v>0.3382</v>
      </c>
      <c r="AS15" s="6">
        <v>0.33150000000000002</v>
      </c>
      <c r="AT15" s="6">
        <v>0.33739999999999998</v>
      </c>
      <c r="AU15" s="6">
        <v>0.34150000000000003</v>
      </c>
      <c r="AV15" s="6">
        <v>0.34599999999999997</v>
      </c>
    </row>
    <row r="16" spans="1:48" x14ac:dyDescent="0.25">
      <c r="A16" s="30" t="s">
        <v>197</v>
      </c>
      <c r="B16" s="51" t="s">
        <v>176</v>
      </c>
      <c r="C16" s="6">
        <v>1.84E-2</v>
      </c>
      <c r="D16" s="6">
        <v>2.7199999999999998E-2</v>
      </c>
      <c r="E16" s="6">
        <v>3.5299999999999998E-2</v>
      </c>
      <c r="F16" s="6">
        <v>4.3200000000000002E-2</v>
      </c>
      <c r="G16" s="6">
        <v>4.9500000000000002E-2</v>
      </c>
      <c r="H16" s="6">
        <v>5.5899999999999998E-2</v>
      </c>
      <c r="I16" s="6">
        <v>6.4500000000000002E-2</v>
      </c>
      <c r="J16" s="6">
        <v>7.1999999999999995E-2</v>
      </c>
      <c r="K16" s="6">
        <v>7.7100000000000002E-2</v>
      </c>
      <c r="L16" s="6">
        <v>8.1000000000000003E-2</v>
      </c>
      <c r="M16" s="6">
        <v>8.7999999999999995E-2</v>
      </c>
      <c r="N16" s="6">
        <v>8.3599999999999994E-2</v>
      </c>
      <c r="O16" s="6">
        <v>8.2400000000000001E-2</v>
      </c>
      <c r="P16" s="6">
        <v>8.9200000000000002E-2</v>
      </c>
      <c r="Q16" s="6">
        <v>9.2399999999999996E-2</v>
      </c>
      <c r="R16" s="6">
        <v>9.4600000000000004E-2</v>
      </c>
      <c r="S16" s="6">
        <v>9.0999999999999998E-2</v>
      </c>
      <c r="T16" s="6">
        <v>8.4699999999999998E-2</v>
      </c>
      <c r="U16" s="6">
        <v>8.9099999999999999E-2</v>
      </c>
      <c r="V16" s="6">
        <v>9.6799999999999997E-2</v>
      </c>
      <c r="W16" s="6">
        <v>8.5500000000000007E-2</v>
      </c>
      <c r="X16" s="6">
        <v>8.9200000000000002E-2</v>
      </c>
      <c r="Y16" s="6">
        <v>9.7100000000000006E-2</v>
      </c>
      <c r="Z16" s="6">
        <v>0.1152</v>
      </c>
      <c r="AA16" s="6">
        <v>0.13339999999999999</v>
      </c>
      <c r="AB16" s="6">
        <v>0.1515</v>
      </c>
      <c r="AC16" s="6">
        <v>0.16969999999999999</v>
      </c>
      <c r="AD16" s="6">
        <v>0.18779999999999999</v>
      </c>
      <c r="AE16" s="6">
        <v>0.2059</v>
      </c>
      <c r="AF16" s="6">
        <v>0.21099999999999999</v>
      </c>
      <c r="AG16" s="6">
        <v>0.21609999999999999</v>
      </c>
      <c r="AH16" s="6">
        <v>0.22120000000000001</v>
      </c>
      <c r="AI16" s="6">
        <v>0.23</v>
      </c>
      <c r="AJ16" s="6">
        <v>0.23449999999999999</v>
      </c>
      <c r="AK16" s="6">
        <v>0.23899999999999999</v>
      </c>
      <c r="AL16" s="6">
        <v>0.24349999999999999</v>
      </c>
      <c r="AM16" s="6">
        <v>0.24790000000000001</v>
      </c>
      <c r="AN16" s="6">
        <v>0.25240000000000001</v>
      </c>
      <c r="AO16" s="6">
        <v>0.25690000000000002</v>
      </c>
      <c r="AP16" s="6">
        <v>0.26989999999999997</v>
      </c>
      <c r="AQ16" s="6">
        <v>0.26989999999999997</v>
      </c>
      <c r="AR16" s="6">
        <v>0.26490000000000002</v>
      </c>
      <c r="AS16" s="6">
        <v>0.26029999999999998</v>
      </c>
      <c r="AT16" s="6">
        <v>0.26479999999999998</v>
      </c>
      <c r="AU16" s="6">
        <v>0.26879999999999998</v>
      </c>
      <c r="AV16" s="6">
        <v>0.27310000000000001</v>
      </c>
    </row>
    <row r="17" spans="1:48" x14ac:dyDescent="0.25">
      <c r="A17" s="30" t="s">
        <v>196</v>
      </c>
      <c r="B17" s="51" t="s">
        <v>176</v>
      </c>
      <c r="C17" s="6">
        <v>1.0800000000000001E-2</v>
      </c>
      <c r="D17" s="6">
        <v>2.2200000000000001E-2</v>
      </c>
      <c r="E17" s="6">
        <v>3.2099999999999997E-2</v>
      </c>
      <c r="F17" s="6">
        <v>3.7600000000000001E-2</v>
      </c>
      <c r="G17" s="6">
        <v>4.7800000000000002E-2</v>
      </c>
      <c r="H17" s="6">
        <v>5.3600000000000002E-2</v>
      </c>
      <c r="I17" s="6">
        <v>6.0499999999999998E-2</v>
      </c>
      <c r="J17" s="6">
        <v>6.5000000000000002E-2</v>
      </c>
      <c r="K17" s="6">
        <v>7.3300000000000004E-2</v>
      </c>
      <c r="L17" s="6">
        <v>8.0500000000000002E-2</v>
      </c>
      <c r="M17" s="6">
        <v>8.6400000000000005E-2</v>
      </c>
      <c r="N17" s="6">
        <v>8.3099999999999993E-2</v>
      </c>
      <c r="O17" s="6">
        <v>7.7799999999999994E-2</v>
      </c>
      <c r="P17" s="6">
        <v>8.1799999999999998E-2</v>
      </c>
      <c r="Q17" s="6">
        <v>8.5999999999999993E-2</v>
      </c>
      <c r="R17" s="6">
        <v>8.8400000000000006E-2</v>
      </c>
      <c r="S17" s="6">
        <v>8.6599999999999996E-2</v>
      </c>
      <c r="T17" s="6">
        <v>8.1600000000000006E-2</v>
      </c>
      <c r="U17" s="6">
        <v>8.3199999999999996E-2</v>
      </c>
      <c r="V17" s="6">
        <v>9.3799999999999994E-2</v>
      </c>
      <c r="W17" s="6">
        <v>8.3199999999999996E-2</v>
      </c>
      <c r="X17" s="6">
        <v>8.3299999999999999E-2</v>
      </c>
      <c r="Y17" s="6">
        <v>9.0499999999999997E-2</v>
      </c>
      <c r="Z17" s="6">
        <v>0.11459999999999999</v>
      </c>
      <c r="AA17" s="6">
        <v>0.13880000000000001</v>
      </c>
      <c r="AB17" s="6">
        <v>0.16289999999999999</v>
      </c>
      <c r="AC17" s="6">
        <v>0.187</v>
      </c>
      <c r="AD17" s="6">
        <v>0.21110000000000001</v>
      </c>
      <c r="AE17" s="6">
        <v>0.23519999999999999</v>
      </c>
      <c r="AF17" s="6">
        <v>0.2409</v>
      </c>
      <c r="AG17" s="6">
        <v>0.24660000000000001</v>
      </c>
      <c r="AH17" s="6">
        <v>0.25230000000000002</v>
      </c>
      <c r="AI17" s="6">
        <v>0.2681</v>
      </c>
      <c r="AJ17" s="6">
        <v>0.2737</v>
      </c>
      <c r="AK17" s="6">
        <v>0.27939999999999998</v>
      </c>
      <c r="AL17" s="6">
        <v>0.28499999999999998</v>
      </c>
      <c r="AM17" s="6">
        <v>0.29070000000000001</v>
      </c>
      <c r="AN17" s="6">
        <v>0.29630000000000001</v>
      </c>
      <c r="AO17" s="6">
        <v>0.30199999999999999</v>
      </c>
      <c r="AP17" s="6">
        <v>0.316</v>
      </c>
      <c r="AQ17" s="6">
        <v>0.31240000000000001</v>
      </c>
      <c r="AR17" s="6">
        <v>0.31390000000000001</v>
      </c>
      <c r="AS17" s="6">
        <v>0.31240000000000001</v>
      </c>
      <c r="AT17" s="6">
        <v>0.31380000000000002</v>
      </c>
      <c r="AU17" s="6">
        <v>0.317</v>
      </c>
      <c r="AV17" s="6">
        <v>0.3206</v>
      </c>
    </row>
    <row r="18" spans="1:48" x14ac:dyDescent="0.25">
      <c r="A18" s="30" t="s">
        <v>199</v>
      </c>
      <c r="B18" s="51" t="s">
        <v>176</v>
      </c>
      <c r="C18" s="6">
        <v>4.3E-3</v>
      </c>
      <c r="D18" s="6">
        <v>1.44E-2</v>
      </c>
      <c r="E18" s="6">
        <v>2.7300000000000001E-2</v>
      </c>
      <c r="F18" s="6">
        <v>3.4000000000000002E-2</v>
      </c>
      <c r="G18" s="6">
        <v>3.7600000000000001E-2</v>
      </c>
      <c r="H18" s="6">
        <v>4.3799999999999999E-2</v>
      </c>
      <c r="I18" s="6">
        <v>5.16E-2</v>
      </c>
      <c r="J18" s="6">
        <v>6.0499999999999998E-2</v>
      </c>
      <c r="K18" s="6">
        <v>6.5799999999999997E-2</v>
      </c>
      <c r="L18" s="6">
        <v>7.5700000000000003E-2</v>
      </c>
      <c r="M18" s="6">
        <v>7.7399999999999997E-2</v>
      </c>
      <c r="N18" s="6">
        <v>7.4200000000000002E-2</v>
      </c>
      <c r="O18" s="6">
        <v>7.1499999999999994E-2</v>
      </c>
      <c r="P18" s="6">
        <v>7.7299999999999994E-2</v>
      </c>
      <c r="Q18" s="6">
        <v>7.7899999999999997E-2</v>
      </c>
      <c r="R18" s="6">
        <v>7.85E-2</v>
      </c>
      <c r="S18" s="6">
        <v>7.8799999999999995E-2</v>
      </c>
      <c r="T18" s="6">
        <v>7.6499999999999999E-2</v>
      </c>
      <c r="U18" s="6">
        <v>7.6600000000000001E-2</v>
      </c>
      <c r="V18" s="6">
        <v>8.1699999999999995E-2</v>
      </c>
      <c r="W18" s="6">
        <v>7.2900000000000006E-2</v>
      </c>
      <c r="X18" s="6">
        <v>7.6399999999999996E-2</v>
      </c>
      <c r="Y18" s="6">
        <v>0.08</v>
      </c>
      <c r="Z18" s="6">
        <v>0.10979999999999999</v>
      </c>
      <c r="AA18" s="6">
        <v>0.1396</v>
      </c>
      <c r="AB18" s="6">
        <v>0.1694</v>
      </c>
      <c r="AC18" s="6">
        <v>0.19919999999999999</v>
      </c>
      <c r="AD18" s="6">
        <v>0.22900000000000001</v>
      </c>
      <c r="AE18" s="6">
        <v>0.25879999999999997</v>
      </c>
      <c r="AF18" s="6">
        <v>0.26529999999999998</v>
      </c>
      <c r="AG18" s="6">
        <v>0.27189999999999998</v>
      </c>
      <c r="AH18" s="6">
        <v>0.27839999999999998</v>
      </c>
      <c r="AI18" s="6">
        <v>0.29780000000000001</v>
      </c>
      <c r="AJ18" s="6">
        <v>0.30420000000000003</v>
      </c>
      <c r="AK18" s="6">
        <v>0.31059999999999999</v>
      </c>
      <c r="AL18" s="6">
        <v>0.31690000000000002</v>
      </c>
      <c r="AM18" s="6">
        <v>0.32329999999999998</v>
      </c>
      <c r="AN18" s="6">
        <v>0.32969999999999999</v>
      </c>
      <c r="AO18" s="6">
        <v>0.33610000000000001</v>
      </c>
      <c r="AP18" s="6">
        <v>0.35099999999999998</v>
      </c>
      <c r="AQ18" s="6">
        <v>0.35149999999999998</v>
      </c>
      <c r="AR18" s="6">
        <v>0.34839999999999999</v>
      </c>
      <c r="AS18" s="6">
        <v>0.34870000000000001</v>
      </c>
      <c r="AT18" s="6">
        <v>0.35010000000000002</v>
      </c>
      <c r="AU18" s="6">
        <v>0.35199999999999998</v>
      </c>
      <c r="AV18" s="6">
        <v>0.35420000000000001</v>
      </c>
    </row>
    <row r="19" spans="1:48" x14ac:dyDescent="0.25">
      <c r="A19" s="30" t="s">
        <v>198</v>
      </c>
      <c r="B19" s="51" t="s">
        <v>195</v>
      </c>
      <c r="C19" s="6">
        <v>1.8200000000000001E-2</v>
      </c>
      <c r="D19" s="6">
        <v>2.8899999999999999E-2</v>
      </c>
      <c r="E19" s="6">
        <v>4.6300000000000001E-2</v>
      </c>
      <c r="F19" s="6">
        <v>4.7300000000000002E-2</v>
      </c>
      <c r="G19" s="6">
        <v>5.7599999999999998E-2</v>
      </c>
      <c r="H19" s="6">
        <v>6.5699999999999995E-2</v>
      </c>
      <c r="I19" s="6">
        <v>7.51E-2</v>
      </c>
      <c r="J19" s="6">
        <v>8.2199999999999995E-2</v>
      </c>
      <c r="K19" s="6">
        <v>8.5599999999999996E-2</v>
      </c>
      <c r="L19" s="6">
        <v>9.1700000000000004E-2</v>
      </c>
      <c r="M19" s="6">
        <v>0.1028</v>
      </c>
      <c r="N19" s="6">
        <v>9.5699999999999993E-2</v>
      </c>
      <c r="O19" s="6">
        <v>9.3899999999999997E-2</v>
      </c>
      <c r="P19" s="6">
        <v>0.1036</v>
      </c>
      <c r="Q19" s="6">
        <v>0.10440000000000001</v>
      </c>
      <c r="R19" s="6">
        <v>0.1103</v>
      </c>
      <c r="S19" s="6">
        <v>0.1045</v>
      </c>
      <c r="T19" s="6">
        <v>0.10290000000000001</v>
      </c>
      <c r="U19" s="6">
        <v>0.1046</v>
      </c>
      <c r="V19" s="6">
        <v>0.11269999999999999</v>
      </c>
      <c r="W19" s="6">
        <v>0.1023</v>
      </c>
      <c r="X19" s="6">
        <v>0.10539999999999999</v>
      </c>
      <c r="Y19" s="6">
        <v>0.1207</v>
      </c>
      <c r="Z19" s="6">
        <v>0.14199999999999999</v>
      </c>
      <c r="AA19" s="6">
        <v>0.16339999999999999</v>
      </c>
      <c r="AB19" s="6">
        <v>0.1847</v>
      </c>
      <c r="AC19" s="6">
        <v>0.20610000000000001</v>
      </c>
      <c r="AD19" s="6">
        <v>0.22739999999999999</v>
      </c>
      <c r="AE19" s="6">
        <v>0.24879999999999999</v>
      </c>
      <c r="AF19" s="6">
        <v>0.25309999999999999</v>
      </c>
      <c r="AG19" s="6">
        <v>0.25740000000000002</v>
      </c>
      <c r="AH19" s="6">
        <v>0.26169999999999999</v>
      </c>
      <c r="AI19" s="6">
        <v>0.27910000000000001</v>
      </c>
      <c r="AJ19" s="6">
        <v>0.2853</v>
      </c>
      <c r="AK19" s="6">
        <v>0.29139999999999999</v>
      </c>
      <c r="AL19" s="6">
        <v>0.29749999999999999</v>
      </c>
      <c r="AM19" s="6">
        <v>0.30359999999999998</v>
      </c>
      <c r="AN19" s="6">
        <v>0.30969999999999998</v>
      </c>
      <c r="AO19" s="6">
        <v>0.31580000000000003</v>
      </c>
      <c r="AP19" s="6">
        <v>0.33250000000000002</v>
      </c>
      <c r="AQ19" s="6">
        <v>0.33040000000000003</v>
      </c>
      <c r="AR19" s="6">
        <v>0.3221</v>
      </c>
      <c r="AS19" s="6">
        <v>0.31940000000000002</v>
      </c>
      <c r="AT19" s="6">
        <v>0.33019999999999999</v>
      </c>
      <c r="AU19" s="6">
        <v>0.32719999999999999</v>
      </c>
      <c r="AV19" s="6">
        <v>0.3246</v>
      </c>
    </row>
    <row r="20" spans="1:48" x14ac:dyDescent="0.25">
      <c r="A20" s="30" t="s">
        <v>197</v>
      </c>
      <c r="B20" s="51" t="s">
        <v>195</v>
      </c>
      <c r="C20" s="6">
        <v>1.8200000000000001E-2</v>
      </c>
      <c r="D20" s="6">
        <v>2.52E-2</v>
      </c>
      <c r="E20" s="6">
        <v>4.8399999999999999E-2</v>
      </c>
      <c r="F20" s="6">
        <v>4.36E-2</v>
      </c>
      <c r="G20" s="6">
        <v>5.3199999999999997E-2</v>
      </c>
      <c r="H20" s="6">
        <v>6.4799999999999996E-2</v>
      </c>
      <c r="I20" s="6">
        <v>6.9800000000000001E-2</v>
      </c>
      <c r="J20" s="6">
        <v>7.7399999999999997E-2</v>
      </c>
      <c r="K20" s="6">
        <v>8.6199999999999999E-2</v>
      </c>
      <c r="L20" s="6">
        <v>8.5300000000000001E-2</v>
      </c>
      <c r="M20" s="6">
        <v>9.6100000000000005E-2</v>
      </c>
      <c r="N20" s="6">
        <v>9.0499999999999997E-2</v>
      </c>
      <c r="O20" s="6">
        <v>8.8599999999999998E-2</v>
      </c>
      <c r="P20" s="6">
        <v>0.1</v>
      </c>
      <c r="Q20" s="6">
        <v>9.8299999999999998E-2</v>
      </c>
      <c r="R20" s="6">
        <v>0.1031</v>
      </c>
      <c r="S20" s="6">
        <v>0.1013</v>
      </c>
      <c r="T20" s="6">
        <v>9.6699999999999994E-2</v>
      </c>
      <c r="U20" s="6">
        <v>0.1012</v>
      </c>
      <c r="V20" s="6">
        <v>0.1076</v>
      </c>
      <c r="W20" s="6">
        <v>9.8100000000000007E-2</v>
      </c>
      <c r="X20" s="6">
        <v>0.1028</v>
      </c>
      <c r="Y20" s="6">
        <v>0.11459999999999999</v>
      </c>
      <c r="Z20" s="6">
        <v>0.13519999999999999</v>
      </c>
      <c r="AA20" s="6">
        <v>0.15570000000000001</v>
      </c>
      <c r="AB20" s="6">
        <v>0.17630000000000001</v>
      </c>
      <c r="AC20" s="6">
        <v>0.19689999999999999</v>
      </c>
      <c r="AD20" s="6">
        <v>0.21740000000000001</v>
      </c>
      <c r="AE20" s="6">
        <v>0.23799999999999999</v>
      </c>
      <c r="AF20" s="6">
        <v>0.24360000000000001</v>
      </c>
      <c r="AG20" s="6">
        <v>0.24929999999999999</v>
      </c>
      <c r="AH20" s="6">
        <v>0.25490000000000002</v>
      </c>
      <c r="AI20" s="6">
        <v>0.26600000000000001</v>
      </c>
      <c r="AJ20" s="6">
        <v>0.2712</v>
      </c>
      <c r="AK20" s="6">
        <v>0.27629999999999999</v>
      </c>
      <c r="AL20" s="6">
        <v>0.28149999999999997</v>
      </c>
      <c r="AM20" s="6">
        <v>0.28670000000000001</v>
      </c>
      <c r="AN20" s="6">
        <v>0.29189999999999999</v>
      </c>
      <c r="AO20" s="6">
        <v>0.29709999999999998</v>
      </c>
      <c r="AP20" s="6">
        <v>0.314</v>
      </c>
      <c r="AQ20" s="6">
        <v>0.31419999999999998</v>
      </c>
      <c r="AR20" s="6">
        <v>0.31469999999999998</v>
      </c>
      <c r="AS20" s="6">
        <v>0.31159999999999999</v>
      </c>
      <c r="AT20" s="6">
        <v>0.31240000000000001</v>
      </c>
      <c r="AU20" s="6">
        <v>0.31719999999999998</v>
      </c>
      <c r="AV20" s="6">
        <v>0.3226</v>
      </c>
    </row>
    <row r="21" spans="1:48" x14ac:dyDescent="0.25">
      <c r="A21" s="30" t="s">
        <v>196</v>
      </c>
      <c r="B21" s="51" t="s">
        <v>195</v>
      </c>
      <c r="C21" s="6">
        <v>2.18E-2</v>
      </c>
      <c r="D21" s="6">
        <v>3.5000000000000003E-2</v>
      </c>
      <c r="E21" s="6">
        <v>5.6000000000000001E-2</v>
      </c>
      <c r="F21" s="6">
        <v>5.5599999999999997E-2</v>
      </c>
      <c r="G21" s="6">
        <v>6.2399999999999997E-2</v>
      </c>
      <c r="H21" s="6">
        <v>7.6499999999999999E-2</v>
      </c>
      <c r="I21" s="6">
        <v>8.4500000000000006E-2</v>
      </c>
      <c r="J21" s="6">
        <v>8.2799999999999999E-2</v>
      </c>
      <c r="K21" s="6">
        <v>8.7400000000000005E-2</v>
      </c>
      <c r="L21" s="6">
        <v>9.7299999999999998E-2</v>
      </c>
      <c r="M21" s="6">
        <v>0.10050000000000001</v>
      </c>
      <c r="N21" s="6">
        <v>9.9400000000000002E-2</v>
      </c>
      <c r="O21" s="6">
        <v>9.6299999999999997E-2</v>
      </c>
      <c r="P21" s="6">
        <v>0.1085</v>
      </c>
      <c r="Q21" s="6">
        <v>0.1089</v>
      </c>
      <c r="R21" s="6">
        <v>0.11890000000000001</v>
      </c>
      <c r="S21" s="6">
        <v>0.1171</v>
      </c>
      <c r="T21" s="6">
        <v>0.1128</v>
      </c>
      <c r="U21" s="6">
        <v>0.1172</v>
      </c>
      <c r="V21" s="6">
        <v>0.12770000000000001</v>
      </c>
      <c r="W21" s="6">
        <v>0.1157</v>
      </c>
      <c r="X21" s="6">
        <v>0.1215</v>
      </c>
      <c r="Y21" s="6">
        <v>0.13469999999999999</v>
      </c>
      <c r="Z21" s="6">
        <v>0.1479</v>
      </c>
      <c r="AA21" s="6">
        <v>0.16109999999999999</v>
      </c>
      <c r="AB21" s="6">
        <v>0.17430000000000001</v>
      </c>
      <c r="AC21" s="6">
        <v>0.1875</v>
      </c>
      <c r="AD21" s="6">
        <v>0.20069999999999999</v>
      </c>
      <c r="AE21" s="6">
        <v>0.21390000000000001</v>
      </c>
      <c r="AF21" s="6">
        <v>0.21970000000000001</v>
      </c>
      <c r="AG21" s="6">
        <v>0.22559999999999999</v>
      </c>
      <c r="AH21" s="6">
        <v>0.23139999999999999</v>
      </c>
      <c r="AI21" s="6">
        <v>0.2379</v>
      </c>
      <c r="AJ21" s="6">
        <v>0.24440000000000001</v>
      </c>
      <c r="AK21" s="6">
        <v>0.251</v>
      </c>
      <c r="AL21" s="6">
        <v>0.25750000000000001</v>
      </c>
      <c r="AM21" s="6">
        <v>0.26400000000000001</v>
      </c>
      <c r="AN21" s="6">
        <v>0.27060000000000001</v>
      </c>
      <c r="AO21" s="6">
        <v>0.27710000000000001</v>
      </c>
      <c r="AP21" s="6">
        <v>0.28960000000000002</v>
      </c>
      <c r="AQ21" s="6">
        <v>0.2974</v>
      </c>
      <c r="AR21" s="6">
        <v>0.29060000000000002</v>
      </c>
      <c r="AS21" s="6">
        <v>0.29099999999999998</v>
      </c>
      <c r="AT21" s="6">
        <v>0.29630000000000001</v>
      </c>
      <c r="AU21" s="6">
        <v>0.29970000000000002</v>
      </c>
      <c r="AV21" s="6">
        <v>0.30359999999999998</v>
      </c>
    </row>
    <row r="22" spans="1:48" x14ac:dyDescent="0.25">
      <c r="A22" s="30" t="s">
        <v>194</v>
      </c>
      <c r="B22" s="51" t="s">
        <v>192</v>
      </c>
      <c r="C22" s="6">
        <v>6.4000000000000003E-3</v>
      </c>
      <c r="D22" s="6">
        <v>1.83E-2</v>
      </c>
      <c r="E22" s="6">
        <v>2.52E-2</v>
      </c>
      <c r="F22" s="6">
        <v>3.15E-2</v>
      </c>
      <c r="G22" s="6">
        <v>3.4700000000000002E-2</v>
      </c>
      <c r="H22" s="6">
        <v>4.1200000000000001E-2</v>
      </c>
      <c r="I22" s="6">
        <v>4.9200000000000001E-2</v>
      </c>
      <c r="J22" s="6">
        <v>5.9799999999999999E-2</v>
      </c>
      <c r="K22" s="6">
        <v>6.1499999999999999E-2</v>
      </c>
      <c r="L22" s="6">
        <v>6.2600000000000003E-2</v>
      </c>
      <c r="M22" s="6">
        <v>7.2999999999999995E-2</v>
      </c>
      <c r="N22" s="6">
        <v>7.0400000000000004E-2</v>
      </c>
      <c r="O22" s="6">
        <v>6.5600000000000006E-2</v>
      </c>
      <c r="P22" s="6">
        <v>7.1900000000000006E-2</v>
      </c>
      <c r="Q22" s="6">
        <v>7.2900000000000006E-2</v>
      </c>
      <c r="R22" s="6">
        <v>7.6399999999999996E-2</v>
      </c>
      <c r="S22" s="6">
        <v>7.5899999999999995E-2</v>
      </c>
      <c r="T22" s="6">
        <v>7.4099999999999999E-2</v>
      </c>
      <c r="U22" s="6">
        <v>7.1800000000000003E-2</v>
      </c>
      <c r="V22" s="6">
        <v>7.8100000000000003E-2</v>
      </c>
      <c r="W22" s="6">
        <v>7.22E-2</v>
      </c>
      <c r="X22" s="6">
        <v>7.2300000000000003E-2</v>
      </c>
      <c r="Y22" s="6">
        <v>7.5499999999999998E-2</v>
      </c>
      <c r="Z22" s="6">
        <v>9.69E-2</v>
      </c>
      <c r="AA22" s="6">
        <v>0.1183</v>
      </c>
      <c r="AB22" s="6">
        <v>0.1396</v>
      </c>
      <c r="AC22" s="6">
        <v>0.161</v>
      </c>
      <c r="AD22" s="6">
        <v>0.18240000000000001</v>
      </c>
      <c r="AE22" s="6">
        <v>0.20380000000000001</v>
      </c>
      <c r="AF22" s="6">
        <v>0.2074</v>
      </c>
      <c r="AG22" s="6">
        <v>0.21099999999999999</v>
      </c>
      <c r="AH22" s="6">
        <v>0.2147</v>
      </c>
      <c r="AI22" s="6">
        <v>0.23169999999999999</v>
      </c>
      <c r="AJ22" s="6">
        <v>0.23599999999999999</v>
      </c>
      <c r="AK22" s="6">
        <v>0.24030000000000001</v>
      </c>
      <c r="AL22" s="6">
        <v>0.24460000000000001</v>
      </c>
      <c r="AM22" s="6">
        <v>0.249</v>
      </c>
      <c r="AN22" s="6">
        <v>0.25330000000000003</v>
      </c>
      <c r="AO22" s="6">
        <v>0.2576</v>
      </c>
      <c r="AP22" s="6">
        <v>0.27239999999999998</v>
      </c>
      <c r="AQ22" s="6">
        <v>0.27910000000000001</v>
      </c>
      <c r="AR22" s="6">
        <v>0.27739999999999998</v>
      </c>
      <c r="AS22" s="6">
        <v>0.26290000000000002</v>
      </c>
      <c r="AT22" s="6">
        <v>0.26669999999999999</v>
      </c>
      <c r="AU22" s="6">
        <v>0.26889999999999997</v>
      </c>
      <c r="AV22" s="6">
        <v>0.27150000000000002</v>
      </c>
    </row>
    <row r="23" spans="1:48" x14ac:dyDescent="0.25">
      <c r="A23" s="30" t="s">
        <v>193</v>
      </c>
      <c r="B23" s="51" t="s">
        <v>192</v>
      </c>
      <c r="C23" s="6">
        <v>2.5000000000000001E-3</v>
      </c>
      <c r="D23" s="6">
        <v>9.4000000000000004E-3</v>
      </c>
      <c r="E23" s="6">
        <v>1.0200000000000001E-2</v>
      </c>
      <c r="F23" s="6">
        <v>1.44E-2</v>
      </c>
      <c r="G23" s="6">
        <v>2.2700000000000001E-2</v>
      </c>
      <c r="H23" s="6">
        <v>2.5399999999999999E-2</v>
      </c>
      <c r="I23" s="6">
        <v>3.0599999999999999E-2</v>
      </c>
      <c r="J23" s="6">
        <v>4.2200000000000001E-2</v>
      </c>
      <c r="K23" s="6">
        <v>4.48E-2</v>
      </c>
      <c r="L23" s="6">
        <v>4.6899999999999997E-2</v>
      </c>
      <c r="M23" s="6">
        <v>5.0599999999999999E-2</v>
      </c>
      <c r="N23" s="6">
        <v>4.8800000000000003E-2</v>
      </c>
      <c r="O23" s="6">
        <v>4.6699999999999998E-2</v>
      </c>
      <c r="P23" s="6">
        <v>5.0599999999999999E-2</v>
      </c>
      <c r="Q23" s="6">
        <v>4.9099999999999998E-2</v>
      </c>
      <c r="R23" s="6">
        <v>5.6599999999999998E-2</v>
      </c>
      <c r="S23" s="6">
        <v>5.6300000000000003E-2</v>
      </c>
      <c r="T23" s="6">
        <v>5.11E-2</v>
      </c>
      <c r="U23" s="6">
        <v>5.1499999999999997E-2</v>
      </c>
      <c r="V23" s="6">
        <v>5.5E-2</v>
      </c>
      <c r="W23" s="6">
        <v>5.11E-2</v>
      </c>
      <c r="X23" s="6">
        <v>4.8899999999999999E-2</v>
      </c>
      <c r="Y23" s="6">
        <v>5.0500000000000003E-2</v>
      </c>
      <c r="Z23" s="6">
        <v>7.3400000000000007E-2</v>
      </c>
      <c r="AA23" s="6">
        <v>9.6299999999999997E-2</v>
      </c>
      <c r="AB23" s="6">
        <v>0.1192</v>
      </c>
      <c r="AC23" s="6">
        <v>0.1421</v>
      </c>
      <c r="AD23" s="6">
        <v>0.16500000000000001</v>
      </c>
      <c r="AE23" s="6">
        <v>0.18790000000000001</v>
      </c>
      <c r="AF23" s="6">
        <v>0.19239999999999999</v>
      </c>
      <c r="AG23" s="6">
        <v>0.19700000000000001</v>
      </c>
      <c r="AH23" s="6">
        <v>0.20150000000000001</v>
      </c>
      <c r="AI23" s="6">
        <v>0.21640000000000001</v>
      </c>
      <c r="AJ23" s="6">
        <v>0.221</v>
      </c>
      <c r="AK23" s="6">
        <v>0.22559999999999999</v>
      </c>
      <c r="AL23" s="6">
        <v>0.23019999999999999</v>
      </c>
      <c r="AM23" s="6">
        <v>0.23480000000000001</v>
      </c>
      <c r="AN23" s="6">
        <v>0.2394</v>
      </c>
      <c r="AO23" s="6">
        <v>0.24399999999999999</v>
      </c>
      <c r="AP23" s="6">
        <v>0.26050000000000001</v>
      </c>
      <c r="AQ23" s="6">
        <v>0.25790000000000002</v>
      </c>
      <c r="AR23" s="6">
        <v>0.25719999999999998</v>
      </c>
      <c r="AS23" s="6">
        <v>0.26269999999999999</v>
      </c>
      <c r="AT23" s="6">
        <v>0.2515</v>
      </c>
      <c r="AU23" s="6">
        <v>0.25519999999999998</v>
      </c>
      <c r="AV23" s="6">
        <v>0.25900000000000001</v>
      </c>
    </row>
    <row r="24" spans="1:48" x14ac:dyDescent="0.25">
      <c r="A24" s="30" t="s">
        <v>191</v>
      </c>
      <c r="B24" s="51" t="s">
        <v>190</v>
      </c>
      <c r="C24" s="6">
        <v>1.9900000000000001E-2</v>
      </c>
      <c r="D24" s="6">
        <v>3.2399999999999998E-2</v>
      </c>
      <c r="E24" s="6">
        <v>4.7300000000000002E-2</v>
      </c>
      <c r="F24" s="6">
        <v>5.04E-2</v>
      </c>
      <c r="G24" s="6">
        <v>5.8200000000000002E-2</v>
      </c>
      <c r="H24" s="6">
        <v>6.5699999999999995E-2</v>
      </c>
      <c r="I24" s="6">
        <v>7.1800000000000003E-2</v>
      </c>
      <c r="J24" s="6">
        <v>8.2000000000000003E-2</v>
      </c>
      <c r="K24" s="6">
        <v>8.5900000000000004E-2</v>
      </c>
      <c r="L24" s="6">
        <v>8.8999999999999996E-2</v>
      </c>
      <c r="M24" s="6">
        <v>9.4700000000000006E-2</v>
      </c>
      <c r="N24" s="6">
        <v>8.3900000000000002E-2</v>
      </c>
      <c r="O24" s="6">
        <v>8.1199999999999994E-2</v>
      </c>
      <c r="P24" s="6">
        <v>9.4E-2</v>
      </c>
      <c r="Q24" s="6">
        <v>8.72E-2</v>
      </c>
      <c r="R24" s="6">
        <v>9.2999999999999999E-2</v>
      </c>
      <c r="S24" s="6">
        <v>9.2200000000000004E-2</v>
      </c>
      <c r="T24" s="6">
        <v>8.9300000000000004E-2</v>
      </c>
      <c r="U24" s="6">
        <v>8.8900000000000007E-2</v>
      </c>
      <c r="V24" s="6">
        <v>9.4799999999999995E-2</v>
      </c>
      <c r="W24" s="6">
        <v>8.5999999999999993E-2</v>
      </c>
      <c r="X24" s="6">
        <v>9.1600000000000001E-2</v>
      </c>
      <c r="Y24" s="6">
        <v>0.1046</v>
      </c>
      <c r="Z24" s="6">
        <v>0.12139999999999999</v>
      </c>
      <c r="AA24" s="6">
        <v>0.13819999999999999</v>
      </c>
      <c r="AB24" s="6">
        <v>0.155</v>
      </c>
      <c r="AC24" s="6">
        <v>0.17180000000000001</v>
      </c>
      <c r="AD24" s="6">
        <v>0.1885</v>
      </c>
      <c r="AE24" s="6">
        <v>0.20530000000000001</v>
      </c>
      <c r="AF24" s="6">
        <v>0.21060000000000001</v>
      </c>
      <c r="AG24" s="6">
        <v>0.21590000000000001</v>
      </c>
      <c r="AH24" s="6">
        <v>0.2213</v>
      </c>
      <c r="AI24" s="6">
        <v>0.23769999999999999</v>
      </c>
      <c r="AJ24" s="6">
        <v>0.2437</v>
      </c>
      <c r="AK24" s="6">
        <v>0.24970000000000001</v>
      </c>
      <c r="AL24" s="6">
        <v>0.25569999999999998</v>
      </c>
      <c r="AM24" s="6">
        <v>0.26169999999999999</v>
      </c>
      <c r="AN24" s="6">
        <v>0.26769999999999999</v>
      </c>
      <c r="AO24" s="6">
        <v>0.2737</v>
      </c>
      <c r="AP24" s="6">
        <v>0.28570000000000001</v>
      </c>
      <c r="AQ24" s="6">
        <v>0.29070000000000001</v>
      </c>
      <c r="AR24" s="6">
        <v>0.28170000000000001</v>
      </c>
      <c r="AS24" s="6">
        <v>0.27679999999999999</v>
      </c>
      <c r="AT24" s="6">
        <v>0.2848</v>
      </c>
      <c r="AU24" s="6">
        <v>0.28810000000000002</v>
      </c>
      <c r="AV24" s="6">
        <v>0.29189999999999999</v>
      </c>
    </row>
    <row r="26" spans="1:48" x14ac:dyDescent="0.25">
      <c r="C26" s="82" t="s">
        <v>94</v>
      </c>
      <c r="D26" s="82"/>
      <c r="E26" s="82"/>
      <c r="F26" s="82"/>
      <c r="G26" s="82"/>
    </row>
    <row r="27" spans="1:48" x14ac:dyDescent="0.25">
      <c r="C27" s="58" t="str">
        <f>HYPERLINK("[Table14_Redtallowmapping.xlsx]Main!A1", "Return to Main Worksheet")</f>
        <v>Return to Main Worksheet</v>
      </c>
    </row>
  </sheetData>
  <mergeCells count="1">
    <mergeCell ref="C26:G26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9" sqref="A29"/>
    </sheetView>
  </sheetViews>
  <sheetFormatPr defaultRowHeight="13.5" x14ac:dyDescent="0.25"/>
  <cols>
    <col min="1" max="1" width="24.125" customWidth="1"/>
    <col min="2" max="2" width="23.5" customWidth="1"/>
  </cols>
  <sheetData>
    <row r="1" spans="1:6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2.2000000000000001E-3</v>
      </c>
      <c r="D2" s="30">
        <v>0.1186</v>
      </c>
      <c r="E2" s="33">
        <v>0.55049999999999999</v>
      </c>
      <c r="F2" s="30">
        <v>0.32869999999999999</v>
      </c>
    </row>
    <row r="3" spans="1:6" x14ac:dyDescent="0.25">
      <c r="A3" s="32" t="s">
        <v>58</v>
      </c>
      <c r="B3" s="51" t="s">
        <v>53</v>
      </c>
      <c r="C3" s="32">
        <v>0.52149999999999996</v>
      </c>
      <c r="D3" s="30">
        <v>0.1187</v>
      </c>
      <c r="E3" s="30">
        <v>3.1300000000000001E-2</v>
      </c>
      <c r="F3" s="30">
        <v>0.3286</v>
      </c>
    </row>
    <row r="4" spans="1:6" x14ac:dyDescent="0.25">
      <c r="A4" s="34" t="s">
        <v>188</v>
      </c>
      <c r="B4" s="51" t="s">
        <v>181</v>
      </c>
      <c r="C4" s="30">
        <v>0.38800000000000001</v>
      </c>
      <c r="D4" s="34">
        <v>0.62470000000000003</v>
      </c>
      <c r="E4" s="30">
        <v>3.0999999999999999E-3</v>
      </c>
      <c r="F4" s="30">
        <v>-1.5800000000000002E-2</v>
      </c>
    </row>
    <row r="5" spans="1:6" x14ac:dyDescent="0.25">
      <c r="A5" s="30" t="s">
        <v>187</v>
      </c>
      <c r="B5" s="51" t="s">
        <v>181</v>
      </c>
      <c r="C5" s="30">
        <v>0.38190000000000002</v>
      </c>
      <c r="D5" s="30">
        <v>0.29039999999999999</v>
      </c>
      <c r="E5" s="30">
        <v>2.5999999999999999E-2</v>
      </c>
      <c r="F5" s="30">
        <v>0.30180000000000001</v>
      </c>
    </row>
    <row r="6" spans="1:6" x14ac:dyDescent="0.25">
      <c r="A6" s="30" t="s">
        <v>186</v>
      </c>
      <c r="B6" s="51" t="s">
        <v>181</v>
      </c>
      <c r="C6" s="30">
        <v>0.2727</v>
      </c>
      <c r="D6" s="30">
        <v>0.53249999999999997</v>
      </c>
      <c r="E6" s="30">
        <v>2.7300000000000001E-2</v>
      </c>
      <c r="F6" s="30">
        <v>0.16750000000000001</v>
      </c>
    </row>
    <row r="7" spans="1:6" x14ac:dyDescent="0.25">
      <c r="A7" s="30" t="s">
        <v>185</v>
      </c>
      <c r="B7" s="51" t="s">
        <v>181</v>
      </c>
      <c r="C7" s="30">
        <v>0.3397</v>
      </c>
      <c r="D7" s="30">
        <v>0.23710000000000001</v>
      </c>
      <c r="E7" s="30">
        <v>5.3199999999999997E-2</v>
      </c>
      <c r="F7" s="30">
        <v>0.37</v>
      </c>
    </row>
    <row r="8" spans="1:6" x14ac:dyDescent="0.25">
      <c r="A8" s="30" t="s">
        <v>184</v>
      </c>
      <c r="B8" s="51" t="s">
        <v>181</v>
      </c>
      <c r="C8" s="30">
        <v>0.39479999999999998</v>
      </c>
      <c r="D8" s="30">
        <v>0.25700000000000001</v>
      </c>
      <c r="E8" s="30">
        <v>4.9599999999999998E-2</v>
      </c>
      <c r="F8" s="30">
        <v>0.29849999999999999</v>
      </c>
    </row>
    <row r="9" spans="1:6" x14ac:dyDescent="0.25">
      <c r="A9" s="30" t="s">
        <v>183</v>
      </c>
      <c r="B9" s="51" t="s">
        <v>181</v>
      </c>
      <c r="C9" s="30">
        <v>0.43619999999999998</v>
      </c>
      <c r="D9" s="30">
        <v>0.39850000000000002</v>
      </c>
      <c r="E9" s="30">
        <v>2.4899999999999999E-2</v>
      </c>
      <c r="F9" s="30">
        <v>0.1404</v>
      </c>
    </row>
    <row r="10" spans="1:6" x14ac:dyDescent="0.25">
      <c r="A10" s="30" t="s">
        <v>182</v>
      </c>
      <c r="B10" s="51" t="s">
        <v>181</v>
      </c>
      <c r="C10" s="30">
        <v>0.3599</v>
      </c>
      <c r="D10" s="30">
        <v>0.2555</v>
      </c>
      <c r="E10" s="30">
        <v>4.5199999999999997E-2</v>
      </c>
      <c r="F10" s="30">
        <v>0.33939999999999998</v>
      </c>
    </row>
    <row r="11" spans="1:6" x14ac:dyDescent="0.25">
      <c r="A11" s="30" t="s">
        <v>179</v>
      </c>
      <c r="B11" s="51" t="s">
        <v>180</v>
      </c>
      <c r="C11" s="30">
        <v>0.43280000000000002</v>
      </c>
      <c r="D11" s="30">
        <v>0.26029999999999998</v>
      </c>
      <c r="E11" s="30">
        <v>2.0000000000000001E-4</v>
      </c>
      <c r="F11" s="30">
        <v>0.30680000000000002</v>
      </c>
    </row>
    <row r="12" spans="1:6" x14ac:dyDescent="0.25">
      <c r="A12" s="30" t="s">
        <v>207</v>
      </c>
      <c r="B12" s="51" t="s">
        <v>205</v>
      </c>
      <c r="C12" s="30">
        <v>0.26679999999999998</v>
      </c>
      <c r="D12" s="30">
        <v>0</v>
      </c>
      <c r="E12" s="30">
        <v>0.13780000000000001</v>
      </c>
      <c r="F12" s="30">
        <v>0.59540000000000004</v>
      </c>
    </row>
    <row r="13" spans="1:6" x14ac:dyDescent="0.25">
      <c r="A13" s="30" t="s">
        <v>206</v>
      </c>
      <c r="B13" s="51" t="s">
        <v>205</v>
      </c>
      <c r="C13" s="30">
        <v>0.26429999999999998</v>
      </c>
      <c r="D13" s="30">
        <v>0.1014</v>
      </c>
      <c r="E13" s="30">
        <v>0.1484</v>
      </c>
      <c r="F13" s="30">
        <v>0.4859</v>
      </c>
    </row>
    <row r="14" spans="1:6" x14ac:dyDescent="0.25">
      <c r="A14" s="30" t="s">
        <v>204</v>
      </c>
      <c r="B14" s="51" t="s">
        <v>202</v>
      </c>
      <c r="C14" s="30">
        <v>0.35339999999999999</v>
      </c>
      <c r="D14" s="30">
        <v>0.317</v>
      </c>
      <c r="E14" s="30">
        <v>0.15229999999999999</v>
      </c>
      <c r="F14" s="30">
        <v>0.1772</v>
      </c>
    </row>
    <row r="15" spans="1:6" x14ac:dyDescent="0.25">
      <c r="A15" s="30" t="s">
        <v>203</v>
      </c>
      <c r="B15" s="51" t="s">
        <v>202</v>
      </c>
      <c r="C15" s="30">
        <v>0.28179999999999999</v>
      </c>
      <c r="D15" s="30">
        <v>0.1356</v>
      </c>
      <c r="E15" s="30">
        <v>0.16589999999999999</v>
      </c>
      <c r="F15" s="30">
        <v>0.41670000000000001</v>
      </c>
    </row>
    <row r="16" spans="1:6" x14ac:dyDescent="0.25">
      <c r="A16" s="30" t="s">
        <v>201</v>
      </c>
      <c r="B16" s="51" t="s">
        <v>200</v>
      </c>
      <c r="C16" s="30">
        <v>0.151</v>
      </c>
      <c r="D16" s="30">
        <v>0.22559999999999999</v>
      </c>
      <c r="E16" s="30">
        <v>0.18459999999999999</v>
      </c>
      <c r="F16" s="30">
        <v>0.43880000000000002</v>
      </c>
    </row>
    <row r="17" spans="1:6" x14ac:dyDescent="0.25">
      <c r="A17" s="30" t="s">
        <v>198</v>
      </c>
      <c r="B17" s="51" t="s">
        <v>176</v>
      </c>
      <c r="C17" s="30">
        <v>1.4500000000000001E-2</v>
      </c>
      <c r="D17" s="30">
        <v>0.3659</v>
      </c>
      <c r="E17" s="30">
        <v>6.7400000000000002E-2</v>
      </c>
      <c r="F17" s="30">
        <v>0.55220000000000002</v>
      </c>
    </row>
    <row r="18" spans="1:6" x14ac:dyDescent="0.25">
      <c r="A18" s="30" t="s">
        <v>197</v>
      </c>
      <c r="B18" s="51" t="s">
        <v>176</v>
      </c>
      <c r="C18" s="30">
        <v>0.18779999999999999</v>
      </c>
      <c r="D18" s="30">
        <v>0.19359999999999999</v>
      </c>
      <c r="E18" s="30">
        <v>8.5199999999999998E-2</v>
      </c>
      <c r="F18" s="30">
        <v>0.53339999999999999</v>
      </c>
    </row>
    <row r="19" spans="1:6" x14ac:dyDescent="0.25">
      <c r="A19" s="30" t="s">
        <v>196</v>
      </c>
      <c r="B19" s="51" t="s">
        <v>176</v>
      </c>
      <c r="C19" s="30">
        <v>9.2399999999999996E-2</v>
      </c>
      <c r="D19" s="30">
        <v>0.38150000000000001</v>
      </c>
      <c r="E19" s="30">
        <v>5.1299999999999998E-2</v>
      </c>
      <c r="F19" s="30">
        <v>0.4748</v>
      </c>
    </row>
    <row r="20" spans="1:6" x14ac:dyDescent="0.25">
      <c r="A20" s="42" t="s">
        <v>199</v>
      </c>
      <c r="B20" s="51" t="s">
        <v>176</v>
      </c>
      <c r="C20" s="30">
        <v>3.2800000000000003E-2</v>
      </c>
      <c r="D20" s="30">
        <v>0.54810000000000003</v>
      </c>
      <c r="E20" s="30">
        <v>4.2299999999999997E-2</v>
      </c>
      <c r="F20" s="30">
        <v>0.37669999999999998</v>
      </c>
    </row>
    <row r="21" spans="1:6" x14ac:dyDescent="0.25">
      <c r="A21" s="30" t="s">
        <v>198</v>
      </c>
      <c r="B21" s="51" t="s">
        <v>195</v>
      </c>
      <c r="C21" s="30">
        <v>0.27089999999999997</v>
      </c>
      <c r="D21" s="30">
        <v>0.30080000000000001</v>
      </c>
      <c r="E21" s="30">
        <v>7.9799999999999996E-2</v>
      </c>
      <c r="F21" s="30">
        <v>0.34860000000000002</v>
      </c>
    </row>
    <row r="22" spans="1:6" x14ac:dyDescent="0.25">
      <c r="A22" s="30" t="s">
        <v>197</v>
      </c>
      <c r="B22" s="51" t="s">
        <v>195</v>
      </c>
      <c r="C22" s="30">
        <v>0.27410000000000001</v>
      </c>
      <c r="D22" s="30">
        <v>0.31840000000000002</v>
      </c>
      <c r="E22" s="30">
        <v>6.59E-2</v>
      </c>
      <c r="F22" s="30">
        <v>0.3417</v>
      </c>
    </row>
    <row r="23" spans="1:6" x14ac:dyDescent="0.25">
      <c r="A23" s="30" t="s">
        <v>196</v>
      </c>
      <c r="B23" s="51" t="s">
        <v>195</v>
      </c>
      <c r="C23" s="30">
        <v>0.38240000000000002</v>
      </c>
      <c r="D23" s="30">
        <v>0.23810000000000001</v>
      </c>
      <c r="E23" s="30">
        <v>-4.0000000000000001E-3</v>
      </c>
      <c r="F23" s="30">
        <v>0.38340000000000002</v>
      </c>
    </row>
    <row r="24" spans="1:6" x14ac:dyDescent="0.25">
      <c r="A24" s="30" t="s">
        <v>194</v>
      </c>
      <c r="B24" s="51" t="s">
        <v>192</v>
      </c>
      <c r="C24" s="30">
        <v>0.1114</v>
      </c>
      <c r="D24" s="30">
        <v>0.41849999999999998</v>
      </c>
      <c r="E24" s="30">
        <v>4.6399999999999997E-2</v>
      </c>
      <c r="F24" s="30">
        <v>0.42370000000000002</v>
      </c>
    </row>
    <row r="25" spans="1:6" x14ac:dyDescent="0.25">
      <c r="A25" s="30" t="s">
        <v>193</v>
      </c>
      <c r="B25" s="51" t="s">
        <v>192</v>
      </c>
      <c r="C25" s="30">
        <v>1.21E-2</v>
      </c>
      <c r="D25" s="30">
        <v>0.66400000000000003</v>
      </c>
      <c r="E25" s="30">
        <v>1.4800000000000001E-2</v>
      </c>
      <c r="F25" s="30">
        <v>0.309</v>
      </c>
    </row>
    <row r="26" spans="1:6" x14ac:dyDescent="0.25">
      <c r="A26" s="30" t="s">
        <v>191</v>
      </c>
      <c r="B26" s="51" t="s">
        <v>190</v>
      </c>
      <c r="C26" s="30">
        <v>2.2000000000000001E-3</v>
      </c>
      <c r="D26" s="30">
        <v>0.1186</v>
      </c>
      <c r="E26" s="30">
        <v>3.1300000000000001E-2</v>
      </c>
      <c r="F26" s="30">
        <v>0.84789999999999999</v>
      </c>
    </row>
    <row r="28" spans="1:6" x14ac:dyDescent="0.25">
      <c r="A2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0" sqref="A30"/>
    </sheetView>
  </sheetViews>
  <sheetFormatPr defaultRowHeight="13.5" x14ac:dyDescent="0.25"/>
  <cols>
    <col min="1" max="1" width="24.875" customWidth="1"/>
    <col min="2" max="2" width="22.75" customWidth="1"/>
  </cols>
  <sheetData>
    <row r="1" spans="1:6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0</v>
      </c>
      <c r="D2" s="30">
        <v>0</v>
      </c>
      <c r="E2" s="30">
        <v>0.16320000000000001</v>
      </c>
      <c r="F2" s="33">
        <v>0.83689999999999998</v>
      </c>
    </row>
    <row r="3" spans="1:6" x14ac:dyDescent="0.25">
      <c r="A3" s="32" t="s">
        <v>58</v>
      </c>
      <c r="B3" s="51" t="s">
        <v>53</v>
      </c>
      <c r="C3" s="32">
        <v>0.7036</v>
      </c>
      <c r="D3" s="30">
        <v>0</v>
      </c>
      <c r="E3" s="30">
        <v>0.16320000000000001</v>
      </c>
      <c r="F3" s="30">
        <v>0.1333</v>
      </c>
    </row>
    <row r="4" spans="1:6" x14ac:dyDescent="0.25">
      <c r="A4" s="30" t="s">
        <v>188</v>
      </c>
      <c r="B4" s="51" t="s">
        <v>181</v>
      </c>
      <c r="C4" s="30">
        <v>0.247</v>
      </c>
      <c r="D4" s="30">
        <v>0.56100000000000005</v>
      </c>
      <c r="E4" s="30">
        <v>0.20119999999999999</v>
      </c>
      <c r="F4" s="30">
        <v>-9.1999999999999998E-3</v>
      </c>
    </row>
    <row r="5" spans="1:6" x14ac:dyDescent="0.25">
      <c r="A5" s="30" t="s">
        <v>187</v>
      </c>
      <c r="B5" s="51" t="s">
        <v>181</v>
      </c>
      <c r="C5" s="30">
        <v>0.48959999999999998</v>
      </c>
      <c r="D5" s="30">
        <v>0.26679999999999998</v>
      </c>
      <c r="E5" s="30">
        <v>9.6600000000000005E-2</v>
      </c>
      <c r="F5" s="30">
        <v>0.14699999999999999</v>
      </c>
    </row>
    <row r="6" spans="1:6" x14ac:dyDescent="0.25">
      <c r="A6" s="30" t="s">
        <v>186</v>
      </c>
      <c r="B6" s="51" t="s">
        <v>181</v>
      </c>
      <c r="C6" s="30">
        <v>0.23669999999999999</v>
      </c>
      <c r="D6" s="30">
        <v>0.50829999999999997</v>
      </c>
      <c r="E6" s="30">
        <v>0.15390000000000001</v>
      </c>
      <c r="F6" s="30">
        <v>0.1011</v>
      </c>
    </row>
    <row r="7" spans="1:6" x14ac:dyDescent="0.25">
      <c r="A7" s="30" t="s">
        <v>185</v>
      </c>
      <c r="B7" s="51" t="s">
        <v>181</v>
      </c>
      <c r="C7" s="30">
        <v>0.48730000000000001</v>
      </c>
      <c r="D7" s="30">
        <v>0.22170000000000001</v>
      </c>
      <c r="E7" s="30">
        <v>9.5200000000000007E-2</v>
      </c>
      <c r="F7" s="30">
        <v>0.19589999999999999</v>
      </c>
    </row>
    <row r="8" spans="1:6" x14ac:dyDescent="0.25">
      <c r="A8" s="30" t="s">
        <v>184</v>
      </c>
      <c r="B8" s="51" t="s">
        <v>181</v>
      </c>
      <c r="C8" s="30">
        <v>0.50660000000000005</v>
      </c>
      <c r="D8" s="30">
        <v>0.22</v>
      </c>
      <c r="E8" s="30">
        <v>0.1079</v>
      </c>
      <c r="F8" s="30">
        <v>0.1656</v>
      </c>
    </row>
    <row r="9" spans="1:6" x14ac:dyDescent="0.25">
      <c r="A9" s="30" t="s">
        <v>183</v>
      </c>
      <c r="B9" s="51" t="s">
        <v>181</v>
      </c>
      <c r="C9" s="30">
        <v>0.43980000000000002</v>
      </c>
      <c r="D9" s="30">
        <v>0.32469999999999999</v>
      </c>
      <c r="E9" s="30">
        <v>0.15409999999999999</v>
      </c>
      <c r="F9" s="30">
        <v>8.14E-2</v>
      </c>
    </row>
    <row r="10" spans="1:6" x14ac:dyDescent="0.25">
      <c r="A10" s="30" t="s">
        <v>182</v>
      </c>
      <c r="B10" s="51" t="s">
        <v>181</v>
      </c>
      <c r="C10" s="30">
        <v>0.49149999999999999</v>
      </c>
      <c r="D10" s="30">
        <v>0.23200000000000001</v>
      </c>
      <c r="E10" s="30">
        <v>8.2100000000000006E-2</v>
      </c>
      <c r="F10" s="30">
        <v>0.19450000000000001</v>
      </c>
    </row>
    <row r="11" spans="1:6" x14ac:dyDescent="0.25">
      <c r="A11" s="30" t="s">
        <v>179</v>
      </c>
      <c r="B11" s="51" t="s">
        <v>180</v>
      </c>
      <c r="C11" s="30">
        <v>0.56599999999999995</v>
      </c>
      <c r="D11" s="30">
        <v>0.2293</v>
      </c>
      <c r="E11" s="30">
        <v>0.1087</v>
      </c>
      <c r="F11" s="30">
        <v>9.6000000000000002E-2</v>
      </c>
    </row>
    <row r="12" spans="1:6" x14ac:dyDescent="0.25">
      <c r="A12" s="30" t="s">
        <v>207</v>
      </c>
      <c r="B12" s="51" t="s">
        <v>205</v>
      </c>
      <c r="C12" s="30">
        <v>0.5605</v>
      </c>
      <c r="D12" s="30">
        <v>2.8000000000000001E-2</v>
      </c>
      <c r="E12" s="30">
        <v>9.2999999999999992E-3</v>
      </c>
      <c r="F12" s="30">
        <v>0.4022</v>
      </c>
    </row>
    <row r="13" spans="1:6" x14ac:dyDescent="0.25">
      <c r="A13" s="30" t="s">
        <v>206</v>
      </c>
      <c r="B13" s="51" t="s">
        <v>205</v>
      </c>
      <c r="C13" s="30">
        <v>0.4713</v>
      </c>
      <c r="D13" s="30">
        <v>0.1077</v>
      </c>
      <c r="E13" s="30">
        <v>6.2899999999999998E-2</v>
      </c>
      <c r="F13" s="30">
        <v>0.35809999999999997</v>
      </c>
    </row>
    <row r="14" spans="1:6" x14ac:dyDescent="0.25">
      <c r="A14" s="30" t="s">
        <v>204</v>
      </c>
      <c r="B14" s="51" t="s">
        <v>202</v>
      </c>
      <c r="C14" s="30">
        <v>0.34739999999999999</v>
      </c>
      <c r="D14" s="30">
        <v>0.245</v>
      </c>
      <c r="E14" s="30">
        <v>0.12790000000000001</v>
      </c>
      <c r="F14" s="30">
        <v>0.27960000000000002</v>
      </c>
    </row>
    <row r="15" spans="1:6" x14ac:dyDescent="0.25">
      <c r="A15" s="30" t="s">
        <v>203</v>
      </c>
      <c r="B15" s="51" t="s">
        <v>202</v>
      </c>
      <c r="C15" s="30">
        <v>0.44119999999999998</v>
      </c>
      <c r="D15" s="30">
        <v>0.1111</v>
      </c>
      <c r="E15" s="30">
        <v>7.8299999999999995E-2</v>
      </c>
      <c r="F15" s="30">
        <v>0.36940000000000001</v>
      </c>
    </row>
    <row r="16" spans="1:6" x14ac:dyDescent="0.25">
      <c r="A16" s="30" t="s">
        <v>201</v>
      </c>
      <c r="B16" s="51" t="s">
        <v>200</v>
      </c>
      <c r="C16" s="30">
        <v>0.27989999999999998</v>
      </c>
      <c r="D16" s="30">
        <v>0.22209999999999999</v>
      </c>
      <c r="E16" s="30">
        <v>8.3699999999999997E-2</v>
      </c>
      <c r="F16" s="30">
        <v>0.41439999999999999</v>
      </c>
    </row>
    <row r="17" spans="1:6" x14ac:dyDescent="0.25">
      <c r="A17" s="30" t="s">
        <v>198</v>
      </c>
      <c r="B17" s="51" t="s">
        <v>176</v>
      </c>
      <c r="C17" s="30">
        <v>0.1837</v>
      </c>
      <c r="D17" s="30">
        <v>0.4698</v>
      </c>
      <c r="E17" s="30">
        <v>7.0999999999999994E-2</v>
      </c>
      <c r="F17" s="30">
        <v>0.27550000000000002</v>
      </c>
    </row>
    <row r="18" spans="1:6" x14ac:dyDescent="0.25">
      <c r="A18" s="30" t="s">
        <v>197</v>
      </c>
      <c r="B18" s="51" t="s">
        <v>176</v>
      </c>
      <c r="C18" s="30">
        <v>0.40289999999999998</v>
      </c>
      <c r="D18" s="30">
        <v>0.25169999999999998</v>
      </c>
      <c r="E18" s="30">
        <v>5.04E-2</v>
      </c>
      <c r="F18" s="30">
        <v>0.29499999999999998</v>
      </c>
    </row>
    <row r="19" spans="1:6" x14ac:dyDescent="0.25">
      <c r="A19" s="30" t="s">
        <v>196</v>
      </c>
      <c r="B19" s="51" t="s">
        <v>176</v>
      </c>
      <c r="C19" s="30">
        <v>0.2311</v>
      </c>
      <c r="D19" s="30">
        <v>0.45469999999999999</v>
      </c>
      <c r="E19" s="30">
        <v>8.6400000000000005E-2</v>
      </c>
      <c r="F19" s="30">
        <v>0.2278</v>
      </c>
    </row>
    <row r="20" spans="1:6" x14ac:dyDescent="0.25">
      <c r="A20" s="42" t="s">
        <v>199</v>
      </c>
      <c r="B20" s="51" t="s">
        <v>176</v>
      </c>
      <c r="C20" s="30">
        <v>7.4899999999999994E-2</v>
      </c>
      <c r="D20" s="30">
        <v>0.61339999999999995</v>
      </c>
      <c r="E20" s="30">
        <v>0.12790000000000001</v>
      </c>
      <c r="F20" s="30">
        <v>0.18379999999999999</v>
      </c>
    </row>
    <row r="21" spans="1:6" x14ac:dyDescent="0.25">
      <c r="A21" s="30" t="s">
        <v>198</v>
      </c>
      <c r="B21" s="51" t="s">
        <v>195</v>
      </c>
      <c r="C21" s="30">
        <v>0.37209999999999999</v>
      </c>
      <c r="D21" s="30">
        <v>0.3049</v>
      </c>
      <c r="E21" s="30">
        <v>9.6500000000000002E-2</v>
      </c>
      <c r="F21" s="30">
        <v>0.22650000000000001</v>
      </c>
    </row>
    <row r="22" spans="1:6" x14ac:dyDescent="0.25">
      <c r="A22" s="30" t="s">
        <v>197</v>
      </c>
      <c r="B22" s="51" t="s">
        <v>195</v>
      </c>
      <c r="C22" s="30">
        <v>0.37169999999999997</v>
      </c>
      <c r="D22" s="30">
        <v>0.32719999999999999</v>
      </c>
      <c r="E22" s="30">
        <v>0.1062</v>
      </c>
      <c r="F22" s="30">
        <v>0.1948</v>
      </c>
    </row>
    <row r="23" spans="1:6" x14ac:dyDescent="0.25">
      <c r="A23" s="30" t="s">
        <v>196</v>
      </c>
      <c r="B23" s="51" t="s">
        <v>195</v>
      </c>
      <c r="C23" s="30">
        <v>0.55740000000000001</v>
      </c>
      <c r="D23" s="30">
        <v>0.23930000000000001</v>
      </c>
      <c r="E23" s="30">
        <v>8.5000000000000006E-2</v>
      </c>
      <c r="F23" s="30">
        <v>0.1183</v>
      </c>
    </row>
    <row r="24" spans="1:6" x14ac:dyDescent="0.25">
      <c r="A24" s="30" t="s">
        <v>194</v>
      </c>
      <c r="B24" s="51" t="s">
        <v>192</v>
      </c>
      <c r="C24" s="30">
        <v>0.21479999999999999</v>
      </c>
      <c r="D24" s="30">
        <v>0.48409999999999997</v>
      </c>
      <c r="E24" s="30">
        <v>9.3799999999999994E-2</v>
      </c>
      <c r="F24" s="30">
        <v>0.20730000000000001</v>
      </c>
    </row>
    <row r="25" spans="1:6" x14ac:dyDescent="0.25">
      <c r="A25" s="30" t="s">
        <v>193</v>
      </c>
      <c r="B25" s="51" t="s">
        <v>192</v>
      </c>
      <c r="C25" s="30">
        <v>-5.1999999999999998E-3</v>
      </c>
      <c r="D25" s="30">
        <v>0.73180000000000001</v>
      </c>
      <c r="E25" s="30">
        <v>0.1522</v>
      </c>
      <c r="F25" s="30">
        <v>0.1212</v>
      </c>
    </row>
    <row r="26" spans="1:6" x14ac:dyDescent="0.25">
      <c r="A26" s="30" t="s">
        <v>191</v>
      </c>
      <c r="B26" s="51" t="s">
        <v>190</v>
      </c>
      <c r="C26" s="30">
        <v>0.40150000000000002</v>
      </c>
      <c r="D26" s="30">
        <v>0.2964</v>
      </c>
      <c r="E26" s="30">
        <v>-4.4000000000000003E-3</v>
      </c>
      <c r="F26" s="30">
        <v>0.30649999999999999</v>
      </c>
    </row>
    <row r="27" spans="1:6" x14ac:dyDescent="0.25">
      <c r="A27" s="34" t="s">
        <v>7</v>
      </c>
      <c r="B27" s="51" t="s">
        <v>53</v>
      </c>
      <c r="C27" s="30">
        <v>0</v>
      </c>
      <c r="D27" s="30">
        <v>0</v>
      </c>
      <c r="E27" s="34">
        <v>0.86670000000000003</v>
      </c>
      <c r="F27" s="30">
        <v>0.1333</v>
      </c>
    </row>
    <row r="29" spans="1:6" x14ac:dyDescent="0.25">
      <c r="A2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workbookViewId="0">
      <selection activeCell="C16" sqref="C16"/>
    </sheetView>
  </sheetViews>
  <sheetFormatPr defaultRowHeight="13.5" x14ac:dyDescent="0.25"/>
  <cols>
    <col min="1" max="1" width="22" customWidth="1"/>
    <col min="2" max="2" width="14.375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221</v>
      </c>
      <c r="B2" s="30" t="s">
        <v>219</v>
      </c>
      <c r="C2" s="30">
        <v>1.8599999999999998E-2</v>
      </c>
      <c r="D2" s="30">
        <v>2.8400000000000002E-2</v>
      </c>
      <c r="E2" s="30">
        <v>2.9700000000000001E-2</v>
      </c>
      <c r="F2" s="30">
        <v>3.5200000000000002E-2</v>
      </c>
      <c r="G2" s="30">
        <v>4.2700000000000002E-2</v>
      </c>
      <c r="H2" s="30">
        <v>4.7E-2</v>
      </c>
      <c r="I2" s="30">
        <v>5.2900000000000003E-2</v>
      </c>
      <c r="J2" s="30">
        <v>6.2E-2</v>
      </c>
      <c r="K2" s="30">
        <v>6.5799999999999997E-2</v>
      </c>
      <c r="L2" s="30">
        <v>6.8699999999999997E-2</v>
      </c>
      <c r="M2" s="30">
        <v>7.0099999999999996E-2</v>
      </c>
      <c r="N2" s="30">
        <v>7.2700000000000001E-2</v>
      </c>
      <c r="O2" s="30">
        <v>7.1800000000000003E-2</v>
      </c>
      <c r="P2" s="30">
        <v>7.3200000000000001E-2</v>
      </c>
      <c r="Q2" s="30">
        <v>7.1800000000000003E-2</v>
      </c>
      <c r="R2" s="30">
        <v>7.8399999999999997E-2</v>
      </c>
      <c r="S2" s="30">
        <v>7.2400000000000006E-2</v>
      </c>
      <c r="T2" s="30">
        <v>7.3099999999999998E-2</v>
      </c>
      <c r="U2" s="30">
        <v>7.46E-2</v>
      </c>
      <c r="V2" s="30">
        <v>7.4200000000000002E-2</v>
      </c>
      <c r="W2" s="30">
        <v>7.0599999999999996E-2</v>
      </c>
      <c r="X2" s="30">
        <v>7.51E-2</v>
      </c>
      <c r="Y2" s="30">
        <v>7.6600000000000001E-2</v>
      </c>
      <c r="Z2" s="30">
        <v>9.6799999999999997E-2</v>
      </c>
      <c r="AA2" s="30">
        <v>0.11749999999999999</v>
      </c>
      <c r="AB2" s="30">
        <v>0.13689999999999999</v>
      </c>
      <c r="AC2" s="30">
        <v>0.15570000000000001</v>
      </c>
      <c r="AD2" s="30">
        <v>0.1736</v>
      </c>
      <c r="AE2" s="30">
        <v>0.19070000000000001</v>
      </c>
      <c r="AF2" s="30">
        <v>0.19700000000000001</v>
      </c>
      <c r="AG2" s="30">
        <v>0.20430000000000001</v>
      </c>
      <c r="AH2" s="30">
        <v>0.21079999999999999</v>
      </c>
      <c r="AI2" s="30">
        <v>0.2198</v>
      </c>
      <c r="AJ2" s="30">
        <v>0.224</v>
      </c>
      <c r="AK2" s="30">
        <v>0.2281</v>
      </c>
      <c r="AL2" s="30">
        <v>0.23069999999999999</v>
      </c>
      <c r="AM2" s="30">
        <v>0.23319999999999999</v>
      </c>
      <c r="AN2" s="30">
        <v>0.23719999999999999</v>
      </c>
      <c r="AO2" s="30">
        <v>0.24049999999999999</v>
      </c>
      <c r="AP2" s="30">
        <v>0.2387</v>
      </c>
      <c r="AQ2" s="30">
        <v>0.24340000000000001</v>
      </c>
      <c r="AR2" s="30">
        <v>0.24909999999999999</v>
      </c>
      <c r="AS2" s="30">
        <v>0.25269999999999998</v>
      </c>
      <c r="AT2" s="30">
        <v>0.26229999999999998</v>
      </c>
      <c r="AU2" s="30">
        <v>0.27100000000000002</v>
      </c>
      <c r="AV2" s="30">
        <v>0.26919999999999999</v>
      </c>
    </row>
    <row r="3" spans="1:48" x14ac:dyDescent="0.25">
      <c r="A3" s="30" t="s">
        <v>220</v>
      </c>
      <c r="B3" s="30" t="s">
        <v>219</v>
      </c>
      <c r="C3" s="30">
        <v>1.0200000000000001E-2</v>
      </c>
      <c r="D3" s="30">
        <v>1.66E-2</v>
      </c>
      <c r="E3" s="30">
        <v>2.1600000000000001E-2</v>
      </c>
      <c r="F3" s="30">
        <v>2.5700000000000001E-2</v>
      </c>
      <c r="G3" s="30">
        <v>2.93E-2</v>
      </c>
      <c r="H3" s="30">
        <v>3.7199999999999997E-2</v>
      </c>
      <c r="I3" s="30">
        <v>4.4900000000000002E-2</v>
      </c>
      <c r="J3" s="30">
        <v>4.7800000000000002E-2</v>
      </c>
      <c r="K3" s="30">
        <v>5.6099999999999997E-2</v>
      </c>
      <c r="L3" s="30">
        <v>5.9299999999999999E-2</v>
      </c>
      <c r="M3" s="30">
        <v>5.7799999999999997E-2</v>
      </c>
      <c r="N3" s="30">
        <v>5.9200000000000003E-2</v>
      </c>
      <c r="O3" s="30">
        <v>6.0400000000000002E-2</v>
      </c>
      <c r="P3" s="30">
        <v>6.1100000000000002E-2</v>
      </c>
      <c r="Q3" s="30">
        <v>5.8799999999999998E-2</v>
      </c>
      <c r="R3" s="30">
        <v>6.0900000000000003E-2</v>
      </c>
      <c r="S3" s="30">
        <v>6.0600000000000001E-2</v>
      </c>
      <c r="T3" s="30">
        <v>5.9700000000000003E-2</v>
      </c>
      <c r="U3" s="30">
        <v>5.8400000000000001E-2</v>
      </c>
      <c r="V3" s="30">
        <v>6.0100000000000001E-2</v>
      </c>
      <c r="W3" s="30">
        <v>5.7299999999999997E-2</v>
      </c>
      <c r="X3" s="30">
        <v>5.8799999999999998E-2</v>
      </c>
      <c r="Y3" s="30">
        <v>6.1100000000000002E-2</v>
      </c>
      <c r="Z3" s="30">
        <v>8.3099999999999993E-2</v>
      </c>
      <c r="AA3" s="30">
        <v>0.1057</v>
      </c>
      <c r="AB3" s="30">
        <v>0.1275</v>
      </c>
      <c r="AC3" s="30">
        <v>0.14879999999999999</v>
      </c>
      <c r="AD3" s="30">
        <v>0.1694</v>
      </c>
      <c r="AE3" s="30">
        <v>0.18909999999999999</v>
      </c>
      <c r="AF3" s="30">
        <v>0.19689999999999999</v>
      </c>
      <c r="AG3" s="30">
        <v>0.20569999999999999</v>
      </c>
      <c r="AH3" s="30">
        <v>0.21379999999999999</v>
      </c>
      <c r="AI3" s="30">
        <v>0.21440000000000001</v>
      </c>
      <c r="AJ3" s="30">
        <v>0.2208</v>
      </c>
      <c r="AK3" s="30">
        <v>0.2273</v>
      </c>
      <c r="AL3" s="30">
        <v>0.23230000000000001</v>
      </c>
      <c r="AM3" s="30">
        <v>0.23719999999999999</v>
      </c>
      <c r="AN3" s="30">
        <v>0.2437</v>
      </c>
      <c r="AO3" s="30">
        <v>0.2495</v>
      </c>
      <c r="AP3" s="30">
        <v>0.25</v>
      </c>
      <c r="AQ3" s="30">
        <v>0.24959999999999999</v>
      </c>
      <c r="AR3" s="30">
        <v>0.26040000000000002</v>
      </c>
      <c r="AS3" s="30">
        <v>0.25629999999999997</v>
      </c>
      <c r="AT3" s="30">
        <v>0.25800000000000001</v>
      </c>
      <c r="AU3" s="30">
        <v>0.26979999999999998</v>
      </c>
      <c r="AV3" s="30">
        <v>0.2712</v>
      </c>
    </row>
    <row r="4" spans="1:48" x14ac:dyDescent="0.25">
      <c r="A4" s="30" t="s">
        <v>218</v>
      </c>
      <c r="B4" s="30" t="s">
        <v>216</v>
      </c>
      <c r="C4" s="30">
        <v>2.8E-3</v>
      </c>
      <c r="D4" s="30">
        <v>7.9000000000000008E-3</v>
      </c>
      <c r="E4" s="30">
        <v>1.9800000000000002E-2</v>
      </c>
      <c r="F4" s="30">
        <v>2.1899999999999999E-2</v>
      </c>
      <c r="G4" s="30">
        <v>2.92E-2</v>
      </c>
      <c r="H4" s="30">
        <v>3.3000000000000002E-2</v>
      </c>
      <c r="I4" s="30">
        <v>4.0300000000000002E-2</v>
      </c>
      <c r="J4" s="30">
        <v>5.0799999999999998E-2</v>
      </c>
      <c r="K4" s="30">
        <v>5.4600000000000003E-2</v>
      </c>
      <c r="L4" s="30">
        <v>6.0499999999999998E-2</v>
      </c>
      <c r="M4" s="30">
        <v>6.3299999999999995E-2</v>
      </c>
      <c r="N4" s="30">
        <v>6.3E-2</v>
      </c>
      <c r="O4" s="30">
        <v>6.0400000000000002E-2</v>
      </c>
      <c r="P4" s="30">
        <v>5.62E-2</v>
      </c>
      <c r="Q4" s="30">
        <v>5.8799999999999998E-2</v>
      </c>
      <c r="R4" s="30">
        <v>5.9499999999999997E-2</v>
      </c>
      <c r="S4" s="30">
        <v>6.0499999999999998E-2</v>
      </c>
      <c r="T4" s="30">
        <v>6.0400000000000002E-2</v>
      </c>
      <c r="U4" s="30">
        <v>5.8799999999999998E-2</v>
      </c>
      <c r="V4" s="30">
        <v>5.74E-2</v>
      </c>
      <c r="W4" s="30">
        <v>5.57E-2</v>
      </c>
      <c r="X4" s="30">
        <v>5.5100000000000003E-2</v>
      </c>
      <c r="Y4" s="30">
        <v>5.8200000000000002E-2</v>
      </c>
      <c r="Z4" s="30">
        <v>8.5199999999999998E-2</v>
      </c>
      <c r="AA4" s="30">
        <v>0.1137</v>
      </c>
      <c r="AB4" s="30">
        <v>0.1419</v>
      </c>
      <c r="AC4" s="30">
        <v>0.1696</v>
      </c>
      <c r="AD4" s="30">
        <v>0.19650000000000001</v>
      </c>
      <c r="AE4" s="30">
        <v>0.22259999999999999</v>
      </c>
      <c r="AF4" s="30">
        <v>0.2311</v>
      </c>
      <c r="AG4" s="30">
        <v>0.2409</v>
      </c>
      <c r="AH4" s="30">
        <v>0.24979999999999999</v>
      </c>
      <c r="AI4" s="30">
        <v>0.25409999999999999</v>
      </c>
      <c r="AJ4" s="30">
        <v>0.25940000000000002</v>
      </c>
      <c r="AK4" s="30">
        <v>0.26490000000000002</v>
      </c>
      <c r="AL4" s="30">
        <v>0.26840000000000003</v>
      </c>
      <c r="AM4" s="30">
        <v>0.27189999999999998</v>
      </c>
      <c r="AN4" s="30">
        <v>0.27710000000000001</v>
      </c>
      <c r="AO4" s="30">
        <v>0.28170000000000001</v>
      </c>
      <c r="AP4" s="30">
        <v>0.28289999999999998</v>
      </c>
      <c r="AQ4" s="30">
        <v>0.28699999999999998</v>
      </c>
      <c r="AR4" s="30">
        <v>0.29649999999999999</v>
      </c>
      <c r="AS4" s="30">
        <v>0.29859999999999998</v>
      </c>
      <c r="AT4" s="30">
        <v>0.30130000000000001</v>
      </c>
      <c r="AU4" s="30">
        <v>0.31409999999999999</v>
      </c>
      <c r="AV4" s="30">
        <v>0.31480000000000002</v>
      </c>
    </row>
    <row r="5" spans="1:48" x14ac:dyDescent="0.25">
      <c r="A5" s="30" t="s">
        <v>217</v>
      </c>
      <c r="B5" s="30" t="s">
        <v>216</v>
      </c>
      <c r="C5" s="30">
        <v>2.8E-3</v>
      </c>
      <c r="D5" s="30">
        <v>4.7999999999999996E-3</v>
      </c>
      <c r="E5" s="30">
        <v>1.38E-2</v>
      </c>
      <c r="F5" s="30">
        <v>2.2100000000000002E-2</v>
      </c>
      <c r="G5" s="30">
        <v>2.7400000000000001E-2</v>
      </c>
      <c r="H5" s="30">
        <v>3.44E-2</v>
      </c>
      <c r="I5" s="30">
        <v>4.3099999999999999E-2</v>
      </c>
      <c r="J5" s="30">
        <v>5.1700000000000003E-2</v>
      </c>
      <c r="K5" s="30">
        <v>5.9700000000000003E-2</v>
      </c>
      <c r="L5" s="30">
        <v>6.5000000000000002E-2</v>
      </c>
      <c r="M5" s="30">
        <v>6.5299999999999997E-2</v>
      </c>
      <c r="N5" s="30">
        <v>6.8500000000000005E-2</v>
      </c>
      <c r="O5" s="30">
        <v>6.5299999999999997E-2</v>
      </c>
      <c r="P5" s="30">
        <v>6.5100000000000005E-2</v>
      </c>
      <c r="Q5" s="30">
        <v>6.3500000000000001E-2</v>
      </c>
      <c r="R5" s="30">
        <v>6.3700000000000007E-2</v>
      </c>
      <c r="S5" s="30">
        <v>6.6299999999999998E-2</v>
      </c>
      <c r="T5" s="30">
        <v>6.5799999999999997E-2</v>
      </c>
      <c r="U5" s="30">
        <v>6.2199999999999998E-2</v>
      </c>
      <c r="V5" s="30">
        <v>6.1199999999999997E-2</v>
      </c>
      <c r="W5" s="30">
        <v>6.2899999999999998E-2</v>
      </c>
      <c r="X5" s="30">
        <v>5.9799999999999999E-2</v>
      </c>
      <c r="Y5" s="30">
        <v>6.3100000000000003E-2</v>
      </c>
      <c r="Z5" s="30">
        <v>9.3100000000000002E-2</v>
      </c>
      <c r="AA5" s="30">
        <v>0.12479999999999999</v>
      </c>
      <c r="AB5" s="30">
        <v>0.15579999999999999</v>
      </c>
      <c r="AC5" s="30">
        <v>0.18659999999999999</v>
      </c>
      <c r="AD5" s="30">
        <v>0.21659999999999999</v>
      </c>
      <c r="AE5" s="30">
        <v>0.24529999999999999</v>
      </c>
      <c r="AF5" s="30">
        <v>0.2555</v>
      </c>
      <c r="AG5" s="30">
        <v>0.26679999999999998</v>
      </c>
      <c r="AH5" s="30">
        <v>0.27739999999999998</v>
      </c>
      <c r="AI5" s="30">
        <v>0.28060000000000002</v>
      </c>
      <c r="AJ5" s="30">
        <v>0.2873</v>
      </c>
      <c r="AK5" s="30">
        <v>0.29409999999999997</v>
      </c>
      <c r="AL5" s="30">
        <v>0.2989</v>
      </c>
      <c r="AM5" s="30">
        <v>0.30359999999999998</v>
      </c>
      <c r="AN5" s="30">
        <v>0.31030000000000002</v>
      </c>
      <c r="AO5" s="30">
        <v>0.316</v>
      </c>
      <c r="AP5" s="30">
        <v>0.3206</v>
      </c>
      <c r="AQ5" s="30">
        <v>0.3201</v>
      </c>
      <c r="AR5" s="30">
        <v>0.3281</v>
      </c>
      <c r="AS5" s="30">
        <v>0.33500000000000002</v>
      </c>
      <c r="AT5" s="30">
        <v>0.33600000000000002</v>
      </c>
      <c r="AU5" s="30">
        <v>0.3498</v>
      </c>
      <c r="AV5" s="30">
        <v>0.35</v>
      </c>
    </row>
    <row r="6" spans="1:48" x14ac:dyDescent="0.25">
      <c r="A6" s="30" t="s">
        <v>179</v>
      </c>
      <c r="B6" s="30" t="s">
        <v>180</v>
      </c>
      <c r="C6" s="30">
        <v>7.0000000000000001E-3</v>
      </c>
      <c r="D6" s="30">
        <v>1.7299999999999999E-2</v>
      </c>
      <c r="E6" s="30">
        <v>2.01E-2</v>
      </c>
      <c r="F6" s="30">
        <v>2.64E-2</v>
      </c>
      <c r="G6" s="30">
        <v>3.3799999999999997E-2</v>
      </c>
      <c r="H6" s="30">
        <v>4.1700000000000001E-2</v>
      </c>
      <c r="I6" s="30">
        <v>4.9700000000000001E-2</v>
      </c>
      <c r="J6" s="30">
        <v>5.96E-2</v>
      </c>
      <c r="K6" s="30">
        <v>6.8199999999999997E-2</v>
      </c>
      <c r="L6" s="30">
        <v>7.51E-2</v>
      </c>
      <c r="M6" s="30">
        <v>7.9100000000000004E-2</v>
      </c>
      <c r="N6" s="30">
        <v>7.7700000000000005E-2</v>
      </c>
      <c r="O6" s="30">
        <v>7.6899999999999996E-2</v>
      </c>
      <c r="P6" s="30">
        <v>7.9399999999999998E-2</v>
      </c>
      <c r="Q6" s="30">
        <v>8.0799999999999997E-2</v>
      </c>
      <c r="R6" s="30">
        <v>8.1900000000000001E-2</v>
      </c>
      <c r="S6" s="30">
        <v>8.1199999999999994E-2</v>
      </c>
      <c r="T6" s="30">
        <v>8.0199999999999994E-2</v>
      </c>
      <c r="U6" s="30">
        <v>8.2199999999999995E-2</v>
      </c>
      <c r="V6" s="30">
        <v>7.9500000000000001E-2</v>
      </c>
      <c r="W6" s="30">
        <v>7.9399999999999998E-2</v>
      </c>
      <c r="X6" s="30">
        <v>8.1199999999999994E-2</v>
      </c>
      <c r="Y6" s="30">
        <v>8.4400000000000003E-2</v>
      </c>
      <c r="Z6" s="30">
        <v>0.1186</v>
      </c>
      <c r="AA6" s="30">
        <v>0.14510000000000001</v>
      </c>
      <c r="AB6" s="30">
        <v>0.1701</v>
      </c>
      <c r="AC6" s="30">
        <v>0.19489999999999999</v>
      </c>
      <c r="AD6" s="30">
        <v>0.21870000000000001</v>
      </c>
      <c r="AE6" s="30">
        <v>0.2417</v>
      </c>
      <c r="AF6" s="30">
        <v>0.25080000000000002</v>
      </c>
      <c r="AG6" s="30">
        <v>0.26079999999999998</v>
      </c>
      <c r="AH6" s="30">
        <v>0.27010000000000001</v>
      </c>
      <c r="AI6" s="30">
        <v>0.27179999999999999</v>
      </c>
      <c r="AJ6" s="30">
        <v>0.28000000000000003</v>
      </c>
      <c r="AK6" s="30">
        <v>0.28820000000000001</v>
      </c>
      <c r="AL6" s="30">
        <v>0.29430000000000001</v>
      </c>
      <c r="AM6" s="30">
        <v>0.3004</v>
      </c>
      <c r="AN6" s="30">
        <v>0.30840000000000001</v>
      </c>
      <c r="AO6" s="30">
        <v>0.31559999999999999</v>
      </c>
      <c r="AP6" s="30">
        <v>0.31690000000000002</v>
      </c>
      <c r="AQ6" s="30">
        <v>0.31919999999999998</v>
      </c>
      <c r="AR6" s="30">
        <v>0.32519999999999999</v>
      </c>
      <c r="AS6" s="30">
        <v>0.3296</v>
      </c>
      <c r="AT6" s="30">
        <v>0.3327</v>
      </c>
      <c r="AU6" s="30">
        <v>0.34610000000000002</v>
      </c>
      <c r="AV6" s="30">
        <v>0.34689999999999999</v>
      </c>
    </row>
    <row r="7" spans="1:48" x14ac:dyDescent="0.25">
      <c r="A7" s="30" t="s">
        <v>214</v>
      </c>
      <c r="B7" s="30" t="s">
        <v>215</v>
      </c>
      <c r="C7" s="30">
        <v>2.8E-3</v>
      </c>
      <c r="D7" s="30">
        <v>2.3999999999999998E-3</v>
      </c>
      <c r="E7" s="30">
        <v>3.5999999999999999E-3</v>
      </c>
      <c r="F7" s="30">
        <v>6.7999999999999996E-3</v>
      </c>
      <c r="G7" s="30">
        <v>1.21E-2</v>
      </c>
      <c r="H7" s="30">
        <v>1.43E-2</v>
      </c>
      <c r="I7" s="30">
        <v>2.0299999999999999E-2</v>
      </c>
      <c r="J7" s="30">
        <v>2.3300000000000001E-2</v>
      </c>
      <c r="K7" s="30">
        <v>2.76E-2</v>
      </c>
      <c r="L7" s="30">
        <v>3.2000000000000001E-2</v>
      </c>
      <c r="M7" s="30">
        <v>3.09E-2</v>
      </c>
      <c r="N7" s="30">
        <v>3.3099999999999997E-2</v>
      </c>
      <c r="O7" s="30">
        <v>3.04E-2</v>
      </c>
      <c r="P7" s="30">
        <v>3.3500000000000002E-2</v>
      </c>
      <c r="Q7" s="30">
        <v>3.09E-2</v>
      </c>
      <c r="R7" s="30">
        <v>3.2300000000000002E-2</v>
      </c>
      <c r="S7" s="30">
        <v>3.2300000000000002E-2</v>
      </c>
      <c r="T7" s="30">
        <v>3.2599999999999997E-2</v>
      </c>
      <c r="U7" s="30">
        <v>3.0499999999999999E-2</v>
      </c>
      <c r="V7" s="30">
        <v>3.0800000000000001E-2</v>
      </c>
      <c r="W7" s="30">
        <v>2.9499999999999998E-2</v>
      </c>
      <c r="X7" s="30">
        <v>2.64E-2</v>
      </c>
      <c r="Y7" s="30">
        <v>2.8799999999999999E-2</v>
      </c>
      <c r="Z7" s="30">
        <v>4.9700000000000001E-2</v>
      </c>
      <c r="AA7" s="30">
        <v>7.1499999999999994E-2</v>
      </c>
      <c r="AB7" s="30">
        <v>9.2999999999999999E-2</v>
      </c>
      <c r="AC7" s="30">
        <v>0.1145</v>
      </c>
      <c r="AD7" s="30">
        <v>0.1353</v>
      </c>
      <c r="AE7" s="30">
        <v>0.1555</v>
      </c>
      <c r="AF7" s="30">
        <v>0.1628</v>
      </c>
      <c r="AG7" s="30">
        <v>0.17100000000000001</v>
      </c>
      <c r="AH7" s="30">
        <v>0.17860000000000001</v>
      </c>
      <c r="AI7" s="30">
        <v>0.18509999999999999</v>
      </c>
      <c r="AJ7" s="30">
        <v>0.19120000000000001</v>
      </c>
      <c r="AK7" s="30">
        <v>0.19739999999999999</v>
      </c>
      <c r="AL7" s="30">
        <v>0.20219999999999999</v>
      </c>
      <c r="AM7" s="30">
        <v>0.20699999999999999</v>
      </c>
      <c r="AN7" s="30">
        <v>0.21310000000000001</v>
      </c>
      <c r="AO7" s="30">
        <v>0.21870000000000001</v>
      </c>
      <c r="AP7" s="30">
        <v>0.21690000000000001</v>
      </c>
      <c r="AQ7" s="30">
        <v>0.22389999999999999</v>
      </c>
      <c r="AR7" s="30">
        <v>0.23119999999999999</v>
      </c>
      <c r="AS7" s="30">
        <v>0.22700000000000001</v>
      </c>
      <c r="AT7" s="30">
        <v>0.22259999999999999</v>
      </c>
      <c r="AU7" s="30">
        <v>0.23350000000000001</v>
      </c>
      <c r="AV7" s="30">
        <v>0.2349</v>
      </c>
    </row>
    <row r="8" spans="1:48" x14ac:dyDescent="0.25">
      <c r="A8" s="30" t="s">
        <v>179</v>
      </c>
      <c r="B8" s="30" t="s">
        <v>215</v>
      </c>
      <c r="C8" s="30">
        <v>2.8E-3</v>
      </c>
      <c r="D8" s="30">
        <v>2.3999999999999998E-3</v>
      </c>
      <c r="E8" s="30">
        <v>9.2999999999999992E-3</v>
      </c>
      <c r="F8" s="30">
        <v>8.3999999999999995E-3</v>
      </c>
      <c r="G8" s="30">
        <v>9.4999999999999998E-3</v>
      </c>
      <c r="H8" s="30">
        <v>1.7899999999999999E-2</v>
      </c>
      <c r="I8" s="30">
        <v>1.9300000000000001E-2</v>
      </c>
      <c r="J8" s="30">
        <v>2.6800000000000001E-2</v>
      </c>
      <c r="K8" s="30">
        <v>3.1E-2</v>
      </c>
      <c r="L8" s="30">
        <v>3.2300000000000002E-2</v>
      </c>
      <c r="M8" s="30">
        <v>3.4700000000000002E-2</v>
      </c>
      <c r="N8" s="30">
        <v>3.5000000000000003E-2</v>
      </c>
      <c r="O8" s="30">
        <v>3.32E-2</v>
      </c>
      <c r="P8" s="30">
        <v>3.5700000000000003E-2</v>
      </c>
      <c r="Q8" s="30">
        <v>3.4799999999999998E-2</v>
      </c>
      <c r="R8" s="30">
        <v>3.4599999999999999E-2</v>
      </c>
      <c r="S8" s="30">
        <v>3.4099999999999998E-2</v>
      </c>
      <c r="T8" s="30">
        <v>3.4500000000000003E-2</v>
      </c>
      <c r="U8" s="30">
        <v>3.5200000000000002E-2</v>
      </c>
      <c r="V8" s="30">
        <v>3.44E-2</v>
      </c>
      <c r="W8" s="30">
        <v>3.4099999999999998E-2</v>
      </c>
      <c r="X8" s="30">
        <v>3.3399999999999999E-2</v>
      </c>
      <c r="Y8" s="30">
        <v>3.2199999999999999E-2</v>
      </c>
      <c r="Z8" s="30">
        <v>5.3699999999999998E-2</v>
      </c>
      <c r="AA8" s="30">
        <v>7.6300000000000007E-2</v>
      </c>
      <c r="AB8" s="30">
        <v>9.8500000000000004E-2</v>
      </c>
      <c r="AC8" s="30">
        <v>0.1206</v>
      </c>
      <c r="AD8" s="30">
        <v>0.1421</v>
      </c>
      <c r="AE8" s="30">
        <v>0.16289999999999999</v>
      </c>
      <c r="AF8" s="30">
        <v>0.16980000000000001</v>
      </c>
      <c r="AG8" s="30">
        <v>0.1774</v>
      </c>
      <c r="AH8" s="30">
        <v>0.1845</v>
      </c>
      <c r="AI8" s="30">
        <v>0.19350000000000001</v>
      </c>
      <c r="AJ8" s="30">
        <v>0.19869999999999999</v>
      </c>
      <c r="AK8" s="30">
        <v>0.2039</v>
      </c>
      <c r="AL8" s="30">
        <v>0.2077</v>
      </c>
      <c r="AM8" s="30">
        <v>0.2114</v>
      </c>
      <c r="AN8" s="30">
        <v>0.21659999999999999</v>
      </c>
      <c r="AO8" s="30">
        <v>0.221</v>
      </c>
      <c r="AP8" s="30">
        <v>0.2273</v>
      </c>
      <c r="AQ8" s="30">
        <v>0.22520000000000001</v>
      </c>
      <c r="AR8" s="30">
        <v>0.2369</v>
      </c>
      <c r="AS8" s="30">
        <v>0.2331</v>
      </c>
      <c r="AT8" s="30">
        <v>0.2475</v>
      </c>
      <c r="AU8" s="30">
        <v>0.255</v>
      </c>
      <c r="AV8" s="30">
        <v>0.25209999999999999</v>
      </c>
    </row>
    <row r="9" spans="1:48" x14ac:dyDescent="0.25">
      <c r="A9" s="30" t="s">
        <v>214</v>
      </c>
      <c r="B9" s="30" t="s">
        <v>213</v>
      </c>
      <c r="C9" s="30">
        <v>4.1999999999999997E-3</v>
      </c>
      <c r="D9" s="30">
        <v>9.1999999999999998E-3</v>
      </c>
      <c r="E9" s="30">
        <v>1.9599999999999999E-2</v>
      </c>
      <c r="F9" s="30">
        <v>2.4400000000000002E-2</v>
      </c>
      <c r="G9" s="30">
        <v>3.04E-2</v>
      </c>
      <c r="H9" s="30">
        <v>3.7199999999999997E-2</v>
      </c>
      <c r="I9" s="30">
        <v>4.6199999999999998E-2</v>
      </c>
      <c r="J9" s="30">
        <v>5.7599999999999998E-2</v>
      </c>
      <c r="K9" s="30">
        <v>6.7599999999999993E-2</v>
      </c>
      <c r="L9" s="30">
        <v>7.2499999999999995E-2</v>
      </c>
      <c r="M9" s="30">
        <v>7.5200000000000003E-2</v>
      </c>
      <c r="N9" s="30">
        <v>7.51E-2</v>
      </c>
      <c r="O9" s="30">
        <v>7.1099999999999997E-2</v>
      </c>
      <c r="P9" s="30">
        <v>6.9500000000000006E-2</v>
      </c>
      <c r="Q9" s="30">
        <v>6.9199999999999998E-2</v>
      </c>
      <c r="R9" s="30">
        <v>6.9599999999999995E-2</v>
      </c>
      <c r="S9" s="30">
        <v>6.7199999999999996E-2</v>
      </c>
      <c r="T9" s="30">
        <v>6.7400000000000002E-2</v>
      </c>
      <c r="U9" s="30">
        <v>6.4699999999999994E-2</v>
      </c>
      <c r="V9" s="30">
        <v>6.2799999999999995E-2</v>
      </c>
      <c r="W9" s="30">
        <v>6.1600000000000002E-2</v>
      </c>
      <c r="X9" s="30">
        <v>5.9499999999999997E-2</v>
      </c>
      <c r="Y9" s="30">
        <v>6.1199999999999997E-2</v>
      </c>
      <c r="Z9" s="30">
        <v>9.3899999999999997E-2</v>
      </c>
      <c r="AA9" s="30">
        <v>0.12839999999999999</v>
      </c>
      <c r="AB9" s="30">
        <v>0.16220000000000001</v>
      </c>
      <c r="AC9" s="30">
        <v>0.19589999999999999</v>
      </c>
      <c r="AD9" s="30">
        <v>0.22850000000000001</v>
      </c>
      <c r="AE9" s="30">
        <v>0.26</v>
      </c>
      <c r="AF9" s="30">
        <v>0.26800000000000002</v>
      </c>
      <c r="AG9" s="30">
        <v>0.2772</v>
      </c>
      <c r="AH9" s="30">
        <v>0.28539999999999999</v>
      </c>
      <c r="AI9" s="30">
        <v>0.29070000000000001</v>
      </c>
      <c r="AJ9" s="30">
        <v>0.29609999999999997</v>
      </c>
      <c r="AK9" s="30">
        <v>0.30149999999999999</v>
      </c>
      <c r="AL9" s="30">
        <v>0.30480000000000002</v>
      </c>
      <c r="AM9" s="30">
        <v>0.30809999999999998</v>
      </c>
      <c r="AN9" s="30">
        <v>0.31340000000000001</v>
      </c>
      <c r="AO9" s="30">
        <v>0.31780000000000003</v>
      </c>
      <c r="AP9" s="30">
        <v>0.31979999999999997</v>
      </c>
      <c r="AQ9" s="30">
        <v>0.31919999999999998</v>
      </c>
      <c r="AR9" s="30">
        <v>0.32719999999999999</v>
      </c>
      <c r="AS9" s="30">
        <v>0.33050000000000002</v>
      </c>
      <c r="AT9" s="30">
        <v>0.3357</v>
      </c>
      <c r="AU9" s="30">
        <v>0.3478</v>
      </c>
      <c r="AV9" s="30">
        <v>0.34599999999999997</v>
      </c>
    </row>
    <row r="10" spans="1:48" x14ac:dyDescent="0.25">
      <c r="A10" s="30" t="s">
        <v>212</v>
      </c>
      <c r="B10" s="30" t="s">
        <v>210</v>
      </c>
      <c r="C10" s="30">
        <v>2.8E-3</v>
      </c>
      <c r="D10" s="30">
        <v>5.5999999999999999E-3</v>
      </c>
      <c r="E10" s="30">
        <v>1.4999999999999999E-2</v>
      </c>
      <c r="F10" s="30">
        <v>1.6299999999999999E-2</v>
      </c>
      <c r="G10" s="30">
        <v>2.01E-2</v>
      </c>
      <c r="H10" s="30">
        <v>2.5600000000000001E-2</v>
      </c>
      <c r="I10" s="30">
        <v>3.1699999999999999E-2</v>
      </c>
      <c r="J10" s="30">
        <v>3.6700000000000003E-2</v>
      </c>
      <c r="K10" s="30">
        <v>4.0500000000000001E-2</v>
      </c>
      <c r="L10" s="30">
        <v>4.4699999999999997E-2</v>
      </c>
      <c r="M10" s="30">
        <v>4.6899999999999997E-2</v>
      </c>
      <c r="N10" s="30">
        <v>4.5600000000000002E-2</v>
      </c>
      <c r="O10" s="30">
        <v>4.4499999999999998E-2</v>
      </c>
      <c r="P10" s="30">
        <v>4.8899999999999999E-2</v>
      </c>
      <c r="Q10" s="30">
        <v>4.6199999999999998E-2</v>
      </c>
      <c r="R10" s="30">
        <v>4.8500000000000001E-2</v>
      </c>
      <c r="S10" s="30">
        <v>4.7300000000000002E-2</v>
      </c>
      <c r="T10" s="30">
        <v>4.8899999999999999E-2</v>
      </c>
      <c r="U10" s="30">
        <v>4.6399999999999997E-2</v>
      </c>
      <c r="V10" s="30">
        <v>4.8099999999999997E-2</v>
      </c>
      <c r="W10" s="30">
        <v>5.11E-2</v>
      </c>
      <c r="X10" s="30">
        <v>0.05</v>
      </c>
      <c r="Y10" s="30">
        <v>5.1700000000000003E-2</v>
      </c>
      <c r="Z10" s="30">
        <v>6.8099999999999994E-2</v>
      </c>
      <c r="AA10" s="30">
        <v>8.5800000000000001E-2</v>
      </c>
      <c r="AB10" s="30">
        <v>0.10290000000000001</v>
      </c>
      <c r="AC10" s="30">
        <v>0.1198</v>
      </c>
      <c r="AD10" s="30">
        <v>0.13619999999999999</v>
      </c>
      <c r="AE10" s="30">
        <v>0.15190000000000001</v>
      </c>
      <c r="AF10" s="30">
        <v>0.1588</v>
      </c>
      <c r="AG10" s="30">
        <v>0.16639999999999999</v>
      </c>
      <c r="AH10" s="30">
        <v>0.1734</v>
      </c>
      <c r="AI10" s="30">
        <v>0.1769</v>
      </c>
      <c r="AJ10" s="30">
        <v>0.18229999999999999</v>
      </c>
      <c r="AK10" s="30">
        <v>0.18759999999999999</v>
      </c>
      <c r="AL10" s="30">
        <v>0.19170000000000001</v>
      </c>
      <c r="AM10" s="30">
        <v>0.1956</v>
      </c>
      <c r="AN10" s="30">
        <v>0.20100000000000001</v>
      </c>
      <c r="AO10" s="30">
        <v>0.20569999999999999</v>
      </c>
      <c r="AP10" s="30">
        <v>0.20480000000000001</v>
      </c>
      <c r="AQ10" s="30">
        <v>0.21240000000000001</v>
      </c>
      <c r="AR10" s="30">
        <v>0.21460000000000001</v>
      </c>
      <c r="AS10" s="30">
        <v>0.2157</v>
      </c>
      <c r="AT10" s="30">
        <v>0.22450000000000001</v>
      </c>
      <c r="AU10" s="30">
        <v>0.22800000000000001</v>
      </c>
      <c r="AV10" s="30">
        <v>0.22259999999999999</v>
      </c>
    </row>
    <row r="11" spans="1:48" x14ac:dyDescent="0.25">
      <c r="A11" s="30" t="s">
        <v>211</v>
      </c>
      <c r="B11" s="30" t="s">
        <v>210</v>
      </c>
      <c r="C11" s="30">
        <v>2.8E-3</v>
      </c>
      <c r="D11" s="30">
        <v>2.3999999999999998E-3</v>
      </c>
      <c r="E11" s="30">
        <v>9.1000000000000004E-3</v>
      </c>
      <c r="F11" s="30">
        <v>1.2999999999999999E-2</v>
      </c>
      <c r="G11" s="30">
        <v>1.8599999999999998E-2</v>
      </c>
      <c r="H11" s="30">
        <v>2.1000000000000001E-2</v>
      </c>
      <c r="I11" s="30">
        <v>2.5999999999999999E-2</v>
      </c>
      <c r="J11" s="30">
        <v>3.0800000000000001E-2</v>
      </c>
      <c r="K11" s="30">
        <v>3.4000000000000002E-2</v>
      </c>
      <c r="L11" s="30">
        <v>3.5299999999999998E-2</v>
      </c>
      <c r="M11" s="30">
        <v>3.7699999999999997E-2</v>
      </c>
      <c r="N11" s="30">
        <v>3.8100000000000002E-2</v>
      </c>
      <c r="O11" s="30">
        <v>3.6900000000000002E-2</v>
      </c>
      <c r="P11" s="30">
        <v>3.7100000000000001E-2</v>
      </c>
      <c r="Q11" s="30">
        <v>3.5299999999999998E-2</v>
      </c>
      <c r="R11" s="30">
        <v>4.1099999999999998E-2</v>
      </c>
      <c r="S11" s="30">
        <v>0.04</v>
      </c>
      <c r="T11" s="30">
        <v>3.9E-2</v>
      </c>
      <c r="U11" s="30">
        <v>3.9E-2</v>
      </c>
      <c r="V11" s="30">
        <v>3.9399999999999998E-2</v>
      </c>
      <c r="W11" s="30">
        <v>3.85E-2</v>
      </c>
      <c r="X11" s="30">
        <v>3.6900000000000002E-2</v>
      </c>
      <c r="Y11" s="30">
        <v>3.8300000000000001E-2</v>
      </c>
      <c r="Z11" s="30">
        <v>5.6899999999999999E-2</v>
      </c>
      <c r="AA11" s="30">
        <v>7.6499999999999999E-2</v>
      </c>
      <c r="AB11" s="30">
        <v>9.5799999999999996E-2</v>
      </c>
      <c r="AC11" s="30">
        <v>0.115</v>
      </c>
      <c r="AD11" s="30">
        <v>0.13339999999999999</v>
      </c>
      <c r="AE11" s="30">
        <v>0.15129999999999999</v>
      </c>
      <c r="AF11" s="30">
        <v>0.15840000000000001</v>
      </c>
      <c r="AG11" s="30">
        <v>0.1663</v>
      </c>
      <c r="AH11" s="30">
        <v>0.1734</v>
      </c>
      <c r="AI11" s="30">
        <v>0.17949999999999999</v>
      </c>
      <c r="AJ11" s="30">
        <v>0.1857</v>
      </c>
      <c r="AK11" s="30">
        <v>0.1918</v>
      </c>
      <c r="AL11" s="30">
        <v>0.1966</v>
      </c>
      <c r="AM11" s="30">
        <v>0.20150000000000001</v>
      </c>
      <c r="AN11" s="30">
        <v>0.20760000000000001</v>
      </c>
      <c r="AO11" s="30">
        <v>0.21329999999999999</v>
      </c>
      <c r="AP11" s="30">
        <v>0.2092</v>
      </c>
      <c r="AQ11" s="30">
        <v>0.21829999999999999</v>
      </c>
      <c r="AR11" s="30">
        <v>0.22140000000000001</v>
      </c>
      <c r="AS11" s="30">
        <v>0.22220000000000001</v>
      </c>
      <c r="AT11" s="30">
        <v>0.2283</v>
      </c>
      <c r="AU11" s="30">
        <v>0.23910000000000001</v>
      </c>
      <c r="AV11" s="30">
        <v>0.24060000000000001</v>
      </c>
    </row>
    <row r="12" spans="1:48" x14ac:dyDescent="0.25">
      <c r="A12" s="30" t="s">
        <v>209</v>
      </c>
      <c r="B12" s="30" t="s">
        <v>208</v>
      </c>
      <c r="C12" s="30">
        <v>2.8E-3</v>
      </c>
      <c r="D12" s="30">
        <v>2.3999999999999998E-3</v>
      </c>
      <c r="E12" s="30">
        <v>1.7399999999999999E-2</v>
      </c>
      <c r="F12" s="30">
        <v>1.61E-2</v>
      </c>
      <c r="G12" s="30">
        <v>2.3300000000000001E-2</v>
      </c>
      <c r="H12" s="30">
        <v>2.98E-2</v>
      </c>
      <c r="I12" s="30">
        <v>3.27E-2</v>
      </c>
      <c r="J12" s="30">
        <v>4.02E-2</v>
      </c>
      <c r="K12" s="30">
        <v>4.5900000000000003E-2</v>
      </c>
      <c r="L12" s="30">
        <v>4.5600000000000002E-2</v>
      </c>
      <c r="M12" s="30">
        <v>4.7800000000000002E-2</v>
      </c>
      <c r="N12" s="30">
        <v>5.11E-2</v>
      </c>
      <c r="O12" s="30">
        <v>4.7100000000000003E-2</v>
      </c>
      <c r="P12" s="30">
        <v>4.8800000000000003E-2</v>
      </c>
      <c r="Q12" s="30">
        <v>4.9599999999999998E-2</v>
      </c>
      <c r="R12" s="30">
        <v>4.99E-2</v>
      </c>
      <c r="S12" s="30">
        <v>0.05</v>
      </c>
      <c r="T12" s="30">
        <v>4.8300000000000003E-2</v>
      </c>
      <c r="U12" s="30">
        <v>4.7399999999999998E-2</v>
      </c>
      <c r="V12" s="30">
        <v>5.1299999999999998E-2</v>
      </c>
      <c r="W12" s="30">
        <v>4.7199999999999999E-2</v>
      </c>
      <c r="X12" s="30">
        <v>4.5499999999999999E-2</v>
      </c>
      <c r="Y12" s="30">
        <v>5.1499999999999997E-2</v>
      </c>
      <c r="Z12" s="30">
        <v>7.1800000000000003E-2</v>
      </c>
      <c r="AA12" s="30">
        <v>9.3399999999999997E-2</v>
      </c>
      <c r="AB12" s="30">
        <v>0.1144</v>
      </c>
      <c r="AC12" s="30">
        <v>0.13519999999999999</v>
      </c>
      <c r="AD12" s="30">
        <v>0.15540000000000001</v>
      </c>
      <c r="AE12" s="30">
        <v>0.17480000000000001</v>
      </c>
      <c r="AF12" s="30">
        <v>0.18229999999999999</v>
      </c>
      <c r="AG12" s="30">
        <v>0.19070000000000001</v>
      </c>
      <c r="AH12" s="30">
        <v>0.19839999999999999</v>
      </c>
      <c r="AI12" s="30">
        <v>0.20280000000000001</v>
      </c>
      <c r="AJ12" s="30">
        <v>0.20810000000000001</v>
      </c>
      <c r="AK12" s="30">
        <v>0.21329999999999999</v>
      </c>
      <c r="AL12" s="30">
        <v>0.21709999999999999</v>
      </c>
      <c r="AM12" s="30">
        <v>0.22090000000000001</v>
      </c>
      <c r="AN12" s="30">
        <v>0.2261</v>
      </c>
      <c r="AO12" s="30">
        <v>0.23069999999999999</v>
      </c>
      <c r="AP12" s="30">
        <v>0.2356</v>
      </c>
      <c r="AQ12" s="30">
        <v>0.23119999999999999</v>
      </c>
      <c r="AR12" s="30">
        <v>0.2457</v>
      </c>
      <c r="AS12" s="30">
        <v>0.25159999999999999</v>
      </c>
      <c r="AT12" s="30">
        <v>0.25850000000000001</v>
      </c>
      <c r="AU12" s="30">
        <v>0.26429999999999998</v>
      </c>
      <c r="AV12" s="30">
        <v>0.25969999999999999</v>
      </c>
    </row>
    <row r="13" spans="1:48" x14ac:dyDescent="0.25">
      <c r="A13" s="30" t="s">
        <v>209</v>
      </c>
      <c r="B13" s="30" t="s">
        <v>208</v>
      </c>
      <c r="C13" s="30">
        <v>2.8E-3</v>
      </c>
      <c r="D13" s="30">
        <v>2.3999999999999998E-3</v>
      </c>
      <c r="E13" s="30">
        <v>1.3899999999999999E-2</v>
      </c>
      <c r="F13" s="30">
        <v>1.6E-2</v>
      </c>
      <c r="G13" s="30">
        <v>2.47E-2</v>
      </c>
      <c r="H13" s="30">
        <v>2.3E-2</v>
      </c>
      <c r="I13" s="30">
        <v>3.3300000000000003E-2</v>
      </c>
      <c r="J13" s="30">
        <v>3.7199999999999997E-2</v>
      </c>
      <c r="K13" s="30">
        <v>4.19E-2</v>
      </c>
      <c r="L13" s="30">
        <v>4.2599999999999999E-2</v>
      </c>
      <c r="M13" s="30">
        <v>4.5900000000000003E-2</v>
      </c>
      <c r="N13" s="30">
        <v>4.8899999999999999E-2</v>
      </c>
      <c r="O13" s="30">
        <v>4.3999999999999997E-2</v>
      </c>
      <c r="P13" s="30">
        <v>4.6600000000000003E-2</v>
      </c>
      <c r="Q13" s="30">
        <v>4.6800000000000001E-2</v>
      </c>
      <c r="R13" s="30">
        <v>4.8800000000000003E-2</v>
      </c>
      <c r="S13" s="30">
        <v>4.7600000000000003E-2</v>
      </c>
      <c r="T13" s="30">
        <v>4.6800000000000001E-2</v>
      </c>
      <c r="U13" s="30">
        <v>4.9599999999999998E-2</v>
      </c>
      <c r="V13" s="30">
        <v>4.7500000000000001E-2</v>
      </c>
      <c r="W13" s="30">
        <v>4.5499999999999999E-2</v>
      </c>
      <c r="X13" s="30">
        <v>4.5100000000000001E-2</v>
      </c>
      <c r="Y13" s="30">
        <v>4.9500000000000002E-2</v>
      </c>
      <c r="Z13" s="30">
        <v>7.0800000000000002E-2</v>
      </c>
      <c r="AA13" s="30">
        <v>9.3100000000000002E-2</v>
      </c>
      <c r="AB13" s="30">
        <v>0.1149</v>
      </c>
      <c r="AC13" s="30">
        <v>0.1366</v>
      </c>
      <c r="AD13" s="30">
        <v>0.1575</v>
      </c>
      <c r="AE13" s="30">
        <v>0.17780000000000001</v>
      </c>
      <c r="AF13" s="30">
        <v>0.1857</v>
      </c>
      <c r="AG13" s="30">
        <v>0.1946</v>
      </c>
      <c r="AH13" s="30">
        <v>0.20280000000000001</v>
      </c>
      <c r="AI13" s="30">
        <v>0.2092</v>
      </c>
      <c r="AJ13" s="30">
        <v>0.21440000000000001</v>
      </c>
      <c r="AK13" s="30">
        <v>0.21970000000000001</v>
      </c>
      <c r="AL13" s="30">
        <v>0.22339999999999999</v>
      </c>
      <c r="AM13" s="30">
        <v>0.22720000000000001</v>
      </c>
      <c r="AN13" s="30">
        <v>0.2324</v>
      </c>
      <c r="AO13" s="30">
        <v>0.23699999999999999</v>
      </c>
      <c r="AP13" s="30">
        <v>0.24199999999999999</v>
      </c>
      <c r="AQ13" s="30">
        <v>0.2432</v>
      </c>
      <c r="AR13" s="30">
        <v>0.25259999999999999</v>
      </c>
      <c r="AS13" s="30">
        <v>0.25519999999999998</v>
      </c>
      <c r="AT13" s="30">
        <v>0.24229999999999999</v>
      </c>
      <c r="AU13" s="30">
        <v>0.254</v>
      </c>
      <c r="AV13" s="30">
        <v>0.25559999999999999</v>
      </c>
    </row>
    <row r="15" spans="1:48" x14ac:dyDescent="0.25">
      <c r="C15" s="82" t="s">
        <v>94</v>
      </c>
      <c r="D15" s="82"/>
      <c r="E15" s="82"/>
      <c r="F15" s="82"/>
      <c r="G15" s="82"/>
    </row>
    <row r="16" spans="1:48" x14ac:dyDescent="0.25">
      <c r="C16" s="58" t="str">
        <f>HYPERLINK("[Table14_Redtallowmapping.xlsx]Main!A1", "Return to Main Worksheet")</f>
        <v>Return to Main Worksheet</v>
      </c>
    </row>
  </sheetData>
  <mergeCells count="1">
    <mergeCell ref="C15:G1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2" workbookViewId="0">
      <selection activeCell="A18" sqref="A18"/>
    </sheetView>
  </sheetViews>
  <sheetFormatPr defaultRowHeight="13.5" x14ac:dyDescent="0.25"/>
  <cols>
    <col min="1" max="1" width="22.625" customWidth="1"/>
    <col min="2" max="2" width="16.25" customWidth="1"/>
  </cols>
  <sheetData>
    <row r="1" spans="1:6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0.1109</v>
      </c>
      <c r="D2" s="30">
        <v>3.1699999999999999E-2</v>
      </c>
      <c r="E2" s="33">
        <v>0.85740000000000005</v>
      </c>
      <c r="F2" s="30">
        <v>0</v>
      </c>
    </row>
    <row r="3" spans="1:6" x14ac:dyDescent="0.25">
      <c r="A3" s="32" t="s">
        <v>58</v>
      </c>
      <c r="B3" s="51" t="s">
        <v>53</v>
      </c>
      <c r="C3" s="30">
        <v>0.1109</v>
      </c>
      <c r="D3" s="32">
        <v>0.70909999999999995</v>
      </c>
      <c r="E3" s="30">
        <v>0.18</v>
      </c>
      <c r="F3" s="30">
        <v>0</v>
      </c>
    </row>
    <row r="4" spans="1:6" x14ac:dyDescent="0.25">
      <c r="A4" s="30" t="s">
        <v>221</v>
      </c>
      <c r="B4" s="30" t="s">
        <v>219</v>
      </c>
      <c r="C4" s="30">
        <v>0</v>
      </c>
      <c r="D4" s="30">
        <v>0.26869999999999999</v>
      </c>
      <c r="E4" s="30">
        <v>8.0100000000000005E-2</v>
      </c>
      <c r="F4" s="30">
        <v>0.65110000000000001</v>
      </c>
    </row>
    <row r="5" spans="1:6" x14ac:dyDescent="0.25">
      <c r="A5" s="30" t="s">
        <v>220</v>
      </c>
      <c r="B5" s="30" t="s">
        <v>219</v>
      </c>
      <c r="C5" s="30">
        <v>0.26490000000000002</v>
      </c>
      <c r="D5" s="30">
        <v>0.18840000000000001</v>
      </c>
      <c r="E5" s="30">
        <v>0.1338</v>
      </c>
      <c r="F5" s="30">
        <v>0.41299999999999998</v>
      </c>
    </row>
    <row r="6" spans="1:6" x14ac:dyDescent="0.25">
      <c r="A6" s="30" t="s">
        <v>217</v>
      </c>
      <c r="B6" s="30" t="s">
        <v>216</v>
      </c>
      <c r="C6" s="30">
        <v>0.2354</v>
      </c>
      <c r="D6" s="30">
        <v>6.5699999999999995E-2</v>
      </c>
      <c r="E6" s="30">
        <v>0.12130000000000001</v>
      </c>
      <c r="F6" s="30">
        <v>0.5776</v>
      </c>
    </row>
    <row r="7" spans="1:6" x14ac:dyDescent="0.25">
      <c r="A7" s="30" t="s">
        <v>218</v>
      </c>
      <c r="B7" s="30" t="s">
        <v>216</v>
      </c>
      <c r="C7" s="30">
        <v>0.28839999999999999</v>
      </c>
      <c r="D7" s="30">
        <v>5.8299999999999998E-2</v>
      </c>
      <c r="E7" s="30">
        <v>0.1096</v>
      </c>
      <c r="F7" s="30">
        <v>0.54369999999999996</v>
      </c>
    </row>
    <row r="8" spans="1:6" x14ac:dyDescent="0.25">
      <c r="A8" s="30" t="s">
        <v>179</v>
      </c>
      <c r="B8" s="30" t="s">
        <v>180</v>
      </c>
      <c r="C8" s="30">
        <v>0.18160000000000001</v>
      </c>
      <c r="D8" s="30">
        <v>0.18709999999999999</v>
      </c>
      <c r="E8" s="30">
        <v>5.6399999999999999E-2</v>
      </c>
      <c r="F8" s="30">
        <v>0.57489999999999997</v>
      </c>
    </row>
    <row r="9" spans="1:6" x14ac:dyDescent="0.25">
      <c r="A9" s="30" t="s">
        <v>214</v>
      </c>
      <c r="B9" s="30" t="s">
        <v>215</v>
      </c>
      <c r="C9" s="30">
        <v>0.7883</v>
      </c>
      <c r="D9" s="30">
        <v>3.1699999999999999E-2</v>
      </c>
      <c r="E9" s="30">
        <v>0.18</v>
      </c>
      <c r="F9" s="30">
        <v>0</v>
      </c>
    </row>
    <row r="10" spans="1:6" x14ac:dyDescent="0.25">
      <c r="A10" s="30" t="s">
        <v>179</v>
      </c>
      <c r="B10" s="30" t="s">
        <v>215</v>
      </c>
      <c r="C10" s="30">
        <v>0.61409999999999998</v>
      </c>
      <c r="D10" s="30">
        <v>0</v>
      </c>
      <c r="E10" s="30">
        <v>2.58E-2</v>
      </c>
      <c r="F10" s="30">
        <v>0.36009999999999998</v>
      </c>
    </row>
    <row r="11" spans="1:6" x14ac:dyDescent="0.25">
      <c r="A11" s="30" t="s">
        <v>214</v>
      </c>
      <c r="B11" s="30" t="s">
        <v>213</v>
      </c>
      <c r="C11" s="30">
        <v>0.1109</v>
      </c>
      <c r="D11" s="30">
        <v>3.1699999999999999E-2</v>
      </c>
      <c r="E11" s="30">
        <v>0.18</v>
      </c>
      <c r="F11" s="30">
        <v>0.6774</v>
      </c>
    </row>
    <row r="12" spans="1:6" x14ac:dyDescent="0.25">
      <c r="A12" s="30" t="s">
        <v>212</v>
      </c>
      <c r="B12" s="30" t="s">
        <v>210</v>
      </c>
      <c r="C12" s="30">
        <v>0.34720000000000001</v>
      </c>
      <c r="D12" s="30">
        <v>0.1741</v>
      </c>
      <c r="E12" s="30">
        <v>4.0300000000000002E-2</v>
      </c>
      <c r="F12" s="30">
        <v>0.43840000000000001</v>
      </c>
    </row>
    <row r="13" spans="1:6" x14ac:dyDescent="0.25">
      <c r="A13" s="30" t="s">
        <v>211</v>
      </c>
      <c r="B13" s="30" t="s">
        <v>210</v>
      </c>
      <c r="C13" s="30">
        <v>0.56389999999999996</v>
      </c>
      <c r="D13" s="30">
        <v>7.9799999999999996E-2</v>
      </c>
      <c r="E13" s="30">
        <v>2.0000000000000001E-4</v>
      </c>
      <c r="F13" s="30">
        <v>0.35610000000000003</v>
      </c>
    </row>
    <row r="14" spans="1:6" x14ac:dyDescent="0.25">
      <c r="A14" s="30" t="s">
        <v>209</v>
      </c>
      <c r="B14" s="30" t="s">
        <v>208</v>
      </c>
      <c r="C14" s="30">
        <v>0.31069999999999998</v>
      </c>
      <c r="D14" s="30">
        <v>9.0899999999999995E-2</v>
      </c>
      <c r="E14" s="30">
        <v>0</v>
      </c>
      <c r="F14" s="30">
        <v>0.59850000000000003</v>
      </c>
    </row>
    <row r="15" spans="1:6" x14ac:dyDescent="0.25">
      <c r="A15" s="30" t="s">
        <v>209</v>
      </c>
      <c r="B15" s="30" t="s">
        <v>208</v>
      </c>
      <c r="C15" s="30">
        <v>0.49959999999999999</v>
      </c>
      <c r="D15" s="30">
        <v>0.12720000000000001</v>
      </c>
      <c r="E15" s="30">
        <v>0.18429999999999999</v>
      </c>
      <c r="F15" s="30">
        <v>0.1888</v>
      </c>
    </row>
    <row r="17" spans="1:1" x14ac:dyDescent="0.25">
      <c r="A17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workbookViewId="0">
      <selection activeCell="C21" sqref="C21"/>
    </sheetView>
  </sheetViews>
  <sheetFormatPr defaultRowHeight="13.5" x14ac:dyDescent="0.25"/>
  <cols>
    <col min="1" max="1" width="24" customWidth="1"/>
  </cols>
  <sheetData>
    <row r="1" spans="1:48" x14ac:dyDescent="0.25">
      <c r="A1" s="35" t="s">
        <v>8</v>
      </c>
      <c r="B1" s="3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10</v>
      </c>
      <c r="B2" s="30" t="s">
        <v>11</v>
      </c>
      <c r="C2" s="30">
        <v>2.5000000000000001E-3</v>
      </c>
      <c r="D2" s="30">
        <v>2.5000000000000001E-3</v>
      </c>
      <c r="E2" s="30">
        <v>7.6E-3</v>
      </c>
      <c r="F2" s="30">
        <v>1.0800000000000001E-2</v>
      </c>
      <c r="G2" s="30">
        <v>1.9400000000000001E-2</v>
      </c>
      <c r="H2" s="30">
        <v>2.1000000000000001E-2</v>
      </c>
      <c r="I2" s="30">
        <v>2.4400000000000002E-2</v>
      </c>
      <c r="J2" s="30">
        <v>3.3099999999999997E-2</v>
      </c>
      <c r="K2" s="30">
        <v>3.4799999999999998E-2</v>
      </c>
      <c r="L2" s="30">
        <v>4.0500000000000001E-2</v>
      </c>
      <c r="M2" s="30">
        <v>4.3400000000000001E-2</v>
      </c>
      <c r="N2" s="30">
        <v>4.24E-2</v>
      </c>
      <c r="O2" s="30">
        <v>3.8100000000000002E-2</v>
      </c>
      <c r="P2" s="30">
        <v>4.41E-2</v>
      </c>
      <c r="Q2" s="30">
        <v>4.8300000000000003E-2</v>
      </c>
      <c r="R2" s="30">
        <v>4.7500000000000001E-2</v>
      </c>
      <c r="S2" s="30">
        <v>4.6899999999999997E-2</v>
      </c>
      <c r="T2" s="30">
        <v>4.5400000000000003E-2</v>
      </c>
      <c r="U2" s="30">
        <v>4.36E-2</v>
      </c>
      <c r="V2" s="30">
        <v>5.0200000000000002E-2</v>
      </c>
      <c r="W2" s="30">
        <v>3.8199999999999998E-2</v>
      </c>
      <c r="X2" s="30">
        <v>3.8899999999999997E-2</v>
      </c>
      <c r="Y2" s="30">
        <v>4.48E-2</v>
      </c>
      <c r="Z2" s="30">
        <v>7.3800000000000004E-2</v>
      </c>
      <c r="AA2" s="30">
        <v>0.1027</v>
      </c>
      <c r="AB2" s="30">
        <v>0.13170000000000001</v>
      </c>
      <c r="AC2" s="30">
        <v>0.16059999999999999</v>
      </c>
      <c r="AD2" s="30">
        <v>0.1895</v>
      </c>
      <c r="AE2" s="30">
        <v>0.2185</v>
      </c>
      <c r="AF2" s="30">
        <v>0.22570000000000001</v>
      </c>
      <c r="AG2" s="30">
        <v>0.2329</v>
      </c>
      <c r="AH2" s="30">
        <v>0.24</v>
      </c>
      <c r="AI2" s="30">
        <v>0.25540000000000002</v>
      </c>
      <c r="AJ2" s="30">
        <v>0.26140000000000002</v>
      </c>
      <c r="AK2" s="30">
        <v>0.26729999999999998</v>
      </c>
      <c r="AL2" s="30">
        <v>0.2732</v>
      </c>
      <c r="AM2" s="30">
        <v>0.2792</v>
      </c>
      <c r="AN2" s="30">
        <v>0.28510000000000002</v>
      </c>
      <c r="AO2" s="30">
        <v>0.29099999999999998</v>
      </c>
      <c r="AP2" s="30">
        <v>0.30420000000000003</v>
      </c>
      <c r="AQ2" s="30">
        <v>0.29809999999999998</v>
      </c>
      <c r="AR2" s="30">
        <v>0.30299999999999999</v>
      </c>
      <c r="AS2" s="30">
        <v>0.29459999999999997</v>
      </c>
      <c r="AT2" s="30">
        <v>0.29830000000000001</v>
      </c>
      <c r="AU2" s="30">
        <v>0.2994</v>
      </c>
      <c r="AV2" s="30">
        <v>0.29970000000000002</v>
      </c>
    </row>
    <row r="3" spans="1:48" x14ac:dyDescent="0.25">
      <c r="A3" s="30" t="s">
        <v>4</v>
      </c>
      <c r="B3" s="30" t="s">
        <v>14</v>
      </c>
      <c r="C3" s="30">
        <v>3.7000000000000002E-3</v>
      </c>
      <c r="D3" s="30">
        <v>1.41E-2</v>
      </c>
      <c r="E3" s="30">
        <v>2.58E-2</v>
      </c>
      <c r="F3" s="30">
        <v>3.2099999999999997E-2</v>
      </c>
      <c r="G3" s="30">
        <v>3.6299999999999999E-2</v>
      </c>
      <c r="H3" s="30">
        <v>4.1700000000000001E-2</v>
      </c>
      <c r="I3" s="30">
        <v>4.5199999999999997E-2</v>
      </c>
      <c r="J3" s="30">
        <v>5.0999999999999997E-2</v>
      </c>
      <c r="K3" s="30">
        <v>5.4399999999999997E-2</v>
      </c>
      <c r="L3" s="30">
        <v>5.6500000000000002E-2</v>
      </c>
      <c r="M3" s="30">
        <v>6.4500000000000002E-2</v>
      </c>
      <c r="N3" s="30">
        <v>6.4000000000000001E-2</v>
      </c>
      <c r="O3" s="30">
        <v>6.3500000000000001E-2</v>
      </c>
      <c r="P3" s="30">
        <v>6.9500000000000006E-2</v>
      </c>
      <c r="Q3" s="30">
        <v>7.1099999999999997E-2</v>
      </c>
      <c r="R3" s="30">
        <v>7.5700000000000003E-2</v>
      </c>
      <c r="S3" s="30">
        <v>7.0499999999999993E-2</v>
      </c>
      <c r="T3" s="30">
        <v>6.8400000000000002E-2</v>
      </c>
      <c r="U3" s="30">
        <v>6.9099999999999995E-2</v>
      </c>
      <c r="V3" s="30">
        <v>7.9100000000000004E-2</v>
      </c>
      <c r="W3" s="30">
        <v>6.9699999999999998E-2</v>
      </c>
      <c r="X3" s="30">
        <v>7.3400000000000007E-2</v>
      </c>
      <c r="Y3" s="30">
        <v>7.9799999999999996E-2</v>
      </c>
      <c r="Z3" s="30">
        <v>9.9699999999999997E-2</v>
      </c>
      <c r="AA3" s="30">
        <v>0.1197</v>
      </c>
      <c r="AB3" s="30">
        <v>0.1396</v>
      </c>
      <c r="AC3" s="30">
        <v>0.15959999999999999</v>
      </c>
      <c r="AD3" s="30">
        <v>0.17949999999999999</v>
      </c>
      <c r="AE3" s="30">
        <v>0.19950000000000001</v>
      </c>
      <c r="AF3" s="30">
        <v>0.20430000000000001</v>
      </c>
      <c r="AG3" s="30">
        <v>0.20910000000000001</v>
      </c>
      <c r="AH3" s="30">
        <v>0.214</v>
      </c>
      <c r="AI3" s="30">
        <v>0.23330000000000001</v>
      </c>
      <c r="AJ3" s="30">
        <v>0.2399</v>
      </c>
      <c r="AK3" s="30">
        <v>0.24660000000000001</v>
      </c>
      <c r="AL3" s="30">
        <v>0.25319999999999998</v>
      </c>
      <c r="AM3" s="30">
        <v>0.25990000000000002</v>
      </c>
      <c r="AN3" s="30">
        <v>0.26650000000000001</v>
      </c>
      <c r="AO3" s="30">
        <v>0.2732</v>
      </c>
      <c r="AP3" s="30">
        <v>0.28860000000000002</v>
      </c>
      <c r="AQ3" s="30">
        <v>0.28260000000000002</v>
      </c>
      <c r="AR3" s="30">
        <v>0.28249999999999997</v>
      </c>
      <c r="AS3" s="30">
        <v>0.28160000000000002</v>
      </c>
      <c r="AT3" s="30">
        <v>0.28460000000000002</v>
      </c>
      <c r="AU3" s="30">
        <v>0.28360000000000002</v>
      </c>
      <c r="AV3" s="30">
        <v>0.28299999999999997</v>
      </c>
    </row>
    <row r="4" spans="1:48" x14ac:dyDescent="0.25">
      <c r="A4" s="30" t="s">
        <v>19</v>
      </c>
      <c r="B4" s="30" t="s">
        <v>18</v>
      </c>
      <c r="C4" s="30">
        <v>2.5000000000000001E-3</v>
      </c>
      <c r="D4" s="30">
        <v>2.5000000000000001E-3</v>
      </c>
      <c r="E4" s="30">
        <v>6.8999999999999999E-3</v>
      </c>
      <c r="F4" s="30">
        <v>9.7999999999999997E-3</v>
      </c>
      <c r="G4" s="30">
        <v>1.24E-2</v>
      </c>
      <c r="H4" s="30">
        <v>1.67E-2</v>
      </c>
      <c r="I4" s="30">
        <v>2.4199999999999999E-2</v>
      </c>
      <c r="J4" s="30">
        <v>3.1399999999999997E-2</v>
      </c>
      <c r="K4" s="30">
        <v>3.5000000000000003E-2</v>
      </c>
      <c r="L4" s="30">
        <v>4.0399999999999998E-2</v>
      </c>
      <c r="M4" s="30">
        <v>4.4499999999999998E-2</v>
      </c>
      <c r="N4" s="30">
        <v>3.9199999999999999E-2</v>
      </c>
      <c r="O4" s="30">
        <v>3.6200000000000003E-2</v>
      </c>
      <c r="P4" s="30">
        <v>3.9699999999999999E-2</v>
      </c>
      <c r="Q4" s="30">
        <v>3.5499999999999997E-2</v>
      </c>
      <c r="R4" s="30">
        <v>3.9800000000000002E-2</v>
      </c>
      <c r="S4" s="30">
        <v>3.7600000000000001E-2</v>
      </c>
      <c r="T4" s="30">
        <v>3.3300000000000003E-2</v>
      </c>
      <c r="U4" s="30">
        <v>3.2399999999999998E-2</v>
      </c>
      <c r="V4" s="30">
        <v>3.4000000000000002E-2</v>
      </c>
      <c r="W4" s="30">
        <v>2.8000000000000001E-2</v>
      </c>
      <c r="X4" s="30">
        <v>2.5399999999999999E-2</v>
      </c>
      <c r="Y4" s="30">
        <v>2.8400000000000002E-2</v>
      </c>
      <c r="Z4" s="30">
        <v>5.7599999999999998E-2</v>
      </c>
      <c r="AA4" s="30">
        <v>8.6699999999999999E-2</v>
      </c>
      <c r="AB4" s="30">
        <v>0.1159</v>
      </c>
      <c r="AC4" s="30">
        <v>0.14510000000000001</v>
      </c>
      <c r="AD4" s="30">
        <v>0.17419999999999999</v>
      </c>
      <c r="AE4" s="30">
        <v>0.2034</v>
      </c>
      <c r="AF4" s="30">
        <v>0.20979999999999999</v>
      </c>
      <c r="AG4" s="30">
        <v>0.21629999999999999</v>
      </c>
      <c r="AH4" s="30">
        <v>0.22270000000000001</v>
      </c>
      <c r="AI4" s="30">
        <v>0.2324</v>
      </c>
      <c r="AJ4" s="30">
        <v>0.2364</v>
      </c>
      <c r="AK4" s="30">
        <v>0.24049999999999999</v>
      </c>
      <c r="AL4" s="30">
        <v>0.24460000000000001</v>
      </c>
      <c r="AM4" s="30">
        <v>0.2487</v>
      </c>
      <c r="AN4" s="30">
        <v>0.25280000000000002</v>
      </c>
      <c r="AO4" s="30">
        <v>0.25690000000000002</v>
      </c>
      <c r="AP4" s="30">
        <v>0.2787</v>
      </c>
      <c r="AQ4" s="30">
        <v>0.26700000000000002</v>
      </c>
      <c r="AR4" s="30">
        <v>0.26929999999999998</v>
      </c>
      <c r="AS4" s="30">
        <v>0.25950000000000001</v>
      </c>
      <c r="AT4" s="30">
        <v>0.26350000000000001</v>
      </c>
      <c r="AU4" s="30">
        <v>0.26500000000000001</v>
      </c>
      <c r="AV4" s="30">
        <v>0.2656</v>
      </c>
    </row>
    <row r="5" spans="1:48" x14ac:dyDescent="0.25">
      <c r="A5" s="30" t="s">
        <v>19</v>
      </c>
      <c r="B5" s="30" t="s">
        <v>20</v>
      </c>
      <c r="C5" s="30">
        <v>2.5000000000000001E-3</v>
      </c>
      <c r="D5" s="30">
        <v>2.5000000000000001E-3</v>
      </c>
      <c r="E5" s="30">
        <v>5.1000000000000004E-3</v>
      </c>
      <c r="F5" s="30">
        <v>4.4000000000000003E-3</v>
      </c>
      <c r="G5" s="30">
        <v>1.21E-2</v>
      </c>
      <c r="H5" s="30">
        <v>1.66E-2</v>
      </c>
      <c r="I5" s="30">
        <v>1.9E-2</v>
      </c>
      <c r="J5" s="30">
        <v>2.5600000000000001E-2</v>
      </c>
      <c r="K5" s="30">
        <v>3.1300000000000001E-2</v>
      </c>
      <c r="L5" s="30">
        <v>3.5000000000000003E-2</v>
      </c>
      <c r="M5" s="30">
        <v>3.6799999999999999E-2</v>
      </c>
      <c r="N5" s="30">
        <v>3.5900000000000001E-2</v>
      </c>
      <c r="O5" s="30">
        <v>2.87E-2</v>
      </c>
      <c r="P5" s="30">
        <v>3.5999999999999997E-2</v>
      </c>
      <c r="Q5" s="30">
        <v>3.5000000000000003E-2</v>
      </c>
      <c r="R5" s="30">
        <v>3.78E-2</v>
      </c>
      <c r="S5" s="30">
        <v>3.4000000000000002E-2</v>
      </c>
      <c r="T5" s="30">
        <v>2.9499999999999998E-2</v>
      </c>
      <c r="U5" s="30">
        <v>3.1600000000000003E-2</v>
      </c>
      <c r="V5" s="30">
        <v>3.2199999999999999E-2</v>
      </c>
      <c r="W5" s="30">
        <v>2.3800000000000002E-2</v>
      </c>
      <c r="X5" s="30">
        <v>2.1899999999999999E-2</v>
      </c>
      <c r="Y5" s="30">
        <v>2.6499999999999999E-2</v>
      </c>
      <c r="Z5" s="30">
        <v>5.5899999999999998E-2</v>
      </c>
      <c r="AA5" s="30">
        <v>8.5400000000000004E-2</v>
      </c>
      <c r="AB5" s="30">
        <v>0.1148</v>
      </c>
      <c r="AC5" s="30">
        <v>0.14419999999999999</v>
      </c>
      <c r="AD5" s="30">
        <v>0.1736</v>
      </c>
      <c r="AE5" s="30">
        <v>0.2031</v>
      </c>
      <c r="AF5" s="30">
        <v>0.21099999999999999</v>
      </c>
      <c r="AG5" s="30">
        <v>0.21890000000000001</v>
      </c>
      <c r="AH5" s="30">
        <v>0.2268</v>
      </c>
      <c r="AI5" s="30">
        <v>0.2351</v>
      </c>
      <c r="AJ5" s="30">
        <v>0.2409</v>
      </c>
      <c r="AK5" s="30">
        <v>0.24679999999999999</v>
      </c>
      <c r="AL5" s="30">
        <v>0.25259999999999999</v>
      </c>
      <c r="AM5" s="30">
        <v>0.25850000000000001</v>
      </c>
      <c r="AN5" s="30">
        <v>0.26429999999999998</v>
      </c>
      <c r="AO5" s="30">
        <v>0.2702</v>
      </c>
      <c r="AP5" s="30">
        <v>0.28210000000000002</v>
      </c>
      <c r="AQ5" s="30">
        <v>0.27989999999999998</v>
      </c>
      <c r="AR5" s="30">
        <v>0.2727</v>
      </c>
      <c r="AS5" s="30">
        <v>0.26850000000000002</v>
      </c>
      <c r="AT5" s="30">
        <v>0.27760000000000001</v>
      </c>
      <c r="AU5" s="30">
        <v>0.28050000000000003</v>
      </c>
      <c r="AV5" s="30">
        <v>0.28199999999999997</v>
      </c>
    </row>
    <row r="6" spans="1:48" x14ac:dyDescent="0.25">
      <c r="A6" s="30" t="s">
        <v>4</v>
      </c>
      <c r="B6" s="30" t="s">
        <v>40</v>
      </c>
      <c r="C6" s="30">
        <v>2.5000000000000001E-3</v>
      </c>
      <c r="D6" s="30">
        <v>2.5000000000000001E-3</v>
      </c>
      <c r="E6" s="30">
        <v>1.11E-2</v>
      </c>
      <c r="F6" s="30">
        <v>7.1999999999999998E-3</v>
      </c>
      <c r="G6" s="30">
        <v>1.37E-2</v>
      </c>
      <c r="H6" s="30">
        <v>2.6800000000000001E-2</v>
      </c>
      <c r="I6" s="30">
        <v>2.53E-2</v>
      </c>
      <c r="J6" s="30">
        <v>3.27E-2</v>
      </c>
      <c r="K6" s="30">
        <v>3.8300000000000001E-2</v>
      </c>
      <c r="L6" s="30">
        <v>4.2500000000000003E-2</v>
      </c>
      <c r="M6" s="30">
        <v>4.8899999999999999E-2</v>
      </c>
      <c r="N6" s="30">
        <v>4.5199999999999997E-2</v>
      </c>
      <c r="O6" s="30">
        <v>4.0099999999999997E-2</v>
      </c>
      <c r="P6" s="30">
        <v>4.65E-2</v>
      </c>
      <c r="Q6" s="30">
        <v>4.4600000000000001E-2</v>
      </c>
      <c r="R6" s="30">
        <v>4.7600000000000003E-2</v>
      </c>
      <c r="S6" s="30">
        <v>4.3900000000000002E-2</v>
      </c>
      <c r="T6" s="30">
        <v>4.0099999999999997E-2</v>
      </c>
      <c r="U6" s="30">
        <v>4.2799999999999998E-2</v>
      </c>
      <c r="V6" s="30">
        <v>4.4600000000000001E-2</v>
      </c>
      <c r="W6" s="30">
        <v>3.6700000000000003E-2</v>
      </c>
      <c r="X6" s="30">
        <v>3.49E-2</v>
      </c>
      <c r="Y6" s="30">
        <v>3.9300000000000002E-2</v>
      </c>
      <c r="Z6" s="30">
        <v>7.1199999999999999E-2</v>
      </c>
      <c r="AA6" s="30">
        <v>0.1032</v>
      </c>
      <c r="AB6" s="30">
        <v>0.13519999999999999</v>
      </c>
      <c r="AC6" s="30">
        <v>0.16719999999999999</v>
      </c>
      <c r="AD6" s="30">
        <v>0.1991</v>
      </c>
      <c r="AE6" s="30">
        <v>0.2311</v>
      </c>
      <c r="AF6" s="30">
        <v>0.24010000000000001</v>
      </c>
      <c r="AG6" s="30">
        <v>0.24909999999999999</v>
      </c>
      <c r="AH6" s="30">
        <v>0.2581</v>
      </c>
      <c r="AI6" s="30">
        <v>0.2641</v>
      </c>
      <c r="AJ6" s="30">
        <v>0.27</v>
      </c>
      <c r="AK6" s="30">
        <v>0.27600000000000002</v>
      </c>
      <c r="AL6" s="30">
        <v>0.28199999999999997</v>
      </c>
      <c r="AM6" s="30">
        <v>0.28799999999999998</v>
      </c>
      <c r="AN6" s="30">
        <v>0.29399999999999998</v>
      </c>
      <c r="AO6" s="30">
        <v>0.3</v>
      </c>
      <c r="AP6" s="30">
        <v>0.31390000000000001</v>
      </c>
      <c r="AQ6" s="30">
        <v>0.32029999999999997</v>
      </c>
      <c r="AR6" s="30">
        <v>0.30709999999999998</v>
      </c>
      <c r="AS6" s="30">
        <v>0.30680000000000002</v>
      </c>
      <c r="AT6" s="30">
        <v>0.31630000000000003</v>
      </c>
      <c r="AU6" s="30">
        <v>0.3165</v>
      </c>
      <c r="AV6" s="30">
        <v>0.31580000000000003</v>
      </c>
    </row>
    <row r="7" spans="1:48" x14ac:dyDescent="0.25">
      <c r="A7" s="30" t="s">
        <v>19</v>
      </c>
      <c r="B7" s="30" t="s">
        <v>24</v>
      </c>
      <c r="C7" s="30">
        <v>2.5000000000000001E-3</v>
      </c>
      <c r="D7" s="30">
        <v>8.5000000000000006E-3</v>
      </c>
      <c r="E7" s="30">
        <v>1.9099999999999999E-2</v>
      </c>
      <c r="F7" s="30">
        <v>1.9900000000000001E-2</v>
      </c>
      <c r="G7" s="30">
        <v>2.8000000000000001E-2</v>
      </c>
      <c r="H7" s="30">
        <v>3.0700000000000002E-2</v>
      </c>
      <c r="I7" s="30">
        <v>3.8800000000000001E-2</v>
      </c>
      <c r="J7" s="30">
        <v>4.24E-2</v>
      </c>
      <c r="K7" s="30">
        <v>4.5900000000000003E-2</v>
      </c>
      <c r="L7" s="30">
        <v>4.8500000000000001E-2</v>
      </c>
      <c r="M7" s="30">
        <v>5.4899999999999997E-2</v>
      </c>
      <c r="N7" s="30">
        <v>5.5300000000000002E-2</v>
      </c>
      <c r="O7" s="30">
        <v>4.7300000000000002E-2</v>
      </c>
      <c r="P7" s="30">
        <v>5.2200000000000003E-2</v>
      </c>
      <c r="Q7" s="30">
        <v>5.57E-2</v>
      </c>
      <c r="R7" s="30">
        <v>5.7000000000000002E-2</v>
      </c>
      <c r="S7" s="30">
        <v>5.5399999999999998E-2</v>
      </c>
      <c r="T7" s="30">
        <v>5.3499999999999999E-2</v>
      </c>
      <c r="U7" s="30">
        <v>5.3199999999999997E-2</v>
      </c>
      <c r="V7" s="30">
        <v>5.5599999999999997E-2</v>
      </c>
      <c r="W7" s="30">
        <v>5.0900000000000001E-2</v>
      </c>
      <c r="X7" s="30">
        <v>5.0599999999999999E-2</v>
      </c>
      <c r="Y7" s="30">
        <v>5.16E-2</v>
      </c>
      <c r="Z7" s="30">
        <v>7.3800000000000004E-2</v>
      </c>
      <c r="AA7" s="30">
        <v>9.6100000000000005E-2</v>
      </c>
      <c r="AB7" s="30">
        <v>0.1183</v>
      </c>
      <c r="AC7" s="30">
        <v>0.1406</v>
      </c>
      <c r="AD7" s="30">
        <v>0.1628</v>
      </c>
      <c r="AE7" s="30">
        <v>0.18509999999999999</v>
      </c>
      <c r="AF7" s="30">
        <v>0.19089999999999999</v>
      </c>
      <c r="AG7" s="30">
        <v>0.19670000000000001</v>
      </c>
      <c r="AH7" s="30">
        <v>0.20250000000000001</v>
      </c>
      <c r="AI7" s="30">
        <v>0.21740000000000001</v>
      </c>
      <c r="AJ7" s="30">
        <v>0.2213</v>
      </c>
      <c r="AK7" s="30">
        <v>0.22509999999999999</v>
      </c>
      <c r="AL7" s="30">
        <v>0.22900000000000001</v>
      </c>
      <c r="AM7" s="30">
        <v>0.23280000000000001</v>
      </c>
      <c r="AN7" s="30">
        <v>0.2366</v>
      </c>
      <c r="AO7" s="30">
        <v>0.24049999999999999</v>
      </c>
      <c r="AP7" s="30">
        <v>0.26129999999999998</v>
      </c>
      <c r="AQ7" s="30">
        <v>0.25390000000000001</v>
      </c>
      <c r="AR7" s="30">
        <v>0.2535</v>
      </c>
      <c r="AS7" s="30">
        <v>0.2477</v>
      </c>
      <c r="AT7" s="30">
        <v>0.249</v>
      </c>
      <c r="AU7" s="30">
        <v>0.25030000000000002</v>
      </c>
      <c r="AV7" s="30">
        <v>0.25180000000000002</v>
      </c>
    </row>
    <row r="8" spans="1:48" x14ac:dyDescent="0.25">
      <c r="A8" s="30" t="s">
        <v>41</v>
      </c>
      <c r="B8" s="30" t="s">
        <v>42</v>
      </c>
      <c r="C8" s="30">
        <v>2.5000000000000001E-3</v>
      </c>
      <c r="D8" s="30">
        <v>2.5000000000000001E-3</v>
      </c>
      <c r="E8" s="30">
        <v>8.6E-3</v>
      </c>
      <c r="F8" s="30">
        <v>1.11E-2</v>
      </c>
      <c r="G8" s="30">
        <v>1.1299999999999999E-2</v>
      </c>
      <c r="H8" s="30">
        <v>1.9E-2</v>
      </c>
      <c r="I8" s="30">
        <v>2.1600000000000001E-2</v>
      </c>
      <c r="J8" s="30">
        <v>2.8299999999999999E-2</v>
      </c>
      <c r="K8" s="30">
        <v>3.32E-2</v>
      </c>
      <c r="L8" s="30">
        <v>3.5799999999999998E-2</v>
      </c>
      <c r="M8" s="30">
        <v>4.0300000000000002E-2</v>
      </c>
      <c r="N8" s="30">
        <v>3.8100000000000002E-2</v>
      </c>
      <c r="O8" s="30">
        <v>3.4500000000000003E-2</v>
      </c>
      <c r="P8" s="30">
        <v>3.56E-2</v>
      </c>
      <c r="Q8" s="30">
        <v>3.2399999999999998E-2</v>
      </c>
      <c r="R8" s="30">
        <v>3.7499999999999999E-2</v>
      </c>
      <c r="S8" s="30">
        <v>3.7499999999999999E-2</v>
      </c>
      <c r="T8" s="30">
        <v>3.2399999999999998E-2</v>
      </c>
      <c r="U8" s="30">
        <v>3.3599999999999998E-2</v>
      </c>
      <c r="V8" s="30">
        <v>3.2599999999999997E-2</v>
      </c>
      <c r="W8" s="30">
        <v>2.86E-2</v>
      </c>
      <c r="X8" s="30">
        <v>3.1E-2</v>
      </c>
      <c r="Y8" s="30">
        <v>3.4099999999999998E-2</v>
      </c>
      <c r="Z8" s="30">
        <v>5.9200000000000003E-2</v>
      </c>
      <c r="AA8" s="30">
        <v>8.4400000000000003E-2</v>
      </c>
      <c r="AB8" s="30">
        <v>0.1096</v>
      </c>
      <c r="AC8" s="30">
        <v>0.13469999999999999</v>
      </c>
      <c r="AD8" s="30">
        <v>0.15989999999999999</v>
      </c>
      <c r="AE8" s="30">
        <v>0.18509999999999999</v>
      </c>
      <c r="AF8" s="30">
        <v>0.1928</v>
      </c>
      <c r="AG8" s="30">
        <v>0.2006</v>
      </c>
      <c r="AH8" s="30">
        <v>0.2084</v>
      </c>
      <c r="AI8" s="30">
        <v>0.21679999999999999</v>
      </c>
      <c r="AJ8" s="30">
        <v>0.22270000000000001</v>
      </c>
      <c r="AK8" s="30">
        <v>0.22850000000000001</v>
      </c>
      <c r="AL8" s="30">
        <v>0.2344</v>
      </c>
      <c r="AM8" s="30">
        <v>0.24030000000000001</v>
      </c>
      <c r="AN8" s="30">
        <v>0.2462</v>
      </c>
      <c r="AO8" s="30">
        <v>0.252</v>
      </c>
      <c r="AP8" s="30">
        <v>0.26529999999999998</v>
      </c>
      <c r="AQ8" s="30">
        <v>0.26769999999999999</v>
      </c>
      <c r="AR8" s="30">
        <v>0.25829999999999997</v>
      </c>
      <c r="AS8" s="30">
        <v>0.26069999999999999</v>
      </c>
      <c r="AT8" s="30">
        <v>0.25669999999999998</v>
      </c>
      <c r="AU8" s="30">
        <v>0.26490000000000002</v>
      </c>
      <c r="AV8" s="30">
        <v>0.2722</v>
      </c>
    </row>
    <row r="9" spans="1:48" x14ac:dyDescent="0.25">
      <c r="A9" s="30" t="s">
        <v>10</v>
      </c>
      <c r="B9" s="30" t="s">
        <v>29</v>
      </c>
      <c r="C9" s="30">
        <v>2.5000000000000001E-3</v>
      </c>
      <c r="D9" s="30">
        <v>2.5000000000000001E-3</v>
      </c>
      <c r="E9" s="30">
        <v>3.0000000000000001E-3</v>
      </c>
      <c r="F9" s="30">
        <v>6.6E-3</v>
      </c>
      <c r="G9" s="30">
        <v>1.34E-2</v>
      </c>
      <c r="H9" s="30">
        <v>1.77E-2</v>
      </c>
      <c r="I9" s="30">
        <v>2.2700000000000001E-2</v>
      </c>
      <c r="J9" s="30">
        <v>2.7099999999999999E-2</v>
      </c>
      <c r="K9" s="30">
        <v>2.9899999999999999E-2</v>
      </c>
      <c r="L9" s="30">
        <v>3.3599999999999998E-2</v>
      </c>
      <c r="M9" s="30">
        <v>3.3700000000000001E-2</v>
      </c>
      <c r="N9" s="30">
        <v>3.3599999999999998E-2</v>
      </c>
      <c r="O9" s="30">
        <v>3.1E-2</v>
      </c>
      <c r="P9" s="30">
        <v>3.3000000000000002E-2</v>
      </c>
      <c r="Q9" s="30">
        <v>3.44E-2</v>
      </c>
      <c r="R9" s="30">
        <v>3.6200000000000003E-2</v>
      </c>
      <c r="S9" s="30">
        <v>3.4599999999999999E-2</v>
      </c>
      <c r="T9" s="30">
        <v>3.2000000000000001E-2</v>
      </c>
      <c r="U9" s="30">
        <v>3.2500000000000001E-2</v>
      </c>
      <c r="V9" s="30">
        <v>3.4099999999999998E-2</v>
      </c>
      <c r="W9" s="30">
        <v>2.7900000000000001E-2</v>
      </c>
      <c r="X9" s="30">
        <v>2.93E-2</v>
      </c>
      <c r="Y9" s="30">
        <v>3.4099999999999998E-2</v>
      </c>
      <c r="Z9" s="30">
        <v>5.4899999999999997E-2</v>
      </c>
      <c r="AA9" s="30">
        <v>7.5700000000000003E-2</v>
      </c>
      <c r="AB9" s="30">
        <v>9.6500000000000002E-2</v>
      </c>
      <c r="AC9" s="30">
        <v>0.1173</v>
      </c>
      <c r="AD9" s="30">
        <v>0.1381</v>
      </c>
      <c r="AE9" s="30">
        <v>0.15890000000000001</v>
      </c>
      <c r="AF9" s="30">
        <v>0.16669999999999999</v>
      </c>
      <c r="AG9" s="30">
        <v>0.17449999999999999</v>
      </c>
      <c r="AH9" s="30">
        <v>0.18229999999999999</v>
      </c>
      <c r="AI9" s="30">
        <v>0.19</v>
      </c>
      <c r="AJ9" s="30">
        <v>0.19470000000000001</v>
      </c>
      <c r="AK9" s="30">
        <v>0.1993</v>
      </c>
      <c r="AL9" s="30">
        <v>0.20399999999999999</v>
      </c>
      <c r="AM9" s="30">
        <v>0.20860000000000001</v>
      </c>
      <c r="AN9" s="30">
        <v>0.2132</v>
      </c>
      <c r="AO9" s="30">
        <v>0.21790000000000001</v>
      </c>
      <c r="AP9" s="30">
        <v>0.2286</v>
      </c>
      <c r="AQ9" s="30">
        <v>0.22389999999999999</v>
      </c>
      <c r="AR9" s="30">
        <v>0.22500000000000001</v>
      </c>
      <c r="AS9" s="30">
        <v>0.2094</v>
      </c>
      <c r="AT9" s="30">
        <v>0.2104</v>
      </c>
      <c r="AU9" s="30">
        <v>0.21540000000000001</v>
      </c>
      <c r="AV9" s="30">
        <v>0.2198</v>
      </c>
    </row>
    <row r="10" spans="1:48" x14ac:dyDescent="0.25">
      <c r="A10" s="30" t="s">
        <v>19</v>
      </c>
      <c r="B10" s="30" t="s">
        <v>30</v>
      </c>
      <c r="C10" s="30">
        <v>2.5000000000000001E-3</v>
      </c>
      <c r="D10" s="30">
        <v>2.5000000000000001E-3</v>
      </c>
      <c r="E10" s="30">
        <v>2.5000000000000001E-3</v>
      </c>
      <c r="F10" s="30">
        <v>2.5000000000000001E-3</v>
      </c>
      <c r="G10" s="30">
        <v>4.1000000000000003E-3</v>
      </c>
      <c r="H10" s="30">
        <v>7.3000000000000001E-3</v>
      </c>
      <c r="I10" s="30">
        <v>1.1299999999999999E-2</v>
      </c>
      <c r="J10" s="30">
        <v>1.43E-2</v>
      </c>
      <c r="K10" s="30">
        <v>1.5800000000000002E-2</v>
      </c>
      <c r="L10" s="30">
        <v>1.9E-2</v>
      </c>
      <c r="M10" s="30">
        <v>2.01E-2</v>
      </c>
      <c r="N10" s="30">
        <v>1.77E-2</v>
      </c>
      <c r="O10" s="30">
        <v>1.2500000000000001E-2</v>
      </c>
      <c r="P10" s="30">
        <v>1.8800000000000001E-2</v>
      </c>
      <c r="Q10" s="30">
        <v>1.4999999999999999E-2</v>
      </c>
      <c r="R10" s="30">
        <v>1.5699999999999999E-2</v>
      </c>
      <c r="S10" s="30">
        <v>1.6299999999999999E-2</v>
      </c>
      <c r="T10" s="30">
        <v>1.44E-2</v>
      </c>
      <c r="U10" s="30">
        <v>1.41E-2</v>
      </c>
      <c r="V10" s="30">
        <v>1.4999999999999999E-2</v>
      </c>
      <c r="W10" s="30">
        <v>1.1299999999999999E-2</v>
      </c>
      <c r="X10" s="30">
        <v>1.14E-2</v>
      </c>
      <c r="Y10" s="30">
        <v>1.5599999999999999E-2</v>
      </c>
      <c r="Z10" s="30">
        <v>3.27E-2</v>
      </c>
      <c r="AA10" s="30">
        <v>4.9799999999999997E-2</v>
      </c>
      <c r="AB10" s="30">
        <v>6.6900000000000001E-2</v>
      </c>
      <c r="AC10" s="30">
        <v>8.4000000000000005E-2</v>
      </c>
      <c r="AD10" s="30">
        <v>0.1011</v>
      </c>
      <c r="AE10" s="30">
        <v>0.1183</v>
      </c>
      <c r="AF10" s="30">
        <v>0.12330000000000001</v>
      </c>
      <c r="AG10" s="30">
        <v>0.1283</v>
      </c>
      <c r="AH10" s="30">
        <v>0.13339999999999999</v>
      </c>
      <c r="AI10" s="30">
        <v>0.1381</v>
      </c>
      <c r="AJ10" s="30">
        <v>0.1416</v>
      </c>
      <c r="AK10" s="30">
        <v>0.1452</v>
      </c>
      <c r="AL10" s="30">
        <v>0.14879999999999999</v>
      </c>
      <c r="AM10" s="30">
        <v>0.15240000000000001</v>
      </c>
      <c r="AN10" s="30">
        <v>0.15590000000000001</v>
      </c>
      <c r="AO10" s="30">
        <v>0.1595</v>
      </c>
      <c r="AP10" s="30">
        <v>0.16700000000000001</v>
      </c>
      <c r="AQ10" s="30">
        <v>0.16889999999999999</v>
      </c>
      <c r="AR10" s="30">
        <v>0.15679999999999999</v>
      </c>
      <c r="AS10" s="30">
        <v>0.1598</v>
      </c>
      <c r="AT10" s="30">
        <v>0.1525</v>
      </c>
      <c r="AU10" s="30">
        <v>0.15459999999999999</v>
      </c>
      <c r="AV10" s="30">
        <v>0.15579999999999999</v>
      </c>
    </row>
    <row r="11" spans="1:48" x14ac:dyDescent="0.25">
      <c r="A11" s="30" t="s">
        <v>4</v>
      </c>
      <c r="B11" s="30" t="s">
        <v>33</v>
      </c>
      <c r="C11" s="30">
        <v>2.5000000000000001E-3</v>
      </c>
      <c r="D11" s="30">
        <v>2.5000000000000001E-3</v>
      </c>
      <c r="E11" s="30">
        <v>7.1999999999999998E-3</v>
      </c>
      <c r="F11" s="30">
        <v>6.4000000000000003E-3</v>
      </c>
      <c r="G11" s="30">
        <v>9.5999999999999992E-3</v>
      </c>
      <c r="H11" s="30">
        <v>1.5699999999999999E-2</v>
      </c>
      <c r="I11" s="30">
        <v>1.72E-2</v>
      </c>
      <c r="J11" s="30">
        <v>2.41E-2</v>
      </c>
      <c r="K11" s="30">
        <v>2.5000000000000001E-2</v>
      </c>
      <c r="L11" s="30">
        <v>2.87E-2</v>
      </c>
      <c r="M11" s="30">
        <v>3.3000000000000002E-2</v>
      </c>
      <c r="N11" s="30">
        <v>3.2000000000000001E-2</v>
      </c>
      <c r="O11" s="30">
        <v>2.7E-2</v>
      </c>
      <c r="P11" s="30">
        <v>2.86E-2</v>
      </c>
      <c r="Q11" s="30">
        <v>3.2000000000000001E-2</v>
      </c>
      <c r="R11" s="30">
        <v>3.1600000000000003E-2</v>
      </c>
      <c r="S11" s="30">
        <v>3.2800000000000003E-2</v>
      </c>
      <c r="T11" s="30">
        <v>0.03</v>
      </c>
      <c r="U11" s="30">
        <v>2.9399999999999999E-2</v>
      </c>
      <c r="V11" s="30">
        <v>2.86E-2</v>
      </c>
      <c r="W11" s="30">
        <v>2.98E-2</v>
      </c>
      <c r="X11" s="30">
        <v>2.69E-2</v>
      </c>
      <c r="Y11" s="30">
        <v>2.4899999999999999E-2</v>
      </c>
      <c r="Z11" s="30">
        <v>4.5699999999999998E-2</v>
      </c>
      <c r="AA11" s="30">
        <v>6.6600000000000006E-2</v>
      </c>
      <c r="AB11" s="30">
        <v>8.7400000000000005E-2</v>
      </c>
      <c r="AC11" s="30">
        <v>0.10829999999999999</v>
      </c>
      <c r="AD11" s="30">
        <v>0.12909999999999999</v>
      </c>
      <c r="AE11" s="30">
        <v>0.15</v>
      </c>
      <c r="AF11" s="30">
        <v>0.1555</v>
      </c>
      <c r="AG11" s="30">
        <v>0.161</v>
      </c>
      <c r="AH11" s="30">
        <v>0.16650000000000001</v>
      </c>
      <c r="AI11" s="30">
        <v>0.17599999999999999</v>
      </c>
      <c r="AJ11" s="30">
        <v>0.18029999999999999</v>
      </c>
      <c r="AK11" s="30">
        <v>0.1845</v>
      </c>
      <c r="AL11" s="30">
        <v>0.1888</v>
      </c>
      <c r="AM11" s="30">
        <v>0.19309999999999999</v>
      </c>
      <c r="AN11" s="30">
        <v>0.19739999999999999</v>
      </c>
      <c r="AO11" s="30">
        <v>0.20169999999999999</v>
      </c>
      <c r="AP11" s="30">
        <v>0.21560000000000001</v>
      </c>
      <c r="AQ11" s="30">
        <v>0.21840000000000001</v>
      </c>
      <c r="AR11" s="30">
        <v>0.2084</v>
      </c>
      <c r="AS11" s="30">
        <v>0.21079999999999999</v>
      </c>
      <c r="AT11" s="30">
        <v>0.20610000000000001</v>
      </c>
      <c r="AU11" s="30">
        <v>0.20830000000000001</v>
      </c>
      <c r="AV11" s="30">
        <v>0.21</v>
      </c>
    </row>
    <row r="12" spans="1:48" x14ac:dyDescent="0.25">
      <c r="A12" s="30" t="s">
        <v>4</v>
      </c>
      <c r="B12" s="30" t="s">
        <v>43</v>
      </c>
      <c r="C12" s="30">
        <v>2.5000000000000001E-3</v>
      </c>
      <c r="D12" s="30">
        <v>2.5000000000000001E-3</v>
      </c>
      <c r="E12" s="30">
        <v>2.5000000000000001E-3</v>
      </c>
      <c r="F12" s="30">
        <v>3.0999999999999999E-3</v>
      </c>
      <c r="G12" s="30">
        <v>5.7000000000000002E-3</v>
      </c>
      <c r="H12" s="30">
        <v>1.0200000000000001E-2</v>
      </c>
      <c r="I12" s="30">
        <v>1.6500000000000001E-2</v>
      </c>
      <c r="J12" s="30">
        <v>2.1100000000000001E-2</v>
      </c>
      <c r="K12" s="30">
        <v>1.9699999999999999E-2</v>
      </c>
      <c r="L12" s="30">
        <v>2.6700000000000002E-2</v>
      </c>
      <c r="M12" s="30">
        <v>2.8899999999999999E-2</v>
      </c>
      <c r="N12" s="30">
        <v>2.69E-2</v>
      </c>
      <c r="O12" s="30">
        <v>2.4400000000000002E-2</v>
      </c>
      <c r="P12" s="30">
        <v>2.6700000000000002E-2</v>
      </c>
      <c r="Q12" s="30">
        <v>2.5000000000000001E-2</v>
      </c>
      <c r="R12" s="30">
        <v>2.7799999999999998E-2</v>
      </c>
      <c r="S12" s="30">
        <v>2.8199999999999999E-2</v>
      </c>
      <c r="T12" s="30">
        <v>2.2200000000000001E-2</v>
      </c>
      <c r="U12" s="30">
        <v>2.2599999999999999E-2</v>
      </c>
      <c r="V12" s="30">
        <v>2.8799999999999999E-2</v>
      </c>
      <c r="W12" s="30">
        <v>1.9800000000000002E-2</v>
      </c>
      <c r="X12" s="30">
        <v>1.9199999999999998E-2</v>
      </c>
      <c r="Y12" s="30">
        <v>2.3199999999999998E-2</v>
      </c>
      <c r="Z12" s="30">
        <v>4.2599999999999999E-2</v>
      </c>
      <c r="AA12" s="30">
        <v>6.2E-2</v>
      </c>
      <c r="AB12" s="30">
        <v>8.14E-2</v>
      </c>
      <c r="AC12" s="30">
        <v>0.1009</v>
      </c>
      <c r="AD12" s="30">
        <v>0.1203</v>
      </c>
      <c r="AE12" s="30">
        <v>0.13969999999999999</v>
      </c>
      <c r="AF12" s="30">
        <v>0.1452</v>
      </c>
      <c r="AG12" s="30">
        <v>0.15060000000000001</v>
      </c>
      <c r="AH12" s="30">
        <v>0.156</v>
      </c>
      <c r="AI12" s="30">
        <v>0.17169999999999999</v>
      </c>
      <c r="AJ12" s="30">
        <v>0.17560000000000001</v>
      </c>
      <c r="AK12" s="30">
        <v>0.17960000000000001</v>
      </c>
      <c r="AL12" s="30">
        <v>0.1835</v>
      </c>
      <c r="AM12" s="30">
        <v>0.18740000000000001</v>
      </c>
      <c r="AN12" s="30">
        <v>0.1913</v>
      </c>
      <c r="AO12" s="30">
        <v>0.19520000000000001</v>
      </c>
      <c r="AP12" s="30">
        <v>0.20979999999999999</v>
      </c>
      <c r="AQ12" s="30">
        <v>0.2072</v>
      </c>
      <c r="AR12" s="30">
        <v>0.20480000000000001</v>
      </c>
      <c r="AS12" s="30">
        <v>0.20130000000000001</v>
      </c>
      <c r="AT12" s="30">
        <v>0.20200000000000001</v>
      </c>
      <c r="AU12" s="30">
        <v>0.2024</v>
      </c>
      <c r="AV12" s="30">
        <v>0.20200000000000001</v>
      </c>
    </row>
    <row r="13" spans="1:48" x14ac:dyDescent="0.25">
      <c r="A13" s="30" t="s">
        <v>19</v>
      </c>
      <c r="B13" s="30" t="s">
        <v>34</v>
      </c>
      <c r="C13" s="30">
        <v>2.5000000000000001E-3</v>
      </c>
      <c r="D13" s="30">
        <v>2.5000000000000001E-3</v>
      </c>
      <c r="E13" s="30">
        <v>8.6999999999999994E-3</v>
      </c>
      <c r="F13" s="30">
        <v>8.6E-3</v>
      </c>
      <c r="G13" s="30">
        <v>9.1999999999999998E-3</v>
      </c>
      <c r="H13" s="30">
        <v>1.5599999999999999E-2</v>
      </c>
      <c r="I13" s="30">
        <v>1.7399999999999999E-2</v>
      </c>
      <c r="J13" s="30">
        <v>2.8000000000000001E-2</v>
      </c>
      <c r="K13" s="30">
        <v>3.1399999999999997E-2</v>
      </c>
      <c r="L13" s="30">
        <v>3.3599999999999998E-2</v>
      </c>
      <c r="M13" s="30">
        <v>3.7199999999999997E-2</v>
      </c>
      <c r="N13" s="30">
        <v>3.3300000000000003E-2</v>
      </c>
      <c r="O13" s="30">
        <v>3.1199999999999999E-2</v>
      </c>
      <c r="P13" s="30">
        <v>3.5499999999999997E-2</v>
      </c>
      <c r="Q13" s="30">
        <v>3.4700000000000002E-2</v>
      </c>
      <c r="R13" s="30">
        <v>3.4799999999999998E-2</v>
      </c>
      <c r="S13" s="30">
        <v>3.1199999999999999E-2</v>
      </c>
      <c r="T13" s="30">
        <v>2.9700000000000001E-2</v>
      </c>
      <c r="U13" s="30">
        <v>2.8400000000000002E-2</v>
      </c>
      <c r="V13" s="30">
        <v>3.1600000000000003E-2</v>
      </c>
      <c r="W13" s="30">
        <v>2.52E-2</v>
      </c>
      <c r="X13" s="30">
        <v>2.5700000000000001E-2</v>
      </c>
      <c r="Y13" s="30">
        <v>2.7699999999999999E-2</v>
      </c>
      <c r="Z13" s="30">
        <v>5.6399999999999999E-2</v>
      </c>
      <c r="AA13" s="30">
        <v>8.5199999999999998E-2</v>
      </c>
      <c r="AB13" s="30">
        <v>0.1139</v>
      </c>
      <c r="AC13" s="30">
        <v>0.14269999999999999</v>
      </c>
      <c r="AD13" s="30">
        <v>0.1714</v>
      </c>
      <c r="AE13" s="30">
        <v>0.20019999999999999</v>
      </c>
      <c r="AF13" s="30">
        <v>0.20799999999999999</v>
      </c>
      <c r="AG13" s="30">
        <v>0.21579999999999999</v>
      </c>
      <c r="AH13" s="30">
        <v>0.22370000000000001</v>
      </c>
      <c r="AI13" s="30">
        <v>0.23230000000000001</v>
      </c>
      <c r="AJ13" s="30">
        <v>0.23830000000000001</v>
      </c>
      <c r="AK13" s="30">
        <v>0.24429999999999999</v>
      </c>
      <c r="AL13" s="30">
        <v>0.25030000000000002</v>
      </c>
      <c r="AM13" s="30">
        <v>0.25629999999999997</v>
      </c>
      <c r="AN13" s="30">
        <v>0.26240000000000002</v>
      </c>
      <c r="AO13" s="30">
        <v>0.26840000000000003</v>
      </c>
      <c r="AP13" s="30">
        <v>0.28029999999999999</v>
      </c>
      <c r="AQ13" s="30">
        <v>0.2762</v>
      </c>
      <c r="AR13" s="30">
        <v>0.26939999999999997</v>
      </c>
      <c r="AS13" s="30">
        <v>0.26829999999999998</v>
      </c>
      <c r="AT13" s="30">
        <v>0.26840000000000003</v>
      </c>
      <c r="AU13" s="30">
        <v>0.27160000000000001</v>
      </c>
      <c r="AV13" s="30">
        <v>0.2737</v>
      </c>
    </row>
    <row r="14" spans="1:48" x14ac:dyDescent="0.25">
      <c r="A14" s="30" t="s">
        <v>19</v>
      </c>
      <c r="B14" s="30" t="s">
        <v>35</v>
      </c>
      <c r="C14" s="30">
        <v>2.5000000000000001E-3</v>
      </c>
      <c r="D14" s="30">
        <v>2.5000000000000001E-3</v>
      </c>
      <c r="E14" s="30">
        <v>1.14E-2</v>
      </c>
      <c r="F14" s="30">
        <v>1.1900000000000001E-2</v>
      </c>
      <c r="G14" s="30">
        <v>1.4800000000000001E-2</v>
      </c>
      <c r="H14" s="30">
        <v>2.1999999999999999E-2</v>
      </c>
      <c r="I14" s="30">
        <v>2.47E-2</v>
      </c>
      <c r="J14" s="30">
        <v>3.4500000000000003E-2</v>
      </c>
      <c r="K14" s="30">
        <v>3.6999999999999998E-2</v>
      </c>
      <c r="L14" s="30">
        <v>4.1799999999999997E-2</v>
      </c>
      <c r="M14" s="30">
        <v>4.4900000000000002E-2</v>
      </c>
      <c r="N14" s="30">
        <v>4.6600000000000003E-2</v>
      </c>
      <c r="O14" s="30">
        <v>4.2900000000000001E-2</v>
      </c>
      <c r="P14" s="30">
        <v>4.4900000000000002E-2</v>
      </c>
      <c r="Q14" s="30">
        <v>5.0900000000000001E-2</v>
      </c>
      <c r="R14" s="30">
        <v>5.4699999999999999E-2</v>
      </c>
      <c r="S14" s="30">
        <v>5.3199999999999997E-2</v>
      </c>
      <c r="T14" s="30">
        <v>5.1999999999999998E-2</v>
      </c>
      <c r="U14" s="30">
        <v>4.9099999999999998E-2</v>
      </c>
      <c r="V14" s="30">
        <v>5.4399999999999997E-2</v>
      </c>
      <c r="W14" s="30">
        <v>4.8300000000000003E-2</v>
      </c>
      <c r="X14" s="30">
        <v>4.7E-2</v>
      </c>
      <c r="Y14" s="30">
        <v>4.8899999999999999E-2</v>
      </c>
      <c r="Z14" s="30">
        <v>7.5899999999999995E-2</v>
      </c>
      <c r="AA14" s="30">
        <v>0.10290000000000001</v>
      </c>
      <c r="AB14" s="30">
        <v>0.12989999999999999</v>
      </c>
      <c r="AC14" s="30">
        <v>0.15690000000000001</v>
      </c>
      <c r="AD14" s="30">
        <v>0.18390000000000001</v>
      </c>
      <c r="AE14" s="30">
        <v>0.2109</v>
      </c>
      <c r="AF14" s="30">
        <v>0.21929999999999999</v>
      </c>
      <c r="AG14" s="30">
        <v>0.22770000000000001</v>
      </c>
      <c r="AH14" s="30">
        <v>0.23619999999999999</v>
      </c>
      <c r="AI14" s="30">
        <v>0.24640000000000001</v>
      </c>
      <c r="AJ14" s="30">
        <v>0.253</v>
      </c>
      <c r="AK14" s="30">
        <v>0.2596</v>
      </c>
      <c r="AL14" s="30">
        <v>0.26619999999999999</v>
      </c>
      <c r="AM14" s="30">
        <v>0.2727</v>
      </c>
      <c r="AN14" s="30">
        <v>0.27929999999999999</v>
      </c>
      <c r="AO14" s="30">
        <v>0.28589999999999999</v>
      </c>
      <c r="AP14" s="30">
        <v>0.30370000000000003</v>
      </c>
      <c r="AQ14" s="30">
        <v>0.30309999999999998</v>
      </c>
      <c r="AR14" s="30">
        <v>0.30690000000000001</v>
      </c>
      <c r="AS14" s="30">
        <v>0.30070000000000002</v>
      </c>
      <c r="AT14" s="30">
        <v>0.30590000000000001</v>
      </c>
      <c r="AU14" s="30">
        <v>0.30730000000000002</v>
      </c>
      <c r="AV14" s="30">
        <v>0.3085</v>
      </c>
    </row>
    <row r="15" spans="1:48" x14ac:dyDescent="0.25">
      <c r="A15" s="30" t="s">
        <v>19</v>
      </c>
      <c r="B15" s="30" t="s">
        <v>36</v>
      </c>
      <c r="C15" s="30">
        <v>2.5000000000000001E-3</v>
      </c>
      <c r="D15" s="30">
        <v>2.5000000000000001E-3</v>
      </c>
      <c r="E15" s="30">
        <v>8.2000000000000007E-3</v>
      </c>
      <c r="F15" s="30">
        <v>9.4999999999999998E-3</v>
      </c>
      <c r="G15" s="30">
        <v>1.6400000000000001E-2</v>
      </c>
      <c r="H15" s="30">
        <v>1.89E-2</v>
      </c>
      <c r="I15" s="30">
        <v>2.52E-2</v>
      </c>
      <c r="J15" s="30">
        <v>2.6499999999999999E-2</v>
      </c>
      <c r="K15" s="30">
        <v>3.1699999999999999E-2</v>
      </c>
      <c r="L15" s="30">
        <v>3.8100000000000002E-2</v>
      </c>
      <c r="M15" s="30">
        <v>3.8699999999999998E-2</v>
      </c>
      <c r="N15" s="30">
        <v>3.9100000000000003E-2</v>
      </c>
      <c r="O15" s="30">
        <v>3.44E-2</v>
      </c>
      <c r="P15" s="30">
        <v>3.7900000000000003E-2</v>
      </c>
      <c r="Q15" s="30">
        <v>3.5200000000000002E-2</v>
      </c>
      <c r="R15" s="30">
        <v>4.0800000000000003E-2</v>
      </c>
      <c r="S15" s="30">
        <v>3.61E-2</v>
      </c>
      <c r="T15" s="30">
        <v>3.44E-2</v>
      </c>
      <c r="U15" s="30">
        <v>3.39E-2</v>
      </c>
      <c r="V15" s="30">
        <v>3.6900000000000002E-2</v>
      </c>
      <c r="W15" s="30">
        <v>2.9000000000000001E-2</v>
      </c>
      <c r="X15" s="30">
        <v>3.1199999999999999E-2</v>
      </c>
      <c r="Y15" s="30">
        <v>3.4700000000000002E-2</v>
      </c>
      <c r="Z15" s="30">
        <v>5.9299999999999999E-2</v>
      </c>
      <c r="AA15" s="30">
        <v>8.3900000000000002E-2</v>
      </c>
      <c r="AB15" s="30">
        <v>0.1085</v>
      </c>
      <c r="AC15" s="30">
        <v>0.1331</v>
      </c>
      <c r="AD15" s="30">
        <v>0.15770000000000001</v>
      </c>
      <c r="AE15" s="30">
        <v>0.18229999999999999</v>
      </c>
      <c r="AF15" s="30">
        <v>0.18970000000000001</v>
      </c>
      <c r="AG15" s="30">
        <v>0.1971</v>
      </c>
      <c r="AH15" s="30">
        <v>0.20449999999999999</v>
      </c>
      <c r="AI15" s="30">
        <v>0.21560000000000001</v>
      </c>
      <c r="AJ15" s="30">
        <v>0.22070000000000001</v>
      </c>
      <c r="AK15" s="30">
        <v>0.2258</v>
      </c>
      <c r="AL15" s="30">
        <v>0.23080000000000001</v>
      </c>
      <c r="AM15" s="30">
        <v>0.2359</v>
      </c>
      <c r="AN15" s="30">
        <v>0.2409</v>
      </c>
      <c r="AO15" s="30">
        <v>0.246</v>
      </c>
      <c r="AP15" s="30">
        <v>0.25979999999999998</v>
      </c>
      <c r="AQ15" s="30">
        <v>0.26650000000000001</v>
      </c>
      <c r="AR15" s="30">
        <v>0.25740000000000002</v>
      </c>
      <c r="AS15" s="30">
        <v>0.25679999999999997</v>
      </c>
      <c r="AT15" s="30">
        <v>0.25059999999999999</v>
      </c>
      <c r="AU15" s="30">
        <v>0.255</v>
      </c>
      <c r="AV15" s="30">
        <v>0.2586</v>
      </c>
    </row>
    <row r="16" spans="1:48" x14ac:dyDescent="0.25">
      <c r="A16" s="30" t="s">
        <v>19</v>
      </c>
      <c r="B16" s="30" t="s">
        <v>37</v>
      </c>
      <c r="C16" s="30">
        <v>2.5000000000000001E-3</v>
      </c>
      <c r="D16" s="30">
        <v>2.5000000000000001E-3</v>
      </c>
      <c r="E16" s="30">
        <v>2.5000000000000001E-3</v>
      </c>
      <c r="F16" s="30">
        <v>4.7999999999999996E-3</v>
      </c>
      <c r="G16" s="30">
        <v>9.7000000000000003E-3</v>
      </c>
      <c r="H16" s="30">
        <v>1.7100000000000001E-2</v>
      </c>
      <c r="I16" s="30">
        <v>2.0400000000000001E-2</v>
      </c>
      <c r="J16" s="30">
        <v>2.6100000000000002E-2</v>
      </c>
      <c r="K16" s="30">
        <v>2.6800000000000001E-2</v>
      </c>
      <c r="L16" s="30">
        <v>3.4500000000000003E-2</v>
      </c>
      <c r="M16" s="30">
        <v>3.9199999999999999E-2</v>
      </c>
      <c r="N16" s="30">
        <v>3.1800000000000002E-2</v>
      </c>
      <c r="O16" s="30">
        <v>2.8799999999999999E-2</v>
      </c>
      <c r="P16" s="30">
        <v>3.1199999999999999E-2</v>
      </c>
      <c r="Q16" s="30">
        <v>3.09E-2</v>
      </c>
      <c r="R16" s="30">
        <v>3.2199999999999999E-2</v>
      </c>
      <c r="S16" s="30">
        <v>2.92E-2</v>
      </c>
      <c r="T16" s="30">
        <v>2.5700000000000001E-2</v>
      </c>
      <c r="U16" s="30">
        <v>2.3699999999999999E-2</v>
      </c>
      <c r="V16" s="30">
        <v>2.6599999999999999E-2</v>
      </c>
      <c r="W16" s="30">
        <v>1.9300000000000001E-2</v>
      </c>
      <c r="X16" s="30">
        <v>1.9400000000000001E-2</v>
      </c>
      <c r="Y16" s="30">
        <v>2.3300000000000001E-2</v>
      </c>
      <c r="Z16" s="30">
        <v>6.1199999999999997E-2</v>
      </c>
      <c r="AA16" s="30">
        <v>9.9199999999999997E-2</v>
      </c>
      <c r="AB16" s="30">
        <v>0.1371</v>
      </c>
      <c r="AC16" s="30">
        <v>0.17499999999999999</v>
      </c>
      <c r="AD16" s="30">
        <v>0.21290000000000001</v>
      </c>
      <c r="AE16" s="30">
        <v>0.25090000000000001</v>
      </c>
      <c r="AF16" s="30">
        <v>0.26279999999999998</v>
      </c>
      <c r="AG16" s="30">
        <v>0.2747</v>
      </c>
      <c r="AH16" s="30">
        <v>0.28660000000000002</v>
      </c>
      <c r="AI16" s="30">
        <v>0.29949999999999999</v>
      </c>
      <c r="AJ16" s="30">
        <v>0.30570000000000003</v>
      </c>
      <c r="AK16" s="30">
        <v>0.31180000000000002</v>
      </c>
      <c r="AL16" s="30">
        <v>0.31790000000000002</v>
      </c>
      <c r="AM16" s="30">
        <v>0.32400000000000001</v>
      </c>
      <c r="AN16" s="30">
        <v>0.33019999999999999</v>
      </c>
      <c r="AO16" s="30">
        <v>0.33629999999999999</v>
      </c>
      <c r="AP16" s="30">
        <v>0.3579</v>
      </c>
      <c r="AQ16" s="30">
        <v>0.35749999999999998</v>
      </c>
      <c r="AR16" s="30">
        <v>0.33950000000000002</v>
      </c>
      <c r="AS16" s="30">
        <v>0.33660000000000001</v>
      </c>
      <c r="AT16" s="30">
        <v>0.3387</v>
      </c>
      <c r="AU16" s="30">
        <v>0.34489999999999998</v>
      </c>
      <c r="AV16" s="30">
        <v>0.34910000000000002</v>
      </c>
    </row>
    <row r="17" spans="1:48" x14ac:dyDescent="0.25">
      <c r="A17" s="30" t="s">
        <v>10</v>
      </c>
      <c r="B17" s="30" t="s">
        <v>38</v>
      </c>
      <c r="C17" s="30">
        <v>2.5000000000000001E-3</v>
      </c>
      <c r="D17" s="30">
        <v>2.5000000000000001E-3</v>
      </c>
      <c r="E17" s="30">
        <v>2.5000000000000001E-3</v>
      </c>
      <c r="F17" s="30">
        <v>9.2999999999999992E-3</v>
      </c>
      <c r="G17" s="30">
        <v>9.4000000000000004E-3</v>
      </c>
      <c r="H17" s="30">
        <v>1.8599999999999998E-2</v>
      </c>
      <c r="I17" s="30">
        <v>2.3900000000000001E-2</v>
      </c>
      <c r="J17" s="30">
        <v>2.8500000000000001E-2</v>
      </c>
      <c r="K17" s="30">
        <v>3.3500000000000002E-2</v>
      </c>
      <c r="L17" s="30">
        <v>3.61E-2</v>
      </c>
      <c r="M17" s="30">
        <v>3.8600000000000002E-2</v>
      </c>
      <c r="N17" s="30">
        <v>3.8800000000000001E-2</v>
      </c>
      <c r="O17" s="30">
        <v>3.5099999999999999E-2</v>
      </c>
      <c r="P17" s="30">
        <v>3.7100000000000001E-2</v>
      </c>
      <c r="Q17" s="30">
        <v>3.4599999999999999E-2</v>
      </c>
      <c r="R17" s="30">
        <v>3.8600000000000002E-2</v>
      </c>
      <c r="S17" s="30">
        <v>3.39E-2</v>
      </c>
      <c r="T17" s="30">
        <v>3.4799999999999998E-2</v>
      </c>
      <c r="U17" s="30">
        <v>3.0499999999999999E-2</v>
      </c>
      <c r="V17" s="30">
        <v>3.1399999999999997E-2</v>
      </c>
      <c r="W17" s="30">
        <v>2.53E-2</v>
      </c>
      <c r="X17" s="30">
        <v>2.3E-2</v>
      </c>
      <c r="Y17" s="30">
        <v>2.3900000000000001E-2</v>
      </c>
      <c r="Z17" s="30">
        <v>5.2499999999999998E-2</v>
      </c>
      <c r="AA17" s="30">
        <v>8.1100000000000005E-2</v>
      </c>
      <c r="AB17" s="30">
        <v>0.10970000000000001</v>
      </c>
      <c r="AC17" s="30">
        <v>0.13830000000000001</v>
      </c>
      <c r="AD17" s="30">
        <v>0.1668</v>
      </c>
      <c r="AE17" s="30">
        <v>0.19539999999999999</v>
      </c>
      <c r="AF17" s="30">
        <v>0.20069999999999999</v>
      </c>
      <c r="AG17" s="30">
        <v>0.2059</v>
      </c>
      <c r="AH17" s="30">
        <v>0.21110000000000001</v>
      </c>
      <c r="AI17" s="30">
        <v>0.2276</v>
      </c>
      <c r="AJ17" s="30">
        <v>0.23300000000000001</v>
      </c>
      <c r="AK17" s="30">
        <v>0.2384</v>
      </c>
      <c r="AL17" s="30">
        <v>0.24379999999999999</v>
      </c>
      <c r="AM17" s="30">
        <v>0.2492</v>
      </c>
      <c r="AN17" s="30">
        <v>0.25459999999999999</v>
      </c>
      <c r="AO17" s="30">
        <v>0.26</v>
      </c>
      <c r="AP17" s="30">
        <v>0.27929999999999999</v>
      </c>
      <c r="AQ17" s="30">
        <v>0.28039999999999998</v>
      </c>
      <c r="AR17" s="30">
        <v>0.27360000000000001</v>
      </c>
      <c r="AS17" s="30">
        <v>0.27379999999999999</v>
      </c>
      <c r="AT17" s="30">
        <v>0.26529999999999998</v>
      </c>
      <c r="AU17" s="30">
        <v>0.27039999999999997</v>
      </c>
      <c r="AV17" s="30">
        <v>0.27439999999999998</v>
      </c>
    </row>
    <row r="18" spans="1:48" x14ac:dyDescent="0.25">
      <c r="A18" s="30" t="s">
        <v>10</v>
      </c>
      <c r="B18" s="30" t="s">
        <v>39</v>
      </c>
      <c r="C18" s="30">
        <v>4.7000000000000002E-3</v>
      </c>
      <c r="D18" s="30">
        <v>1.1900000000000001E-2</v>
      </c>
      <c r="E18" s="30">
        <v>2.6100000000000002E-2</v>
      </c>
      <c r="F18" s="30">
        <v>2.1899999999999999E-2</v>
      </c>
      <c r="G18" s="30">
        <v>2.9600000000000001E-2</v>
      </c>
      <c r="H18" s="30">
        <v>4.1700000000000001E-2</v>
      </c>
      <c r="I18" s="30">
        <v>4.7300000000000002E-2</v>
      </c>
      <c r="J18" s="30">
        <v>5.5399999999999998E-2</v>
      </c>
      <c r="K18" s="30">
        <v>6.1400000000000003E-2</v>
      </c>
      <c r="L18" s="30">
        <v>7.2900000000000006E-2</v>
      </c>
      <c r="M18" s="30">
        <v>7.6600000000000001E-2</v>
      </c>
      <c r="N18" s="30">
        <v>7.6600000000000001E-2</v>
      </c>
      <c r="O18" s="30">
        <v>7.46E-2</v>
      </c>
      <c r="P18" s="30">
        <v>8.0299999999999996E-2</v>
      </c>
      <c r="Q18" s="30">
        <v>8.2600000000000007E-2</v>
      </c>
      <c r="R18" s="30">
        <v>8.8200000000000001E-2</v>
      </c>
      <c r="S18" s="30">
        <v>8.5699999999999998E-2</v>
      </c>
      <c r="T18" s="30">
        <v>8.2400000000000001E-2</v>
      </c>
      <c r="U18" s="30">
        <v>8.3900000000000002E-2</v>
      </c>
      <c r="V18" s="30">
        <v>8.8400000000000006E-2</v>
      </c>
      <c r="W18" s="30">
        <v>7.6799999999999993E-2</v>
      </c>
      <c r="X18" s="30">
        <v>7.8600000000000003E-2</v>
      </c>
      <c r="Y18" s="30">
        <v>8.3799999999999999E-2</v>
      </c>
      <c r="Z18" s="30">
        <v>0.11169999999999999</v>
      </c>
      <c r="AA18" s="30">
        <v>0.13950000000000001</v>
      </c>
      <c r="AB18" s="30">
        <v>0.1673</v>
      </c>
      <c r="AC18" s="30">
        <v>0.19520000000000001</v>
      </c>
      <c r="AD18" s="30">
        <v>0.223</v>
      </c>
      <c r="AE18" s="30">
        <v>0.25080000000000002</v>
      </c>
      <c r="AF18" s="30">
        <v>0.25440000000000002</v>
      </c>
      <c r="AG18" s="30">
        <v>0.25800000000000001</v>
      </c>
      <c r="AH18" s="30">
        <v>0.26169999999999999</v>
      </c>
      <c r="AI18" s="30">
        <v>0.28189999999999998</v>
      </c>
      <c r="AJ18" s="30">
        <v>0.2863</v>
      </c>
      <c r="AK18" s="30">
        <v>0.29070000000000001</v>
      </c>
      <c r="AL18" s="30">
        <v>0.29520000000000002</v>
      </c>
      <c r="AM18" s="30">
        <v>0.29959999999999998</v>
      </c>
      <c r="AN18" s="30">
        <v>0.30399999999999999</v>
      </c>
      <c r="AO18" s="30">
        <v>0.3085</v>
      </c>
      <c r="AP18" s="30">
        <v>0.32590000000000002</v>
      </c>
      <c r="AQ18" s="30">
        <v>0.32329999999999998</v>
      </c>
      <c r="AR18" s="30">
        <v>0.31990000000000002</v>
      </c>
      <c r="AS18" s="30">
        <v>0.31130000000000002</v>
      </c>
      <c r="AT18" s="30">
        <v>0.31669999999999998</v>
      </c>
      <c r="AU18" s="30">
        <v>0.31900000000000001</v>
      </c>
      <c r="AV18" s="30">
        <v>0.3216</v>
      </c>
    </row>
    <row r="20" spans="1:48" x14ac:dyDescent="0.25">
      <c r="C20" s="82" t="s">
        <v>59</v>
      </c>
      <c r="D20" s="82"/>
      <c r="E20" s="82"/>
      <c r="F20" s="82"/>
      <c r="G20" s="82"/>
    </row>
    <row r="21" spans="1:48" x14ac:dyDescent="0.25">
      <c r="C21" s="58" t="str">
        <f>HYPERLINK("[Table14_Redtallowmapping.xlsx]Main!A1", "Return to Main Worksheet")</f>
        <v>Return to Main Worksheet</v>
      </c>
    </row>
  </sheetData>
  <mergeCells count="1">
    <mergeCell ref="C20:G2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9" sqref="A19"/>
    </sheetView>
  </sheetViews>
  <sheetFormatPr defaultRowHeight="13.5" x14ac:dyDescent="0.25"/>
  <cols>
    <col min="1" max="1" width="22.5" customWidth="1"/>
    <col min="2" max="2" width="16.75" customWidth="1"/>
  </cols>
  <sheetData>
    <row r="1" spans="1:6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0</v>
      </c>
      <c r="D2" s="30">
        <v>4.3799999999999999E-2</v>
      </c>
      <c r="E2" s="30">
        <v>9.4799999999999995E-2</v>
      </c>
      <c r="F2" s="33">
        <v>0.86140000000000005</v>
      </c>
    </row>
    <row r="3" spans="1:6" x14ac:dyDescent="0.25">
      <c r="A3" s="32" t="s">
        <v>58</v>
      </c>
      <c r="B3" s="51" t="s">
        <v>53</v>
      </c>
      <c r="C3" s="30">
        <v>0</v>
      </c>
      <c r="D3" s="32">
        <v>0.9052</v>
      </c>
      <c r="E3" s="30">
        <v>9.4799999999999995E-2</v>
      </c>
      <c r="F3" s="30">
        <v>0</v>
      </c>
    </row>
    <row r="4" spans="1:6" x14ac:dyDescent="0.25">
      <c r="A4" s="30" t="s">
        <v>221</v>
      </c>
      <c r="B4" s="30" t="s">
        <v>219</v>
      </c>
      <c r="C4" s="30">
        <v>0.29520000000000002</v>
      </c>
      <c r="D4" s="30">
        <v>0.48049999999999998</v>
      </c>
      <c r="E4" s="30">
        <v>0</v>
      </c>
      <c r="F4" s="30">
        <v>0.2243</v>
      </c>
    </row>
    <row r="5" spans="1:6" x14ac:dyDescent="0.25">
      <c r="A5" s="30" t="s">
        <v>220</v>
      </c>
      <c r="B5" s="30" t="s">
        <v>219</v>
      </c>
      <c r="C5" s="30">
        <v>0.46650000000000003</v>
      </c>
      <c r="D5" s="30">
        <v>0.31409999999999999</v>
      </c>
      <c r="E5" s="30">
        <v>1.24E-2</v>
      </c>
      <c r="F5" s="30">
        <v>0.20710000000000001</v>
      </c>
    </row>
    <row r="6" spans="1:6" x14ac:dyDescent="0.25">
      <c r="A6" s="30" t="s">
        <v>217</v>
      </c>
      <c r="B6" s="30" t="s">
        <v>216</v>
      </c>
      <c r="C6" s="30">
        <v>0.53720000000000001</v>
      </c>
      <c r="D6" s="30">
        <v>0.19370000000000001</v>
      </c>
      <c r="E6" s="30">
        <v>3.49E-2</v>
      </c>
      <c r="F6" s="30">
        <v>0.23419999999999999</v>
      </c>
    </row>
    <row r="7" spans="1:6" x14ac:dyDescent="0.25">
      <c r="A7" s="30" t="s">
        <v>218</v>
      </c>
      <c r="B7" s="30" t="s">
        <v>216</v>
      </c>
      <c r="C7" s="30">
        <v>0.58069999999999999</v>
      </c>
      <c r="D7" s="30">
        <v>0.17419999999999999</v>
      </c>
      <c r="E7" s="30">
        <v>3.7499999999999999E-2</v>
      </c>
      <c r="F7" s="30">
        <v>0.20760000000000001</v>
      </c>
    </row>
    <row r="8" spans="1:6" x14ac:dyDescent="0.25">
      <c r="A8" s="30" t="s">
        <v>179</v>
      </c>
      <c r="B8" s="30" t="s">
        <v>180</v>
      </c>
      <c r="C8" s="30">
        <v>0.46660000000000001</v>
      </c>
      <c r="D8" s="30">
        <v>0.35210000000000002</v>
      </c>
      <c r="E8" s="30">
        <v>8.1900000000000001E-2</v>
      </c>
      <c r="F8" s="30">
        <v>9.9400000000000002E-2</v>
      </c>
    </row>
    <row r="9" spans="1:6" x14ac:dyDescent="0.25">
      <c r="A9" s="30" t="s">
        <v>214</v>
      </c>
      <c r="B9" s="30" t="s">
        <v>215</v>
      </c>
      <c r="C9" s="30">
        <v>0.84130000000000005</v>
      </c>
      <c r="D9" s="30">
        <v>0</v>
      </c>
      <c r="E9" s="30">
        <v>7.1999999999999995E-2</v>
      </c>
      <c r="F9" s="30">
        <v>8.6699999999999999E-2</v>
      </c>
    </row>
    <row r="10" spans="1:6" x14ac:dyDescent="0.25">
      <c r="A10" s="30" t="s">
        <v>179</v>
      </c>
      <c r="B10" s="30" t="s">
        <v>215</v>
      </c>
      <c r="C10" s="30">
        <v>0.86140000000000005</v>
      </c>
      <c r="D10" s="30">
        <v>4.3799999999999999E-2</v>
      </c>
      <c r="E10" s="30">
        <v>9.4799999999999995E-2</v>
      </c>
      <c r="F10" s="30">
        <v>0</v>
      </c>
    </row>
    <row r="11" spans="1:6" x14ac:dyDescent="0.25">
      <c r="A11" s="30" t="s">
        <v>214</v>
      </c>
      <c r="B11" s="30" t="s">
        <v>213</v>
      </c>
      <c r="C11" s="30">
        <v>0.4501</v>
      </c>
      <c r="D11" s="30">
        <v>0.1777</v>
      </c>
      <c r="E11" s="30">
        <v>4.4000000000000003E-3</v>
      </c>
      <c r="F11" s="30">
        <v>0.36780000000000002</v>
      </c>
    </row>
    <row r="12" spans="1:6" x14ac:dyDescent="0.25">
      <c r="A12" s="30" t="s">
        <v>212</v>
      </c>
      <c r="B12" s="30" t="s">
        <v>210</v>
      </c>
      <c r="C12" s="30">
        <v>0.58420000000000005</v>
      </c>
      <c r="D12" s="30">
        <v>0.29670000000000002</v>
      </c>
      <c r="E12" s="30">
        <v>4.2999999999999997E-2</v>
      </c>
      <c r="F12" s="30">
        <v>7.6100000000000001E-2</v>
      </c>
    </row>
    <row r="13" spans="1:6" x14ac:dyDescent="0.25">
      <c r="A13" s="30" t="s">
        <v>211</v>
      </c>
      <c r="B13" s="30" t="s">
        <v>210</v>
      </c>
      <c r="C13" s="30">
        <v>0.79790000000000005</v>
      </c>
      <c r="D13" s="30">
        <v>0.14660000000000001</v>
      </c>
      <c r="E13" s="30">
        <v>5.3199999999999997E-2</v>
      </c>
      <c r="F13" s="30">
        <v>2.3E-3</v>
      </c>
    </row>
    <row r="14" spans="1:6" x14ac:dyDescent="0.25">
      <c r="A14" s="30" t="s">
        <v>209</v>
      </c>
      <c r="B14" s="30" t="s">
        <v>208</v>
      </c>
      <c r="C14" s="30">
        <v>0.64419999999999999</v>
      </c>
      <c r="D14" s="30">
        <v>0.2253</v>
      </c>
      <c r="E14" s="30">
        <v>4.0399999999999998E-2</v>
      </c>
      <c r="F14" s="30">
        <v>9.01E-2</v>
      </c>
    </row>
    <row r="15" spans="1:6" x14ac:dyDescent="0.25">
      <c r="A15" s="30" t="s">
        <v>209</v>
      </c>
      <c r="B15" s="30" t="s">
        <v>208</v>
      </c>
      <c r="C15" s="30">
        <v>0.60760000000000003</v>
      </c>
      <c r="D15" s="30">
        <v>0.1777</v>
      </c>
      <c r="E15" s="30">
        <v>6.7500000000000004E-2</v>
      </c>
      <c r="F15" s="30">
        <v>0.14710000000000001</v>
      </c>
    </row>
    <row r="16" spans="1:6" x14ac:dyDescent="0.25">
      <c r="A16" s="34" t="s">
        <v>7</v>
      </c>
      <c r="B16" s="51" t="s">
        <v>53</v>
      </c>
      <c r="C16" s="30">
        <v>0</v>
      </c>
      <c r="D16" s="30">
        <v>4.3799999999999999E-2</v>
      </c>
      <c r="E16" s="34">
        <v>0.95620000000000005</v>
      </c>
      <c r="F16" s="30">
        <v>0</v>
      </c>
    </row>
    <row r="18" spans="1:1" x14ac:dyDescent="0.25">
      <c r="A1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workbookViewId="0">
      <selection activeCell="C16" sqref="C16"/>
    </sheetView>
  </sheetViews>
  <sheetFormatPr defaultRowHeight="13.5" x14ac:dyDescent="0.25"/>
  <cols>
    <col min="1" max="1" width="22.5" customWidth="1"/>
    <col min="2" max="2" width="21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221</v>
      </c>
      <c r="B2" s="51" t="s">
        <v>219</v>
      </c>
      <c r="C2" s="6">
        <v>5.7999999999999996E-3</v>
      </c>
      <c r="D2" s="6">
        <v>1.6199999999999999E-2</v>
      </c>
      <c r="E2" s="6">
        <v>1.7399999999999999E-2</v>
      </c>
      <c r="F2" s="6">
        <v>2.2100000000000002E-2</v>
      </c>
      <c r="G2" s="6">
        <v>2.92E-2</v>
      </c>
      <c r="H2" s="6">
        <v>3.6799999999999999E-2</v>
      </c>
      <c r="I2" s="6">
        <v>4.2000000000000003E-2</v>
      </c>
      <c r="J2" s="6">
        <v>5.0200000000000002E-2</v>
      </c>
      <c r="K2" s="6">
        <v>5.1400000000000001E-2</v>
      </c>
      <c r="L2" s="6">
        <v>5.3199999999999997E-2</v>
      </c>
      <c r="M2" s="6">
        <v>5.2900000000000003E-2</v>
      </c>
      <c r="N2" s="6">
        <v>4.8500000000000001E-2</v>
      </c>
      <c r="O2" s="6">
        <v>5.0900000000000001E-2</v>
      </c>
      <c r="P2" s="6">
        <v>5.11E-2</v>
      </c>
      <c r="Q2" s="6">
        <v>5.5100000000000003E-2</v>
      </c>
      <c r="R2" s="6">
        <v>5.3900000000000003E-2</v>
      </c>
      <c r="S2" s="6">
        <v>5.3999999999999999E-2</v>
      </c>
      <c r="T2" s="6">
        <v>5.16E-2</v>
      </c>
      <c r="U2" s="6">
        <v>5.1700000000000003E-2</v>
      </c>
      <c r="V2" s="6">
        <v>5.0500000000000003E-2</v>
      </c>
      <c r="W2" s="6">
        <v>5.21E-2</v>
      </c>
      <c r="X2" s="6">
        <v>5.3400000000000003E-2</v>
      </c>
      <c r="Y2" s="6">
        <v>5.67E-2</v>
      </c>
      <c r="Z2" s="6">
        <v>7.4800000000000005E-2</v>
      </c>
      <c r="AA2" s="6">
        <v>9.3799999999999994E-2</v>
      </c>
      <c r="AB2" s="6">
        <v>0.11210000000000001</v>
      </c>
      <c r="AC2" s="6">
        <v>0.13020000000000001</v>
      </c>
      <c r="AD2" s="6">
        <v>0.14910000000000001</v>
      </c>
      <c r="AE2" s="6">
        <v>0.16900000000000001</v>
      </c>
      <c r="AF2" s="6">
        <v>0.17680000000000001</v>
      </c>
      <c r="AG2" s="6">
        <v>0.18390000000000001</v>
      </c>
      <c r="AH2" s="6">
        <v>0.19109999999999999</v>
      </c>
      <c r="AI2" s="6">
        <v>0.19600000000000001</v>
      </c>
      <c r="AJ2" s="6">
        <v>0.2019</v>
      </c>
      <c r="AK2" s="6">
        <v>0.2069</v>
      </c>
      <c r="AL2" s="6">
        <v>0.2122</v>
      </c>
      <c r="AM2" s="6">
        <v>0.21740000000000001</v>
      </c>
      <c r="AN2" s="6">
        <v>0.2228</v>
      </c>
      <c r="AO2" s="6">
        <v>0.22700000000000001</v>
      </c>
      <c r="AP2" s="6">
        <v>0.22570000000000001</v>
      </c>
      <c r="AQ2" s="6">
        <v>0.22639999999999999</v>
      </c>
      <c r="AR2" s="6">
        <v>0.22</v>
      </c>
      <c r="AS2" s="6">
        <v>0.22220000000000001</v>
      </c>
      <c r="AT2" s="6">
        <v>0.2049</v>
      </c>
      <c r="AU2" s="6">
        <v>0.21199999999999999</v>
      </c>
      <c r="AV2" s="6">
        <v>0.21779999999999999</v>
      </c>
    </row>
    <row r="3" spans="1:48" x14ac:dyDescent="0.25">
      <c r="A3" s="30" t="s">
        <v>220</v>
      </c>
      <c r="B3" s="51" t="s">
        <v>219</v>
      </c>
      <c r="C3" s="6">
        <v>4.5999999999999999E-3</v>
      </c>
      <c r="D3" s="6">
        <v>1.2500000000000001E-2</v>
      </c>
      <c r="E3" s="6">
        <v>1.41E-2</v>
      </c>
      <c r="F3" s="6">
        <v>2.23E-2</v>
      </c>
      <c r="G3" s="6">
        <v>2.58E-2</v>
      </c>
      <c r="H3" s="6">
        <v>2.7400000000000001E-2</v>
      </c>
      <c r="I3" s="6">
        <v>3.4799999999999998E-2</v>
      </c>
      <c r="J3" s="6">
        <v>3.78E-2</v>
      </c>
      <c r="K3" s="6">
        <v>3.8300000000000001E-2</v>
      </c>
      <c r="L3" s="6">
        <v>4.2099999999999999E-2</v>
      </c>
      <c r="M3" s="6">
        <v>4.1200000000000001E-2</v>
      </c>
      <c r="N3" s="6">
        <v>3.9600000000000003E-2</v>
      </c>
      <c r="O3" s="6">
        <v>4.0500000000000001E-2</v>
      </c>
      <c r="P3" s="6">
        <v>4.3200000000000002E-2</v>
      </c>
      <c r="Q3" s="6">
        <v>4.3499999999999997E-2</v>
      </c>
      <c r="R3" s="6">
        <v>4.7600000000000003E-2</v>
      </c>
      <c r="S3" s="6">
        <v>4.8399999999999999E-2</v>
      </c>
      <c r="T3" s="6">
        <v>4.7300000000000002E-2</v>
      </c>
      <c r="U3" s="6">
        <v>5.11E-2</v>
      </c>
      <c r="V3" s="6">
        <v>4.6399999999999997E-2</v>
      </c>
      <c r="W3" s="6">
        <v>4.7800000000000002E-2</v>
      </c>
      <c r="X3" s="6">
        <v>4.8800000000000003E-2</v>
      </c>
      <c r="Y3" s="6">
        <v>5.3999999999999999E-2</v>
      </c>
      <c r="Z3" s="6">
        <v>6.6900000000000001E-2</v>
      </c>
      <c r="AA3" s="6">
        <v>8.0600000000000005E-2</v>
      </c>
      <c r="AB3" s="6">
        <v>9.3299999999999994E-2</v>
      </c>
      <c r="AC3" s="6">
        <v>0.1057</v>
      </c>
      <c r="AD3" s="6">
        <v>0.11890000000000001</v>
      </c>
      <c r="AE3" s="6">
        <v>0.13289999999999999</v>
      </c>
      <c r="AF3" s="6">
        <v>0.13900000000000001</v>
      </c>
      <c r="AG3" s="6">
        <v>0.14480000000000001</v>
      </c>
      <c r="AH3" s="6">
        <v>0.15049999999999999</v>
      </c>
      <c r="AI3" s="6">
        <v>0.1573</v>
      </c>
      <c r="AJ3" s="6">
        <v>0.16039999999999999</v>
      </c>
      <c r="AK3" s="6">
        <v>0.16289999999999999</v>
      </c>
      <c r="AL3" s="6">
        <v>0.16569999999999999</v>
      </c>
      <c r="AM3" s="6">
        <v>0.16839999999999999</v>
      </c>
      <c r="AN3" s="6">
        <v>0.17130000000000001</v>
      </c>
      <c r="AO3" s="6">
        <v>0.17330000000000001</v>
      </c>
      <c r="AP3" s="6">
        <v>0.17080000000000001</v>
      </c>
      <c r="AQ3" s="6">
        <v>0.17530000000000001</v>
      </c>
      <c r="AR3" s="6">
        <v>0.17399999999999999</v>
      </c>
      <c r="AS3" s="6">
        <v>0.16769999999999999</v>
      </c>
      <c r="AT3" s="6">
        <v>0.1648</v>
      </c>
      <c r="AU3" s="6">
        <v>0.16930000000000001</v>
      </c>
      <c r="AV3" s="6">
        <v>0.17269999999999999</v>
      </c>
    </row>
    <row r="4" spans="1:48" x14ac:dyDescent="0.25">
      <c r="A4" s="30" t="s">
        <v>217</v>
      </c>
      <c r="B4" s="51" t="s">
        <v>216</v>
      </c>
      <c r="C4" s="6">
        <v>1.9699999999999999E-2</v>
      </c>
      <c r="D4" s="6">
        <v>2.5999999999999999E-2</v>
      </c>
      <c r="E4" s="6">
        <v>3.39E-2</v>
      </c>
      <c r="F4" s="6">
        <v>4.3099999999999999E-2</v>
      </c>
      <c r="G4" s="6">
        <v>4.2200000000000001E-2</v>
      </c>
      <c r="H4" s="6">
        <v>4.82E-2</v>
      </c>
      <c r="I4" s="6">
        <v>5.3900000000000003E-2</v>
      </c>
      <c r="J4" s="6">
        <v>5.8799999999999998E-2</v>
      </c>
      <c r="K4" s="6">
        <v>0.06</v>
      </c>
      <c r="L4" s="6">
        <v>6.5199999999999994E-2</v>
      </c>
      <c r="M4" s="6">
        <v>6.7900000000000002E-2</v>
      </c>
      <c r="N4" s="6">
        <v>6.9099999999999995E-2</v>
      </c>
      <c r="O4" s="6">
        <v>6.93E-2</v>
      </c>
      <c r="P4" s="6">
        <v>7.3700000000000002E-2</v>
      </c>
      <c r="Q4" s="6">
        <v>7.7799999999999994E-2</v>
      </c>
      <c r="R4" s="6">
        <v>7.5499999999999998E-2</v>
      </c>
      <c r="S4" s="6">
        <v>8.1500000000000003E-2</v>
      </c>
      <c r="T4" s="6">
        <v>8.2600000000000007E-2</v>
      </c>
      <c r="U4" s="6">
        <v>7.9500000000000001E-2</v>
      </c>
      <c r="V4" s="6">
        <v>8.1100000000000005E-2</v>
      </c>
      <c r="W4" s="6">
        <v>8.2500000000000004E-2</v>
      </c>
      <c r="X4" s="6">
        <v>8.7599999999999997E-2</v>
      </c>
      <c r="Y4" s="6">
        <v>9.4799999999999995E-2</v>
      </c>
      <c r="Z4" s="6">
        <v>0.104</v>
      </c>
      <c r="AA4" s="6">
        <v>0.11360000000000001</v>
      </c>
      <c r="AB4" s="6">
        <v>0.12189999999999999</v>
      </c>
      <c r="AC4" s="6">
        <v>0.1295</v>
      </c>
      <c r="AD4" s="6">
        <v>0.13780000000000001</v>
      </c>
      <c r="AE4" s="6">
        <v>0.1469</v>
      </c>
      <c r="AF4" s="6">
        <v>0.154</v>
      </c>
      <c r="AG4" s="6">
        <v>0.1608</v>
      </c>
      <c r="AH4" s="6">
        <v>0.1676</v>
      </c>
      <c r="AI4" s="6">
        <v>0.17219999999999999</v>
      </c>
      <c r="AJ4" s="6">
        <v>0.17649999999999999</v>
      </c>
      <c r="AK4" s="6">
        <v>0.1799</v>
      </c>
      <c r="AL4" s="6">
        <v>0.1837</v>
      </c>
      <c r="AM4" s="6">
        <v>0.18740000000000001</v>
      </c>
      <c r="AN4" s="6">
        <v>0.19120000000000001</v>
      </c>
      <c r="AO4" s="6">
        <v>0.19400000000000001</v>
      </c>
      <c r="AP4" s="6">
        <v>0.2024</v>
      </c>
      <c r="AQ4" s="6">
        <v>0.19750000000000001</v>
      </c>
      <c r="AR4" s="6">
        <v>0.19539999999999999</v>
      </c>
      <c r="AS4" s="6">
        <v>0.18809999999999999</v>
      </c>
      <c r="AT4" s="6">
        <v>0.19439999999999999</v>
      </c>
      <c r="AU4" s="6">
        <v>0.19850000000000001</v>
      </c>
      <c r="AV4" s="6">
        <v>0.20150000000000001</v>
      </c>
    </row>
    <row r="5" spans="1:48" x14ac:dyDescent="0.25">
      <c r="A5" s="30" t="s">
        <v>218</v>
      </c>
      <c r="B5" s="51" t="s">
        <v>216</v>
      </c>
      <c r="C5" s="6">
        <v>2.7300000000000001E-2</v>
      </c>
      <c r="D5" s="6">
        <v>3.78E-2</v>
      </c>
      <c r="E5" s="6">
        <v>4.5199999999999997E-2</v>
      </c>
      <c r="F5" s="6">
        <v>5.3400000000000003E-2</v>
      </c>
      <c r="G5" s="6">
        <v>6.0299999999999999E-2</v>
      </c>
      <c r="H5" s="6">
        <v>6.4500000000000002E-2</v>
      </c>
      <c r="I5" s="6">
        <v>7.1400000000000005E-2</v>
      </c>
      <c r="J5" s="6">
        <v>7.9399999999999998E-2</v>
      </c>
      <c r="K5" s="6">
        <v>8.3699999999999997E-2</v>
      </c>
      <c r="L5" s="6">
        <v>8.5400000000000004E-2</v>
      </c>
      <c r="M5" s="6">
        <v>8.7300000000000003E-2</v>
      </c>
      <c r="N5" s="6">
        <v>9.3200000000000005E-2</v>
      </c>
      <c r="O5" s="6">
        <v>8.8800000000000004E-2</v>
      </c>
      <c r="P5" s="6">
        <v>9.2999999999999999E-2</v>
      </c>
      <c r="Q5" s="6">
        <v>9.9199999999999997E-2</v>
      </c>
      <c r="R5" s="6">
        <v>0.1019</v>
      </c>
      <c r="S5" s="6">
        <v>9.9299999999999999E-2</v>
      </c>
      <c r="T5" s="6">
        <v>0.1056</v>
      </c>
      <c r="U5" s="6">
        <v>0.1016</v>
      </c>
      <c r="V5" s="6">
        <v>0.10780000000000001</v>
      </c>
      <c r="W5" s="6">
        <v>0.1116</v>
      </c>
      <c r="X5" s="6">
        <v>0.11509999999999999</v>
      </c>
      <c r="Y5" s="6">
        <v>0.1216</v>
      </c>
      <c r="Z5" s="6">
        <v>0.1341</v>
      </c>
      <c r="AA5" s="6">
        <v>0.1472</v>
      </c>
      <c r="AB5" s="6">
        <v>0.1585</v>
      </c>
      <c r="AC5" s="6">
        <v>0.1691</v>
      </c>
      <c r="AD5" s="6">
        <v>0.18029999999999999</v>
      </c>
      <c r="AE5" s="6">
        <v>0.1928</v>
      </c>
      <c r="AF5" s="6">
        <v>0.2024</v>
      </c>
      <c r="AG5" s="6">
        <v>0.2114</v>
      </c>
      <c r="AH5" s="6">
        <v>0.2205</v>
      </c>
      <c r="AI5" s="6">
        <v>0.21990000000000001</v>
      </c>
      <c r="AJ5" s="6">
        <v>0.22720000000000001</v>
      </c>
      <c r="AK5" s="6">
        <v>0.23319999999999999</v>
      </c>
      <c r="AL5" s="6">
        <v>0.23980000000000001</v>
      </c>
      <c r="AM5" s="6">
        <v>0.24640000000000001</v>
      </c>
      <c r="AN5" s="6">
        <v>0.253</v>
      </c>
      <c r="AO5" s="6">
        <v>0.25850000000000001</v>
      </c>
      <c r="AP5" s="6">
        <v>0.26019999999999999</v>
      </c>
      <c r="AQ5" s="6">
        <v>0.25530000000000003</v>
      </c>
      <c r="AR5" s="6">
        <v>0.2525</v>
      </c>
      <c r="AS5" s="6">
        <v>0.25090000000000001</v>
      </c>
      <c r="AT5" s="6">
        <v>0.2384</v>
      </c>
      <c r="AU5" s="6">
        <v>0.24610000000000001</v>
      </c>
      <c r="AV5" s="6">
        <v>0.2525</v>
      </c>
    </row>
    <row r="6" spans="1:48" x14ac:dyDescent="0.25">
      <c r="A6" s="30" t="s">
        <v>214</v>
      </c>
      <c r="B6" s="51" t="s">
        <v>215</v>
      </c>
      <c r="C6" s="6">
        <v>2.3E-3</v>
      </c>
      <c r="D6" s="6">
        <v>2.0999999999999999E-3</v>
      </c>
      <c r="E6" s="6">
        <v>2.5000000000000001E-3</v>
      </c>
      <c r="F6" s="6">
        <v>5.0000000000000001E-3</v>
      </c>
      <c r="G6" s="6">
        <v>1.06E-2</v>
      </c>
      <c r="H6" s="6">
        <v>1.6299999999999999E-2</v>
      </c>
      <c r="I6" s="6">
        <v>2.4899999999999999E-2</v>
      </c>
      <c r="J6" s="6">
        <v>2.8899999999999999E-2</v>
      </c>
      <c r="K6" s="6">
        <v>2.8400000000000002E-2</v>
      </c>
      <c r="L6" s="6">
        <v>2.8799999999999999E-2</v>
      </c>
      <c r="M6" s="6">
        <v>2.8899999999999999E-2</v>
      </c>
      <c r="N6" s="6">
        <v>2.53E-2</v>
      </c>
      <c r="O6" s="6">
        <v>2.86E-2</v>
      </c>
      <c r="P6" s="6">
        <v>2.81E-2</v>
      </c>
      <c r="Q6" s="6">
        <v>2.6599999999999999E-2</v>
      </c>
      <c r="R6" s="6">
        <v>2.6800000000000001E-2</v>
      </c>
      <c r="S6" s="6">
        <v>2.5700000000000001E-2</v>
      </c>
      <c r="T6" s="6">
        <v>2.5499999999999998E-2</v>
      </c>
      <c r="U6" s="6">
        <v>2.2100000000000002E-2</v>
      </c>
      <c r="V6" s="6">
        <v>2.46E-2</v>
      </c>
      <c r="W6" s="6">
        <v>2.2100000000000002E-2</v>
      </c>
      <c r="X6" s="6">
        <v>1.9800000000000002E-2</v>
      </c>
      <c r="Y6" s="6">
        <v>2.5600000000000001E-2</v>
      </c>
      <c r="Z6" s="6">
        <v>4.3700000000000003E-2</v>
      </c>
      <c r="AA6" s="6">
        <v>6.2700000000000006E-2</v>
      </c>
      <c r="AB6" s="6">
        <v>8.1600000000000006E-2</v>
      </c>
      <c r="AC6" s="6">
        <v>0.1004</v>
      </c>
      <c r="AD6" s="6">
        <v>0.1198</v>
      </c>
      <c r="AE6" s="6">
        <v>0.14050000000000001</v>
      </c>
      <c r="AF6" s="6">
        <v>0.14710000000000001</v>
      </c>
      <c r="AG6" s="6">
        <v>0.15310000000000001</v>
      </c>
      <c r="AH6" s="6">
        <v>0.15939999999999999</v>
      </c>
      <c r="AI6" s="6">
        <v>0.16220000000000001</v>
      </c>
      <c r="AJ6" s="6">
        <v>0.16669999999999999</v>
      </c>
      <c r="AK6" s="6">
        <v>0.17050000000000001</v>
      </c>
      <c r="AL6" s="6">
        <v>0.1744</v>
      </c>
      <c r="AM6" s="6">
        <v>0.17849999999999999</v>
      </c>
      <c r="AN6" s="6">
        <v>0.18260000000000001</v>
      </c>
      <c r="AO6" s="6">
        <v>0.18559999999999999</v>
      </c>
      <c r="AP6" s="6">
        <v>0.18559999999999999</v>
      </c>
      <c r="AQ6" s="6">
        <v>0.18310000000000001</v>
      </c>
      <c r="AR6" s="6">
        <v>0.1792</v>
      </c>
      <c r="AS6" s="6">
        <v>0.1694</v>
      </c>
      <c r="AT6" s="6">
        <v>0.15479999999999999</v>
      </c>
      <c r="AU6" s="6">
        <v>0.16170000000000001</v>
      </c>
      <c r="AV6" s="6">
        <v>0.1668</v>
      </c>
    </row>
    <row r="7" spans="1:48" x14ac:dyDescent="0.25">
      <c r="A7" s="30" t="s">
        <v>179</v>
      </c>
      <c r="B7" s="51" t="s">
        <v>215</v>
      </c>
      <c r="C7" s="6">
        <v>2.3E-3</v>
      </c>
      <c r="D7" s="6">
        <v>2.0999999999999999E-3</v>
      </c>
      <c r="E7" s="6">
        <v>5.5999999999999999E-3</v>
      </c>
      <c r="F7" s="6">
        <v>8.8999999999999999E-3</v>
      </c>
      <c r="G7" s="6">
        <v>1.26E-2</v>
      </c>
      <c r="H7" s="6">
        <v>1.8700000000000001E-2</v>
      </c>
      <c r="I7" s="6">
        <v>2.46E-2</v>
      </c>
      <c r="J7" s="6">
        <v>2.63E-2</v>
      </c>
      <c r="K7" s="6">
        <v>3.04E-2</v>
      </c>
      <c r="L7" s="6">
        <v>3.32E-2</v>
      </c>
      <c r="M7" s="6">
        <v>2.9600000000000001E-2</v>
      </c>
      <c r="N7" s="6">
        <v>2.8299999999999999E-2</v>
      </c>
      <c r="O7" s="6">
        <v>2.81E-2</v>
      </c>
      <c r="P7" s="6">
        <v>2.8299999999999999E-2</v>
      </c>
      <c r="Q7" s="6">
        <v>3.3700000000000001E-2</v>
      </c>
      <c r="R7" s="6">
        <v>3.3099999999999997E-2</v>
      </c>
      <c r="S7" s="6">
        <v>2.9399999999999999E-2</v>
      </c>
      <c r="T7" s="6">
        <v>3.0200000000000001E-2</v>
      </c>
      <c r="U7" s="6">
        <v>2.7E-2</v>
      </c>
      <c r="V7" s="6">
        <v>2.8199999999999999E-2</v>
      </c>
      <c r="W7" s="6">
        <v>2.7E-2</v>
      </c>
      <c r="X7" s="6">
        <v>2.6700000000000002E-2</v>
      </c>
      <c r="Y7" s="6">
        <v>3.1899999999999998E-2</v>
      </c>
      <c r="Z7" s="6">
        <v>5.16E-2</v>
      </c>
      <c r="AA7" s="6">
        <v>7.2400000000000006E-2</v>
      </c>
      <c r="AB7" s="6">
        <v>9.2899999999999996E-2</v>
      </c>
      <c r="AC7" s="6">
        <v>0.1132</v>
      </c>
      <c r="AD7" s="6">
        <v>0.13450000000000001</v>
      </c>
      <c r="AE7" s="6">
        <v>0.15690000000000001</v>
      </c>
      <c r="AF7" s="6">
        <v>0.16420000000000001</v>
      </c>
      <c r="AG7" s="6">
        <v>0.17100000000000001</v>
      </c>
      <c r="AH7" s="6">
        <v>0.17780000000000001</v>
      </c>
      <c r="AI7" s="6">
        <v>0.18099999999999999</v>
      </c>
      <c r="AJ7" s="6">
        <v>0.18559999999999999</v>
      </c>
      <c r="AK7" s="6">
        <v>0.1893</v>
      </c>
      <c r="AL7" s="6">
        <v>0.1933</v>
      </c>
      <c r="AM7" s="6">
        <v>0.19750000000000001</v>
      </c>
      <c r="AN7" s="6">
        <v>0.20150000000000001</v>
      </c>
      <c r="AO7" s="6">
        <v>0.2046</v>
      </c>
      <c r="AP7" s="6">
        <v>0.20499999999999999</v>
      </c>
      <c r="AQ7" s="6">
        <v>0.20369999999999999</v>
      </c>
      <c r="AR7" s="6">
        <v>0.2041</v>
      </c>
      <c r="AS7" s="6">
        <v>0.1978</v>
      </c>
      <c r="AT7" s="6">
        <v>0.19800000000000001</v>
      </c>
      <c r="AU7" s="6">
        <v>0.2072</v>
      </c>
      <c r="AV7" s="6">
        <v>0.21440000000000001</v>
      </c>
    </row>
    <row r="8" spans="1:48" x14ac:dyDescent="0.25">
      <c r="A8" s="30" t="s">
        <v>214</v>
      </c>
      <c r="B8" s="51" t="s">
        <v>213</v>
      </c>
      <c r="C8" s="6">
        <v>2.2100000000000002E-2</v>
      </c>
      <c r="D8" s="6">
        <v>3.0200000000000001E-2</v>
      </c>
      <c r="E8" s="6">
        <v>3.39E-2</v>
      </c>
      <c r="F8" s="6">
        <v>4.48E-2</v>
      </c>
      <c r="G8" s="6">
        <v>4.9000000000000002E-2</v>
      </c>
      <c r="H8" s="6">
        <v>5.5899999999999998E-2</v>
      </c>
      <c r="I8" s="6">
        <v>6.8099999999999994E-2</v>
      </c>
      <c r="J8" s="6">
        <v>7.2599999999999998E-2</v>
      </c>
      <c r="K8" s="6">
        <v>7.9500000000000001E-2</v>
      </c>
      <c r="L8" s="6">
        <v>7.8100000000000003E-2</v>
      </c>
      <c r="M8" s="6">
        <v>8.1500000000000003E-2</v>
      </c>
      <c r="N8" s="6">
        <v>8.0699999999999994E-2</v>
      </c>
      <c r="O8" s="6">
        <v>8.2900000000000001E-2</v>
      </c>
      <c r="P8" s="6">
        <v>8.4500000000000006E-2</v>
      </c>
      <c r="Q8" s="6">
        <v>8.72E-2</v>
      </c>
      <c r="R8" s="6">
        <v>8.8400000000000006E-2</v>
      </c>
      <c r="S8" s="6">
        <v>9.1499999999999998E-2</v>
      </c>
      <c r="T8" s="6">
        <v>8.9499999999999996E-2</v>
      </c>
      <c r="U8" s="6">
        <v>9.06E-2</v>
      </c>
      <c r="V8" s="6">
        <v>9.0800000000000006E-2</v>
      </c>
      <c r="W8" s="6">
        <v>9.0499999999999997E-2</v>
      </c>
      <c r="X8" s="6">
        <v>9.5200000000000007E-2</v>
      </c>
      <c r="Y8" s="6">
        <v>0.10150000000000001</v>
      </c>
      <c r="Z8" s="6">
        <v>0.1172</v>
      </c>
      <c r="AA8" s="6">
        <v>0.13420000000000001</v>
      </c>
      <c r="AB8" s="6">
        <v>0.15</v>
      </c>
      <c r="AC8" s="6">
        <v>0.16520000000000001</v>
      </c>
      <c r="AD8" s="6">
        <v>0.18140000000000001</v>
      </c>
      <c r="AE8" s="6">
        <v>0.19889999999999999</v>
      </c>
      <c r="AF8" s="6">
        <v>0.20780000000000001</v>
      </c>
      <c r="AG8" s="6">
        <v>0.2162</v>
      </c>
      <c r="AH8" s="6">
        <v>0.22450000000000001</v>
      </c>
      <c r="AI8" s="6">
        <v>0.23119999999999999</v>
      </c>
      <c r="AJ8" s="6">
        <v>0.2359</v>
      </c>
      <c r="AK8" s="6">
        <v>0.23949999999999999</v>
      </c>
      <c r="AL8" s="6">
        <v>0.24340000000000001</v>
      </c>
      <c r="AM8" s="6">
        <v>0.2475</v>
      </c>
      <c r="AN8" s="6">
        <v>0.25140000000000001</v>
      </c>
      <c r="AO8" s="6">
        <v>0.25419999999999998</v>
      </c>
      <c r="AP8" s="6">
        <v>0.25690000000000002</v>
      </c>
      <c r="AQ8" s="6">
        <v>0.25440000000000002</v>
      </c>
      <c r="AR8" s="6">
        <v>0.24440000000000001</v>
      </c>
      <c r="AS8" s="6">
        <v>0.24460000000000001</v>
      </c>
      <c r="AT8" s="6">
        <v>0.248</v>
      </c>
      <c r="AU8" s="6">
        <v>0.25169999999999998</v>
      </c>
      <c r="AV8" s="6">
        <v>0.254</v>
      </c>
    </row>
    <row r="9" spans="1:48" x14ac:dyDescent="0.25">
      <c r="A9" s="30" t="s">
        <v>212</v>
      </c>
      <c r="B9" s="51" t="s">
        <v>210</v>
      </c>
      <c r="C9" s="6">
        <v>6.6E-3</v>
      </c>
      <c r="D9" s="6">
        <v>1.3299999999999999E-2</v>
      </c>
      <c r="E9" s="6">
        <v>1.67E-2</v>
      </c>
      <c r="F9" s="6">
        <v>1.7899999999999999E-2</v>
      </c>
      <c r="G9" s="6">
        <v>2.75E-2</v>
      </c>
      <c r="H9" s="6">
        <v>2.9000000000000001E-2</v>
      </c>
      <c r="I9" s="6">
        <v>3.3799999999999997E-2</v>
      </c>
      <c r="J9" s="6">
        <v>4.0399999999999998E-2</v>
      </c>
      <c r="K9" s="6">
        <v>3.9300000000000002E-2</v>
      </c>
      <c r="L9" s="6">
        <v>4.1500000000000002E-2</v>
      </c>
      <c r="M9" s="6">
        <v>4.5600000000000002E-2</v>
      </c>
      <c r="N9" s="6">
        <v>4.07E-2</v>
      </c>
      <c r="O9" s="6">
        <v>4.2700000000000002E-2</v>
      </c>
      <c r="P9" s="6">
        <v>4.4200000000000003E-2</v>
      </c>
      <c r="Q9" s="6">
        <v>4.4900000000000002E-2</v>
      </c>
      <c r="R9" s="6">
        <v>4.5100000000000001E-2</v>
      </c>
      <c r="S9" s="6">
        <v>4.7800000000000002E-2</v>
      </c>
      <c r="T9" s="6">
        <v>4.8399999999999999E-2</v>
      </c>
      <c r="U9" s="6">
        <v>4.6800000000000001E-2</v>
      </c>
      <c r="V9" s="6">
        <v>4.9200000000000001E-2</v>
      </c>
      <c r="W9" s="6">
        <v>4.7500000000000001E-2</v>
      </c>
      <c r="X9" s="6">
        <v>4.9599999999999998E-2</v>
      </c>
      <c r="Y9" s="6">
        <v>5.5800000000000002E-2</v>
      </c>
      <c r="Z9" s="6">
        <v>7.2800000000000004E-2</v>
      </c>
      <c r="AA9" s="6">
        <v>9.0700000000000003E-2</v>
      </c>
      <c r="AB9" s="6">
        <v>0.108</v>
      </c>
      <c r="AC9" s="6">
        <v>0.12509999999999999</v>
      </c>
      <c r="AD9" s="6">
        <v>0.14299999999999999</v>
      </c>
      <c r="AE9" s="6">
        <v>0.16200000000000001</v>
      </c>
      <c r="AF9" s="6">
        <v>0.16900000000000001</v>
      </c>
      <c r="AG9" s="6">
        <v>0.17560000000000001</v>
      </c>
      <c r="AH9" s="6">
        <v>0.1822</v>
      </c>
      <c r="AI9" s="6">
        <v>0.1915</v>
      </c>
      <c r="AJ9" s="6">
        <v>0.19739999999999999</v>
      </c>
      <c r="AK9" s="6">
        <v>0.2021</v>
      </c>
      <c r="AL9" s="6">
        <v>0.2072</v>
      </c>
      <c r="AM9" s="6">
        <v>0.21229999999999999</v>
      </c>
      <c r="AN9" s="6">
        <v>0.2175</v>
      </c>
      <c r="AO9" s="6">
        <v>0.2215</v>
      </c>
      <c r="AP9" s="6">
        <v>0.2218</v>
      </c>
      <c r="AQ9" s="6">
        <v>0.21959999999999999</v>
      </c>
      <c r="AR9" s="6">
        <v>0.21890000000000001</v>
      </c>
      <c r="AS9" s="6">
        <v>0.21240000000000001</v>
      </c>
      <c r="AT9" s="6">
        <v>0.21529999999999999</v>
      </c>
      <c r="AU9" s="6">
        <v>0.21840000000000001</v>
      </c>
      <c r="AV9" s="6">
        <v>0.2203</v>
      </c>
    </row>
    <row r="10" spans="1:48" x14ac:dyDescent="0.25">
      <c r="A10" s="30" t="s">
        <v>211</v>
      </c>
      <c r="B10" s="51" t="s">
        <v>210</v>
      </c>
      <c r="C10" s="6">
        <v>2.2000000000000001E-3</v>
      </c>
      <c r="D10" s="6">
        <v>7.3000000000000001E-3</v>
      </c>
      <c r="E10" s="6">
        <v>1.29E-2</v>
      </c>
      <c r="F10" s="6">
        <v>1.8700000000000001E-2</v>
      </c>
      <c r="G10" s="6">
        <v>2.24E-2</v>
      </c>
      <c r="H10" s="6">
        <v>2.4299999999999999E-2</v>
      </c>
      <c r="I10" s="6">
        <v>3.0300000000000001E-2</v>
      </c>
      <c r="J10" s="6">
        <v>3.3799999999999997E-2</v>
      </c>
      <c r="K10" s="6">
        <v>3.2500000000000001E-2</v>
      </c>
      <c r="L10" s="6">
        <v>3.6999999999999998E-2</v>
      </c>
      <c r="M10" s="6">
        <v>3.8199999999999998E-2</v>
      </c>
      <c r="N10" s="6">
        <v>3.8100000000000002E-2</v>
      </c>
      <c r="O10" s="6">
        <v>3.9800000000000002E-2</v>
      </c>
      <c r="P10" s="6">
        <v>3.7600000000000001E-2</v>
      </c>
      <c r="Q10" s="6">
        <v>3.9E-2</v>
      </c>
      <c r="R10" s="6">
        <v>4.19E-2</v>
      </c>
      <c r="S10" s="6">
        <v>4.24E-2</v>
      </c>
      <c r="T10" s="6">
        <v>4.4699999999999997E-2</v>
      </c>
      <c r="U10" s="6">
        <v>4.1300000000000003E-2</v>
      </c>
      <c r="V10" s="6">
        <v>4.3900000000000002E-2</v>
      </c>
      <c r="W10" s="6">
        <v>4.2999999999999997E-2</v>
      </c>
      <c r="X10" s="6">
        <v>4.6800000000000001E-2</v>
      </c>
      <c r="Y10" s="6">
        <v>5.1700000000000003E-2</v>
      </c>
      <c r="Z10" s="6">
        <v>6.7100000000000007E-2</v>
      </c>
      <c r="AA10" s="6">
        <v>8.3599999999999994E-2</v>
      </c>
      <c r="AB10" s="6">
        <v>9.9199999999999997E-2</v>
      </c>
      <c r="AC10" s="6">
        <v>0.1149</v>
      </c>
      <c r="AD10" s="6">
        <v>0.13120000000000001</v>
      </c>
      <c r="AE10" s="6">
        <v>0.14849999999999999</v>
      </c>
      <c r="AF10" s="6">
        <v>0.15529999999999999</v>
      </c>
      <c r="AG10" s="6">
        <v>0.16170000000000001</v>
      </c>
      <c r="AH10" s="6">
        <v>0.1681</v>
      </c>
      <c r="AI10" s="6">
        <v>0.1729</v>
      </c>
      <c r="AJ10" s="6">
        <v>0.1802</v>
      </c>
      <c r="AK10" s="6">
        <v>0.18640000000000001</v>
      </c>
      <c r="AL10" s="6">
        <v>0.19309999999999999</v>
      </c>
      <c r="AM10" s="6">
        <v>0.19980000000000001</v>
      </c>
      <c r="AN10" s="6">
        <v>0.2064</v>
      </c>
      <c r="AO10" s="6">
        <v>0.21210000000000001</v>
      </c>
      <c r="AP10" s="6">
        <v>0.21260000000000001</v>
      </c>
      <c r="AQ10" s="6">
        <v>0.21010000000000001</v>
      </c>
      <c r="AR10" s="6">
        <v>0.20930000000000001</v>
      </c>
      <c r="AS10" s="6">
        <v>0.1986</v>
      </c>
      <c r="AT10" s="6">
        <v>0.19389999999999999</v>
      </c>
      <c r="AU10" s="6">
        <v>0.20100000000000001</v>
      </c>
      <c r="AV10" s="6">
        <v>0.20669999999999999</v>
      </c>
    </row>
    <row r="11" spans="1:48" x14ac:dyDescent="0.25">
      <c r="A11" s="30" t="s">
        <v>209</v>
      </c>
      <c r="B11" s="51" t="s">
        <v>208</v>
      </c>
      <c r="C11" s="6">
        <v>2.5000000000000001E-3</v>
      </c>
      <c r="D11" s="6">
        <v>1.37E-2</v>
      </c>
      <c r="E11" s="6">
        <v>2.12E-2</v>
      </c>
      <c r="F11" s="6">
        <v>2.9000000000000001E-2</v>
      </c>
      <c r="G11" s="6">
        <v>3.1099999999999999E-2</v>
      </c>
      <c r="H11" s="6">
        <v>3.3099999999999997E-2</v>
      </c>
      <c r="I11" s="6">
        <v>4.1799999999999997E-2</v>
      </c>
      <c r="J11" s="6">
        <v>4.4999999999999998E-2</v>
      </c>
      <c r="K11" s="6">
        <v>5.0099999999999999E-2</v>
      </c>
      <c r="L11" s="6">
        <v>5.4399999999999997E-2</v>
      </c>
      <c r="M11" s="6">
        <v>5.45E-2</v>
      </c>
      <c r="N11" s="6">
        <v>4.9700000000000001E-2</v>
      </c>
      <c r="O11" s="6">
        <v>5.2400000000000002E-2</v>
      </c>
      <c r="P11" s="6">
        <v>5.3100000000000001E-2</v>
      </c>
      <c r="Q11" s="6">
        <v>5.7299999999999997E-2</v>
      </c>
      <c r="R11" s="6">
        <v>6.0199999999999997E-2</v>
      </c>
      <c r="S11" s="6">
        <v>5.6099999999999997E-2</v>
      </c>
      <c r="T11" s="6">
        <v>5.4199999999999998E-2</v>
      </c>
      <c r="U11" s="6">
        <v>5.62E-2</v>
      </c>
      <c r="V11" s="6">
        <v>5.6899999999999999E-2</v>
      </c>
      <c r="W11" s="6">
        <v>5.91E-2</v>
      </c>
      <c r="X11" s="6">
        <v>6.2100000000000002E-2</v>
      </c>
      <c r="Y11" s="6">
        <v>6.7000000000000004E-2</v>
      </c>
      <c r="Z11" s="6">
        <v>8.4900000000000003E-2</v>
      </c>
      <c r="AA11" s="6">
        <v>0.10390000000000001</v>
      </c>
      <c r="AB11" s="6">
        <v>0.12230000000000001</v>
      </c>
      <c r="AC11" s="6">
        <v>0.14050000000000001</v>
      </c>
      <c r="AD11" s="6">
        <v>0.1595</v>
      </c>
      <c r="AE11" s="6">
        <v>0.1799</v>
      </c>
      <c r="AF11" s="6">
        <v>0.187</v>
      </c>
      <c r="AG11" s="6">
        <v>0.19370000000000001</v>
      </c>
      <c r="AH11" s="6">
        <v>0.2006</v>
      </c>
      <c r="AI11" s="6">
        <v>0.2097</v>
      </c>
      <c r="AJ11" s="6">
        <v>0.21479999999999999</v>
      </c>
      <c r="AK11" s="6">
        <v>0.21879999999999999</v>
      </c>
      <c r="AL11" s="6">
        <v>0.2233</v>
      </c>
      <c r="AM11" s="6">
        <v>0.2278</v>
      </c>
      <c r="AN11" s="6">
        <v>0.23230000000000001</v>
      </c>
      <c r="AO11" s="6">
        <v>0.23569999999999999</v>
      </c>
      <c r="AP11" s="6">
        <v>0.24229999999999999</v>
      </c>
      <c r="AQ11" s="6">
        <v>0.22339999999999999</v>
      </c>
      <c r="AR11" s="6">
        <v>0.22220000000000001</v>
      </c>
      <c r="AS11" s="6">
        <v>0.22939999999999999</v>
      </c>
      <c r="AT11" s="6">
        <v>0.2167</v>
      </c>
      <c r="AU11" s="6">
        <v>0.2152</v>
      </c>
      <c r="AV11" s="6">
        <v>0.21249999999999999</v>
      </c>
    </row>
    <row r="12" spans="1:48" x14ac:dyDescent="0.25">
      <c r="A12" s="30" t="s">
        <v>209</v>
      </c>
      <c r="B12" s="51" t="s">
        <v>208</v>
      </c>
      <c r="C12" s="6">
        <v>8.0000000000000002E-3</v>
      </c>
      <c r="D12" s="6">
        <v>1.37E-2</v>
      </c>
      <c r="E12" s="6">
        <v>1.8499999999999999E-2</v>
      </c>
      <c r="F12" s="6">
        <v>2.9000000000000001E-2</v>
      </c>
      <c r="G12" s="6">
        <v>3.1099999999999999E-2</v>
      </c>
      <c r="H12" s="6">
        <v>3.5299999999999998E-2</v>
      </c>
      <c r="I12" s="6">
        <v>4.36E-2</v>
      </c>
      <c r="J12" s="6">
        <v>4.9500000000000002E-2</v>
      </c>
      <c r="K12" s="6">
        <v>5.2499999999999998E-2</v>
      </c>
      <c r="L12" s="6">
        <v>5.1400000000000001E-2</v>
      </c>
      <c r="M12" s="6">
        <v>5.0299999999999997E-2</v>
      </c>
      <c r="N12" s="6">
        <v>5.04E-2</v>
      </c>
      <c r="O12" s="6">
        <v>5.5199999999999999E-2</v>
      </c>
      <c r="P12" s="6">
        <v>5.8700000000000002E-2</v>
      </c>
      <c r="Q12" s="6">
        <v>5.9799999999999999E-2</v>
      </c>
      <c r="R12" s="6">
        <v>5.74E-2</v>
      </c>
      <c r="S12" s="6">
        <v>5.7799999999999997E-2</v>
      </c>
      <c r="T12" s="6">
        <v>6.0199999999999997E-2</v>
      </c>
      <c r="U12" s="6">
        <v>6.1199999999999997E-2</v>
      </c>
      <c r="V12" s="6">
        <v>6.1199999999999997E-2</v>
      </c>
      <c r="W12" s="6">
        <v>5.91E-2</v>
      </c>
      <c r="X12" s="6">
        <v>6.2100000000000002E-2</v>
      </c>
      <c r="Y12" s="6">
        <v>6.6799999999999998E-2</v>
      </c>
      <c r="Z12" s="6">
        <v>8.5699999999999998E-2</v>
      </c>
      <c r="AA12" s="6">
        <v>0.106</v>
      </c>
      <c r="AB12" s="6">
        <v>0.12559999999999999</v>
      </c>
      <c r="AC12" s="6">
        <v>0.1449</v>
      </c>
      <c r="AD12" s="6">
        <v>0.16520000000000001</v>
      </c>
      <c r="AE12" s="6">
        <v>0.18679999999999999</v>
      </c>
      <c r="AF12" s="6">
        <v>0.19370000000000001</v>
      </c>
      <c r="AG12" s="6">
        <v>0.20019999999999999</v>
      </c>
      <c r="AH12" s="6">
        <v>0.20669999999999999</v>
      </c>
      <c r="AI12" s="6">
        <v>0.214</v>
      </c>
      <c r="AJ12" s="6">
        <v>0.22140000000000001</v>
      </c>
      <c r="AK12" s="6">
        <v>0.2276</v>
      </c>
      <c r="AL12" s="6">
        <v>0.23430000000000001</v>
      </c>
      <c r="AM12" s="6">
        <v>0.24099999999999999</v>
      </c>
      <c r="AN12" s="6">
        <v>0.2477</v>
      </c>
      <c r="AO12" s="6">
        <v>0.25319999999999998</v>
      </c>
      <c r="AP12" s="6">
        <v>0.25490000000000002</v>
      </c>
      <c r="AQ12" s="6">
        <v>0.24149999999999999</v>
      </c>
      <c r="AR12" s="6">
        <v>0.24360000000000001</v>
      </c>
      <c r="AS12" s="6">
        <v>0.23880000000000001</v>
      </c>
      <c r="AT12" s="6">
        <v>0.2475</v>
      </c>
      <c r="AU12" s="6">
        <v>0.25009999999999999</v>
      </c>
      <c r="AV12" s="6">
        <v>0.25130000000000002</v>
      </c>
    </row>
    <row r="14" spans="1:48" x14ac:dyDescent="0.25">
      <c r="C14" s="82" t="s">
        <v>94</v>
      </c>
      <c r="D14" s="82"/>
      <c r="E14" s="82"/>
      <c r="F14" s="82"/>
      <c r="G14" s="82"/>
    </row>
    <row r="15" spans="1:48" x14ac:dyDescent="0.25">
      <c r="C15" s="58" t="str">
        <f>HYPERLINK("[Table14_Redtallowmapping.xlsx]Main!A1", "Return to Main Worksheet")</f>
        <v>Return to Main Worksheet</v>
      </c>
    </row>
  </sheetData>
  <mergeCells count="1">
    <mergeCell ref="C14:G1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7" sqref="A17"/>
    </sheetView>
  </sheetViews>
  <sheetFormatPr defaultRowHeight="13.5" x14ac:dyDescent="0.25"/>
  <cols>
    <col min="1" max="1" width="21.625" customWidth="1"/>
    <col min="2" max="2" width="17.25" customWidth="1"/>
  </cols>
  <sheetData>
    <row r="1" spans="1:7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1" t="s">
        <v>53</v>
      </c>
      <c r="C2" s="30">
        <v>1.44E-2</v>
      </c>
      <c r="D2" s="30">
        <v>2.4299999999999999E-2</v>
      </c>
      <c r="E2" s="33">
        <v>0.83440000000000003</v>
      </c>
      <c r="F2" s="30">
        <v>3.0499999999999999E-2</v>
      </c>
      <c r="G2" s="30">
        <v>9.64E-2</v>
      </c>
    </row>
    <row r="3" spans="1:7" x14ac:dyDescent="0.25">
      <c r="A3" s="32" t="s">
        <v>58</v>
      </c>
      <c r="B3" s="51" t="s">
        <v>53</v>
      </c>
      <c r="C3" s="30">
        <v>1.44E-2</v>
      </c>
      <c r="D3" s="32">
        <v>0.73360000000000003</v>
      </c>
      <c r="E3" s="30">
        <v>0.12520000000000001</v>
      </c>
      <c r="F3" s="30">
        <v>3.0499999999999999E-2</v>
      </c>
      <c r="G3" s="30">
        <v>9.64E-2</v>
      </c>
    </row>
    <row r="4" spans="1:7" x14ac:dyDescent="0.25">
      <c r="A4" s="30" t="s">
        <v>221</v>
      </c>
      <c r="B4" s="51" t="s">
        <v>219</v>
      </c>
      <c r="C4" s="30">
        <v>0.41720000000000002</v>
      </c>
      <c r="D4" s="30">
        <v>0.16389999999999999</v>
      </c>
      <c r="E4" s="30">
        <v>5.4699999999999999E-2</v>
      </c>
      <c r="F4" s="30">
        <v>8.48E-2</v>
      </c>
      <c r="G4" s="30">
        <v>0.27939999999999998</v>
      </c>
    </row>
    <row r="5" spans="1:7" x14ac:dyDescent="0.25">
      <c r="A5" s="30" t="s">
        <v>220</v>
      </c>
      <c r="B5" s="51" t="s">
        <v>219</v>
      </c>
      <c r="C5" s="30">
        <v>0.14330000000000001</v>
      </c>
      <c r="D5" s="30">
        <v>5.16E-2</v>
      </c>
      <c r="E5" s="30">
        <v>6.9099999999999995E-2</v>
      </c>
      <c r="F5" s="30">
        <v>0.20760000000000001</v>
      </c>
      <c r="G5" s="30">
        <v>0.52849999999999997</v>
      </c>
    </row>
    <row r="6" spans="1:7" x14ac:dyDescent="0.25">
      <c r="A6" s="30" t="s">
        <v>217</v>
      </c>
      <c r="B6" s="51" t="s">
        <v>216</v>
      </c>
      <c r="C6" s="30">
        <v>0</v>
      </c>
      <c r="D6" s="30">
        <v>0.19400000000000001</v>
      </c>
      <c r="E6" s="30">
        <v>1.1599999999999999E-2</v>
      </c>
      <c r="F6" s="30">
        <v>5.7599999999999998E-2</v>
      </c>
      <c r="G6" s="30">
        <v>0.73680000000000001</v>
      </c>
    </row>
    <row r="7" spans="1:7" x14ac:dyDescent="0.25">
      <c r="A7" s="30" t="s">
        <v>218</v>
      </c>
      <c r="B7" s="51" t="s">
        <v>216</v>
      </c>
      <c r="C7" s="30">
        <v>0.27479999999999999</v>
      </c>
      <c r="D7" s="30">
        <v>0.2979</v>
      </c>
      <c r="E7" s="30">
        <v>2.93E-2</v>
      </c>
      <c r="F7" s="30">
        <v>-0.1978</v>
      </c>
      <c r="G7" s="30">
        <v>0.5958</v>
      </c>
    </row>
    <row r="8" spans="1:7" x14ac:dyDescent="0.25">
      <c r="A8" s="30" t="s">
        <v>214</v>
      </c>
      <c r="B8" s="51" t="s">
        <v>215</v>
      </c>
      <c r="C8" s="30">
        <v>0.72370000000000001</v>
      </c>
      <c r="D8" s="30">
        <v>2.4299999999999999E-2</v>
      </c>
      <c r="E8" s="30">
        <v>0.12520000000000001</v>
      </c>
      <c r="F8" s="30">
        <v>3.0499999999999999E-2</v>
      </c>
      <c r="G8" s="30">
        <v>9.64E-2</v>
      </c>
    </row>
    <row r="9" spans="1:7" x14ac:dyDescent="0.25">
      <c r="A9" s="30" t="s">
        <v>179</v>
      </c>
      <c r="B9" s="51" t="s">
        <v>215</v>
      </c>
      <c r="C9" s="30">
        <v>1.44E-2</v>
      </c>
      <c r="D9" s="30">
        <v>2.4299999999999999E-2</v>
      </c>
      <c r="E9" s="30">
        <v>0.12520000000000001</v>
      </c>
      <c r="F9" s="30">
        <v>0.73970000000000002</v>
      </c>
      <c r="G9" s="30">
        <v>9.64E-2</v>
      </c>
    </row>
    <row r="10" spans="1:7" x14ac:dyDescent="0.25">
      <c r="A10" s="34" t="s">
        <v>214</v>
      </c>
      <c r="B10" s="51" t="s">
        <v>213</v>
      </c>
      <c r="C10" s="30">
        <v>1.44E-2</v>
      </c>
      <c r="D10" s="30">
        <v>2.4299999999999999E-2</v>
      </c>
      <c r="E10" s="30">
        <v>0.12520000000000001</v>
      </c>
      <c r="F10" s="30">
        <v>3.0499999999999999E-2</v>
      </c>
      <c r="G10" s="34">
        <v>0.80559999999999998</v>
      </c>
    </row>
    <row r="11" spans="1:7" x14ac:dyDescent="0.25">
      <c r="A11" s="30" t="s">
        <v>212</v>
      </c>
      <c r="B11" s="51" t="s">
        <v>210</v>
      </c>
      <c r="C11" s="30">
        <v>0.20130000000000001</v>
      </c>
      <c r="D11" s="30">
        <v>0.20319999999999999</v>
      </c>
      <c r="E11" s="30">
        <v>0</v>
      </c>
      <c r="F11" s="30">
        <v>0.44209999999999999</v>
      </c>
      <c r="G11" s="30">
        <v>0.1535</v>
      </c>
    </row>
    <row r="12" spans="1:7" x14ac:dyDescent="0.25">
      <c r="A12" s="30" t="s">
        <v>211</v>
      </c>
      <c r="B12" s="51" t="s">
        <v>210</v>
      </c>
      <c r="C12" s="30">
        <v>0.45300000000000001</v>
      </c>
      <c r="D12" s="30">
        <v>0.30909999999999999</v>
      </c>
      <c r="E12" s="30">
        <v>-0.1244</v>
      </c>
      <c r="F12" s="30">
        <v>0.36220000000000002</v>
      </c>
      <c r="G12" s="30">
        <v>0</v>
      </c>
    </row>
    <row r="13" spans="1:7" x14ac:dyDescent="0.25">
      <c r="A13" s="30" t="s">
        <v>209</v>
      </c>
      <c r="B13" s="51" t="s">
        <v>208</v>
      </c>
      <c r="C13" s="30">
        <v>0.38569999999999999</v>
      </c>
      <c r="D13" s="30">
        <v>0</v>
      </c>
      <c r="E13" s="30">
        <v>7.1900000000000006E-2</v>
      </c>
      <c r="F13" s="30">
        <v>0</v>
      </c>
      <c r="G13" s="30">
        <v>0.54239999999999999</v>
      </c>
    </row>
    <row r="14" spans="1:7" x14ac:dyDescent="0.25">
      <c r="A14" s="30" t="s">
        <v>209</v>
      </c>
      <c r="B14" s="51" t="s">
        <v>208</v>
      </c>
      <c r="C14" s="30">
        <v>6.1800000000000001E-2</v>
      </c>
      <c r="D14" s="30">
        <v>9.1700000000000004E-2</v>
      </c>
      <c r="E14" s="30">
        <v>5.7999999999999996E-3</v>
      </c>
      <c r="F14" s="30">
        <v>0.45540000000000003</v>
      </c>
      <c r="G14" s="30">
        <v>0.38529999999999998</v>
      </c>
    </row>
    <row r="16" spans="1:7" x14ac:dyDescent="0.25">
      <c r="A16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8" sqref="A18"/>
    </sheetView>
  </sheetViews>
  <sheetFormatPr defaultRowHeight="13.5" x14ac:dyDescent="0.25"/>
  <cols>
    <col min="1" max="1" width="22.375" customWidth="1"/>
    <col min="2" max="2" width="17" customWidth="1"/>
  </cols>
  <sheetData>
    <row r="1" spans="1:6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0</v>
      </c>
      <c r="D2" s="30">
        <v>5.3199999999999997E-2</v>
      </c>
      <c r="E2" s="30">
        <v>0.16880000000000001</v>
      </c>
      <c r="F2" s="33">
        <v>0.77800000000000002</v>
      </c>
    </row>
    <row r="3" spans="1:6" x14ac:dyDescent="0.25">
      <c r="A3" s="32" t="s">
        <v>58</v>
      </c>
      <c r="B3" s="51" t="s">
        <v>53</v>
      </c>
      <c r="C3" s="30">
        <v>0</v>
      </c>
      <c r="D3" s="32">
        <v>0.74560000000000004</v>
      </c>
      <c r="E3" s="30">
        <v>0.16880000000000001</v>
      </c>
      <c r="F3" s="30">
        <v>8.5599999999999996E-2</v>
      </c>
    </row>
    <row r="4" spans="1:6" x14ac:dyDescent="0.25">
      <c r="A4" s="30" t="s">
        <v>221</v>
      </c>
      <c r="B4" s="51" t="s">
        <v>219</v>
      </c>
      <c r="C4" s="30">
        <v>0.39090000000000003</v>
      </c>
      <c r="D4" s="30">
        <v>0.27389999999999998</v>
      </c>
      <c r="E4" s="30">
        <v>0</v>
      </c>
      <c r="F4" s="30">
        <v>0.3352</v>
      </c>
    </row>
    <row r="5" spans="1:6" x14ac:dyDescent="0.25">
      <c r="A5" s="30" t="s">
        <v>220</v>
      </c>
      <c r="B5" s="51" t="s">
        <v>219</v>
      </c>
      <c r="C5" s="30">
        <v>0.32240000000000002</v>
      </c>
      <c r="D5" s="30">
        <v>0.34360000000000002</v>
      </c>
      <c r="E5" s="30">
        <v>0.1066</v>
      </c>
      <c r="F5" s="30">
        <v>0.22739999999999999</v>
      </c>
    </row>
    <row r="6" spans="1:6" x14ac:dyDescent="0.25">
      <c r="A6" s="30" t="s">
        <v>217</v>
      </c>
      <c r="B6" s="51" t="s">
        <v>216</v>
      </c>
      <c r="C6" s="30">
        <v>9.6100000000000005E-2</v>
      </c>
      <c r="D6" s="30">
        <v>0.62419999999999998</v>
      </c>
      <c r="E6" s="30">
        <v>8.09E-2</v>
      </c>
      <c r="F6" s="30">
        <v>0.1988</v>
      </c>
    </row>
    <row r="7" spans="1:6" x14ac:dyDescent="0.25">
      <c r="A7" s="30" t="s">
        <v>218</v>
      </c>
      <c r="B7" s="51" t="s">
        <v>216</v>
      </c>
      <c r="C7" s="30">
        <v>3.95E-2</v>
      </c>
      <c r="D7" s="30">
        <v>0.61570000000000003</v>
      </c>
      <c r="E7" s="30">
        <v>3.95E-2</v>
      </c>
      <c r="F7" s="30">
        <v>0.30530000000000002</v>
      </c>
    </row>
    <row r="8" spans="1:6" x14ac:dyDescent="0.25">
      <c r="A8" s="30" t="s">
        <v>214</v>
      </c>
      <c r="B8" s="51" t="s">
        <v>215</v>
      </c>
      <c r="C8" s="30">
        <v>0.54390000000000005</v>
      </c>
      <c r="D8" s="30">
        <v>0</v>
      </c>
      <c r="E8" s="30">
        <v>1.8E-3</v>
      </c>
      <c r="F8" s="30">
        <v>0.45419999999999999</v>
      </c>
    </row>
    <row r="9" spans="1:6" x14ac:dyDescent="0.25">
      <c r="A9" s="30" t="s">
        <v>179</v>
      </c>
      <c r="B9" s="51" t="s">
        <v>215</v>
      </c>
      <c r="C9" s="30">
        <v>0.6925</v>
      </c>
      <c r="D9" s="30">
        <v>5.3199999999999997E-2</v>
      </c>
      <c r="E9" s="30">
        <v>0.16880000000000001</v>
      </c>
      <c r="F9" s="30">
        <v>8.5599999999999996E-2</v>
      </c>
    </row>
    <row r="10" spans="1:6" x14ac:dyDescent="0.25">
      <c r="A10" s="42" t="s">
        <v>214</v>
      </c>
      <c r="B10" s="51" t="s">
        <v>213</v>
      </c>
      <c r="C10" s="30">
        <v>9.3200000000000005E-2</v>
      </c>
      <c r="D10" s="30">
        <v>0.50070000000000003</v>
      </c>
      <c r="E10" s="30">
        <v>3.6200000000000003E-2</v>
      </c>
      <c r="F10" s="30">
        <v>0.36990000000000001</v>
      </c>
    </row>
    <row r="11" spans="1:6" x14ac:dyDescent="0.25">
      <c r="A11" s="30" t="s">
        <v>212</v>
      </c>
      <c r="B11" s="51" t="s">
        <v>210</v>
      </c>
      <c r="C11" s="30">
        <v>0.55069999999999997</v>
      </c>
      <c r="D11" s="30">
        <v>0.25</v>
      </c>
      <c r="E11" s="30">
        <v>0.1338</v>
      </c>
      <c r="F11" s="30">
        <v>6.5500000000000003E-2</v>
      </c>
    </row>
    <row r="12" spans="1:6" x14ac:dyDescent="0.25">
      <c r="A12" s="30" t="s">
        <v>211</v>
      </c>
      <c r="B12" s="51" t="s">
        <v>210</v>
      </c>
      <c r="C12" s="30">
        <v>0.64410000000000001</v>
      </c>
      <c r="D12" s="30">
        <v>0.23760000000000001</v>
      </c>
      <c r="E12" s="30">
        <v>0.1183</v>
      </c>
      <c r="F12" s="30">
        <v>0</v>
      </c>
    </row>
    <row r="13" spans="1:6" x14ac:dyDescent="0.25">
      <c r="A13" s="30" t="s">
        <v>209</v>
      </c>
      <c r="B13" s="51" t="s">
        <v>208</v>
      </c>
      <c r="C13" s="30">
        <v>0.30719999999999997</v>
      </c>
      <c r="D13" s="30">
        <v>0.28420000000000001</v>
      </c>
      <c r="E13" s="30">
        <v>5.79E-2</v>
      </c>
      <c r="F13" s="30">
        <v>0.35060000000000002</v>
      </c>
    </row>
    <row r="14" spans="1:6" x14ac:dyDescent="0.25">
      <c r="A14" s="30" t="s">
        <v>209</v>
      </c>
      <c r="B14" s="51" t="s">
        <v>208</v>
      </c>
      <c r="C14" s="30">
        <v>0.48709999999999998</v>
      </c>
      <c r="D14" s="30">
        <v>0.29809999999999998</v>
      </c>
      <c r="E14" s="30">
        <v>0.122</v>
      </c>
      <c r="F14" s="30">
        <v>9.2899999999999996E-2</v>
      </c>
    </row>
    <row r="15" spans="1:6" x14ac:dyDescent="0.25">
      <c r="A15" s="34" t="s">
        <v>7</v>
      </c>
      <c r="B15" s="51" t="s">
        <v>53</v>
      </c>
      <c r="C15" s="30">
        <v>0</v>
      </c>
      <c r="D15" s="30">
        <v>5.3199999999999997E-2</v>
      </c>
      <c r="E15" s="34">
        <v>0.86129999999999995</v>
      </c>
      <c r="F15" s="30">
        <v>8.5599999999999996E-2</v>
      </c>
    </row>
    <row r="17" spans="1:1" x14ac:dyDescent="0.25">
      <c r="A17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workbookViewId="0">
      <selection activeCell="C20" sqref="C20"/>
    </sheetView>
  </sheetViews>
  <sheetFormatPr defaultRowHeight="13.5" x14ac:dyDescent="0.25"/>
  <cols>
    <col min="1" max="1" width="27" customWidth="1"/>
    <col min="2" max="2" width="24.125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179</v>
      </c>
      <c r="B2" s="50" t="s">
        <v>238</v>
      </c>
      <c r="C2" s="6">
        <v>4.0688888549804687E-2</v>
      </c>
      <c r="D2" s="6">
        <v>4.5588888549804689E-2</v>
      </c>
      <c r="E2" s="6">
        <v>5.3933331298828123E-2</v>
      </c>
      <c r="F2" s="6">
        <v>6.1533331298828126E-2</v>
      </c>
      <c r="G2" s="6">
        <v>6.957777709960937E-2</v>
      </c>
      <c r="H2" s="6">
        <v>7.5577777099609375E-2</v>
      </c>
      <c r="I2" s="6">
        <v>8.4755554199218749E-2</v>
      </c>
      <c r="J2" s="6">
        <v>9.2200000000000004E-2</v>
      </c>
      <c r="K2" s="6">
        <v>9.6611108398437506E-2</v>
      </c>
      <c r="L2" s="6">
        <v>9.803333129882813E-2</v>
      </c>
      <c r="M2" s="6">
        <v>9.8233331298828122E-2</v>
      </c>
      <c r="N2" s="6">
        <v>0.10046666870117188</v>
      </c>
      <c r="O2" s="6">
        <v>0.10043333129882813</v>
      </c>
      <c r="P2" s="6">
        <v>0.103277783203125</v>
      </c>
      <c r="Q2" s="6">
        <v>0.106022216796875</v>
      </c>
      <c r="R2" s="6">
        <v>0.10674444580078125</v>
      </c>
      <c r="S2" s="6">
        <v>0.1090111083984375</v>
      </c>
      <c r="T2" s="6">
        <v>0.1091888916015625</v>
      </c>
      <c r="U2" s="6">
        <v>0.10787778320312499</v>
      </c>
      <c r="V2" s="6">
        <v>0.10829999999999999</v>
      </c>
      <c r="W2" s="6">
        <v>0.1129888916015625</v>
      </c>
      <c r="X2" s="6">
        <v>0.11435555419921875</v>
      </c>
      <c r="Y2" s="6">
        <v>0.1220111083984375</v>
      </c>
      <c r="Z2" s="6">
        <v>0.14505555419921876</v>
      </c>
      <c r="AA2" s="6">
        <v>0.16866666259765625</v>
      </c>
      <c r="AB2" s="6">
        <v>0.1900888916015625</v>
      </c>
      <c r="AC2" s="6">
        <v>0.21123332519531249</v>
      </c>
      <c r="AD2" s="6">
        <v>0.234422216796875</v>
      </c>
      <c r="AE2" s="6">
        <v>0.26035556640625002</v>
      </c>
      <c r="AF2" s="6">
        <v>0.26838889160156248</v>
      </c>
      <c r="AG2" s="6">
        <v>0.27727778320312502</v>
      </c>
      <c r="AH2" s="6">
        <v>0.28708889160156248</v>
      </c>
      <c r="AI2" s="6">
        <v>0.29461110839843752</v>
      </c>
      <c r="AJ2" s="6">
        <v>0.30470000000000003</v>
      </c>
      <c r="AK2" s="6">
        <v>0.31330000000000002</v>
      </c>
      <c r="AL2" s="6">
        <v>0.321822216796875</v>
      </c>
      <c r="AM2" s="6">
        <v>0.33034443359374999</v>
      </c>
      <c r="AN2" s="6">
        <v>0.3367888916015625</v>
      </c>
      <c r="AO2" s="6">
        <v>0.34018889160156252</v>
      </c>
      <c r="AP2" s="6">
        <v>0.34403332519531249</v>
      </c>
      <c r="AQ2" s="6">
        <v>0.34068889160156252</v>
      </c>
      <c r="AR2" s="6">
        <v>0.3411111083984375</v>
      </c>
      <c r="AS2" s="6">
        <v>0.33318889160156251</v>
      </c>
      <c r="AT2" s="6">
        <v>0.32832221679687501</v>
      </c>
      <c r="AU2" s="6">
        <v>0.33816667480468748</v>
      </c>
      <c r="AV2" s="6">
        <v>0.34362221679687499</v>
      </c>
    </row>
    <row r="3" spans="1:48" x14ac:dyDescent="0.25">
      <c r="A3" s="30" t="s">
        <v>237</v>
      </c>
      <c r="B3" s="50" t="s">
        <v>235</v>
      </c>
      <c r="C3" s="6">
        <v>2.4500000000000001E-2</v>
      </c>
      <c r="D3" s="6">
        <v>3.2199999999999999E-2</v>
      </c>
      <c r="E3" s="6">
        <v>4.02E-2</v>
      </c>
      <c r="F3" s="6">
        <v>4.6699999999999998E-2</v>
      </c>
      <c r="G3" s="6">
        <v>4.9500000000000002E-2</v>
      </c>
      <c r="H3" s="6">
        <v>6.3799999999999996E-2</v>
      </c>
      <c r="I3" s="6">
        <v>7.2800000000000004E-2</v>
      </c>
      <c r="J3" s="6">
        <v>7.8700000000000006E-2</v>
      </c>
      <c r="K3" s="6">
        <v>8.4599999999999995E-2</v>
      </c>
      <c r="L3" s="6">
        <v>8.6699999999999999E-2</v>
      </c>
      <c r="M3" s="6">
        <v>8.7599999999999997E-2</v>
      </c>
      <c r="N3" s="6">
        <v>8.8999999999999996E-2</v>
      </c>
      <c r="O3" s="6">
        <v>8.9300000000000004E-2</v>
      </c>
      <c r="P3" s="6">
        <v>9.8599999999999993E-2</v>
      </c>
      <c r="Q3" s="6">
        <v>9.7900000000000001E-2</v>
      </c>
      <c r="R3" s="6">
        <v>9.9199999999999997E-2</v>
      </c>
      <c r="S3" s="6">
        <v>0.10059999999999999</v>
      </c>
      <c r="T3" s="6">
        <v>0.1026</v>
      </c>
      <c r="U3" s="6">
        <v>0.10249999999999999</v>
      </c>
      <c r="V3" s="6">
        <v>0.1023</v>
      </c>
      <c r="W3" s="6">
        <v>0.1028</v>
      </c>
      <c r="X3" s="6">
        <v>0.1084</v>
      </c>
      <c r="Y3" s="6">
        <v>0.1143</v>
      </c>
      <c r="Z3" s="6">
        <v>0.13469999999999999</v>
      </c>
      <c r="AA3" s="6">
        <v>0.15479999999999999</v>
      </c>
      <c r="AB3" s="6">
        <v>0.1724</v>
      </c>
      <c r="AC3" s="6">
        <v>0.1895</v>
      </c>
      <c r="AD3" s="6">
        <v>0.20810000000000001</v>
      </c>
      <c r="AE3" s="6">
        <v>0.22889999999999999</v>
      </c>
      <c r="AF3" s="6">
        <v>0.23549999999999999</v>
      </c>
      <c r="AG3" s="6">
        <v>0.2429</v>
      </c>
      <c r="AH3" s="6">
        <v>0.25109999999999999</v>
      </c>
      <c r="AI3" s="6">
        <v>0.26240000000000002</v>
      </c>
      <c r="AJ3" s="6">
        <v>0.26619999999999999</v>
      </c>
      <c r="AK3" s="6">
        <v>0.26850000000000002</v>
      </c>
      <c r="AL3" s="6">
        <v>0.27089999999999997</v>
      </c>
      <c r="AM3" s="6">
        <v>0.27310000000000001</v>
      </c>
      <c r="AN3" s="6">
        <v>0.2737</v>
      </c>
      <c r="AO3" s="6">
        <v>0.27200000000000002</v>
      </c>
      <c r="AP3" s="6">
        <v>0.28389999999999999</v>
      </c>
      <c r="AQ3" s="6">
        <v>0.26500000000000001</v>
      </c>
      <c r="AR3" s="6">
        <v>0.27110000000000001</v>
      </c>
      <c r="AS3" s="6">
        <v>0.26719999999999999</v>
      </c>
      <c r="AT3" s="6">
        <v>0.25430000000000003</v>
      </c>
      <c r="AU3" s="6">
        <v>0.25269999999999998</v>
      </c>
      <c r="AV3" s="6">
        <v>0.2477</v>
      </c>
    </row>
    <row r="4" spans="1:48" x14ac:dyDescent="0.25">
      <c r="A4" s="30" t="s">
        <v>236</v>
      </c>
      <c r="B4" s="50" t="s">
        <v>235</v>
      </c>
      <c r="C4" s="6">
        <v>1.35E-2</v>
      </c>
      <c r="D4" s="6">
        <v>2.3E-2</v>
      </c>
      <c r="E4" s="6">
        <v>2.9399999999999999E-2</v>
      </c>
      <c r="F4" s="6">
        <v>3.4700000000000002E-2</v>
      </c>
      <c r="G4" s="6">
        <v>4.3700000000000003E-2</v>
      </c>
      <c r="H4" s="6">
        <v>4.5499999999999999E-2</v>
      </c>
      <c r="I4" s="6">
        <v>5.4699999999999999E-2</v>
      </c>
      <c r="J4" s="6">
        <v>6.2E-2</v>
      </c>
      <c r="K4" s="6">
        <v>6.5500000000000003E-2</v>
      </c>
      <c r="L4" s="6">
        <v>7.2499999999999995E-2</v>
      </c>
      <c r="M4" s="6">
        <v>7.1900000000000006E-2</v>
      </c>
      <c r="N4" s="6">
        <v>6.6199999999999995E-2</v>
      </c>
      <c r="O4" s="6">
        <v>6.7000000000000004E-2</v>
      </c>
      <c r="P4" s="6">
        <v>7.0000000000000007E-2</v>
      </c>
      <c r="Q4" s="6">
        <v>6.9000000000000006E-2</v>
      </c>
      <c r="R4" s="6">
        <v>6.9599999999999995E-2</v>
      </c>
      <c r="S4" s="6">
        <v>7.0900000000000005E-2</v>
      </c>
      <c r="T4" s="6">
        <v>7.0499999999999993E-2</v>
      </c>
      <c r="U4" s="6">
        <v>7.17E-2</v>
      </c>
      <c r="V4" s="6">
        <v>7.3999999999999996E-2</v>
      </c>
      <c r="W4" s="6">
        <v>7.5600000000000001E-2</v>
      </c>
      <c r="X4" s="6">
        <v>7.7399999999999997E-2</v>
      </c>
      <c r="Y4" s="6">
        <v>8.6499999999999994E-2</v>
      </c>
      <c r="Z4" s="6">
        <v>0.1145</v>
      </c>
      <c r="AA4" s="6">
        <v>0.14380000000000001</v>
      </c>
      <c r="AB4" s="6">
        <v>0.17180000000000001</v>
      </c>
      <c r="AC4" s="6">
        <v>0.19980000000000001</v>
      </c>
      <c r="AD4" s="6">
        <v>0.2298</v>
      </c>
      <c r="AE4" s="6">
        <v>0.26290000000000002</v>
      </c>
      <c r="AF4" s="6">
        <v>0.27079999999999999</v>
      </c>
      <c r="AG4" s="6">
        <v>0.27979999999999999</v>
      </c>
      <c r="AH4" s="6">
        <v>0.28949999999999998</v>
      </c>
      <c r="AI4" s="6">
        <v>0.29430000000000001</v>
      </c>
      <c r="AJ4" s="6">
        <v>0.3029</v>
      </c>
      <c r="AK4" s="6">
        <v>0.31009999999999999</v>
      </c>
      <c r="AL4" s="6">
        <v>0.31709999999999999</v>
      </c>
      <c r="AM4" s="6">
        <v>0.3241</v>
      </c>
      <c r="AN4" s="6">
        <v>0.3291</v>
      </c>
      <c r="AO4" s="6">
        <v>0.33110000000000001</v>
      </c>
      <c r="AP4" s="6">
        <v>0.33289999999999997</v>
      </c>
      <c r="AQ4" s="6">
        <v>0.33279999999999998</v>
      </c>
      <c r="AR4" s="6">
        <v>0.32429999999999998</v>
      </c>
      <c r="AS4" s="6">
        <v>0.32169999999999999</v>
      </c>
      <c r="AT4" s="6">
        <v>0.30420000000000003</v>
      </c>
      <c r="AU4" s="6">
        <v>0.31069999999999998</v>
      </c>
      <c r="AV4" s="6">
        <v>0.31330000000000002</v>
      </c>
    </row>
    <row r="5" spans="1:48" x14ac:dyDescent="0.25">
      <c r="A5" s="30" t="s">
        <v>214</v>
      </c>
      <c r="B5" s="50" t="s">
        <v>233</v>
      </c>
      <c r="C5" s="6">
        <v>3.2000000000000001E-2</v>
      </c>
      <c r="D5" s="6">
        <v>3.4500000000000003E-2</v>
      </c>
      <c r="E5" s="6">
        <v>4.65E-2</v>
      </c>
      <c r="F5" s="6">
        <v>5.4800000000000001E-2</v>
      </c>
      <c r="G5" s="6">
        <v>6.0999999999999999E-2</v>
      </c>
      <c r="H5" s="6">
        <v>6.6400000000000001E-2</v>
      </c>
      <c r="I5" s="6">
        <v>7.4300000000000005E-2</v>
      </c>
      <c r="J5" s="6">
        <v>7.3999999999999996E-2</v>
      </c>
      <c r="K5" s="6">
        <v>8.2000000000000003E-2</v>
      </c>
      <c r="L5" s="6">
        <v>8.2199999999999995E-2</v>
      </c>
      <c r="M5" s="6">
        <v>8.7300000000000003E-2</v>
      </c>
      <c r="N5" s="6">
        <v>8.9399999999999993E-2</v>
      </c>
      <c r="O5" s="6">
        <v>8.7599999999999997E-2</v>
      </c>
      <c r="P5" s="6">
        <v>9.5699999999999993E-2</v>
      </c>
      <c r="Q5" s="6">
        <v>9.6199999999999994E-2</v>
      </c>
      <c r="R5" s="6">
        <v>9.8100000000000007E-2</v>
      </c>
      <c r="S5" s="6">
        <v>0.10440000000000001</v>
      </c>
      <c r="T5" s="6">
        <v>0.10489999999999999</v>
      </c>
      <c r="U5" s="6">
        <v>0.1077</v>
      </c>
      <c r="V5" s="6">
        <v>0.10680000000000001</v>
      </c>
      <c r="W5" s="6">
        <v>0.1153</v>
      </c>
      <c r="X5" s="6">
        <v>0.1186</v>
      </c>
      <c r="Y5" s="6">
        <v>0.1201</v>
      </c>
      <c r="Z5" s="6">
        <v>0.13650000000000001</v>
      </c>
      <c r="AA5" s="6">
        <v>0.1522</v>
      </c>
      <c r="AB5" s="6">
        <v>0.16520000000000001</v>
      </c>
      <c r="AC5" s="6">
        <v>0.17730000000000001</v>
      </c>
      <c r="AD5" s="6">
        <v>0.1908</v>
      </c>
      <c r="AE5" s="6">
        <v>0.20610000000000001</v>
      </c>
      <c r="AF5" s="6">
        <v>0.214</v>
      </c>
      <c r="AG5" s="6">
        <v>0.22239999999999999</v>
      </c>
      <c r="AH5" s="6">
        <v>0.2316</v>
      </c>
      <c r="AI5" s="6">
        <v>0.2336</v>
      </c>
      <c r="AJ5" s="6">
        <v>0.24299999999999999</v>
      </c>
      <c r="AK5" s="6">
        <v>0.25109999999999999</v>
      </c>
      <c r="AL5" s="6">
        <v>0.2591</v>
      </c>
      <c r="AM5" s="6">
        <v>0.26729999999999998</v>
      </c>
      <c r="AN5" s="6">
        <v>0.27360000000000001</v>
      </c>
      <c r="AO5" s="6">
        <v>0.27750000000000002</v>
      </c>
      <c r="AP5" s="6">
        <v>0.27850000000000003</v>
      </c>
      <c r="AQ5" s="6">
        <v>0.2777</v>
      </c>
      <c r="AR5" s="6">
        <v>0.27650000000000002</v>
      </c>
      <c r="AS5" s="6">
        <v>0.26579999999999998</v>
      </c>
      <c r="AT5" s="6">
        <v>0.2732</v>
      </c>
      <c r="AU5" s="6">
        <v>0.27950000000000003</v>
      </c>
      <c r="AV5" s="6">
        <v>0.28199999999999997</v>
      </c>
    </row>
    <row r="6" spans="1:48" x14ac:dyDescent="0.25">
      <c r="A6" s="30" t="s">
        <v>234</v>
      </c>
      <c r="B6" s="50" t="s">
        <v>233</v>
      </c>
      <c r="C6" s="6">
        <v>3.0599999999999999E-2</v>
      </c>
      <c r="D6" s="6">
        <v>3.6999999999999998E-2</v>
      </c>
      <c r="E6" s="6">
        <v>4.4600000000000001E-2</v>
      </c>
      <c r="F6" s="6">
        <v>5.1999999999999998E-2</v>
      </c>
      <c r="G6" s="6">
        <v>5.8400000000000001E-2</v>
      </c>
      <c r="H6" s="6">
        <v>6.08E-2</v>
      </c>
      <c r="I6" s="6">
        <v>6.7599999999999993E-2</v>
      </c>
      <c r="J6" s="6">
        <v>7.7399999999999997E-2</v>
      </c>
      <c r="K6" s="6">
        <v>7.8600000000000003E-2</v>
      </c>
      <c r="L6" s="6">
        <v>8.2299999999999998E-2</v>
      </c>
      <c r="M6" s="6">
        <v>8.3900000000000002E-2</v>
      </c>
      <c r="N6" s="6">
        <v>8.8400000000000006E-2</v>
      </c>
      <c r="O6" s="6">
        <v>9.2100000000000001E-2</v>
      </c>
      <c r="P6" s="6">
        <v>9.4200000000000006E-2</v>
      </c>
      <c r="Q6" s="6">
        <v>9.9900000000000003E-2</v>
      </c>
      <c r="R6" s="6">
        <v>9.9699999999999997E-2</v>
      </c>
      <c r="S6" s="6">
        <v>0.10390000000000001</v>
      </c>
      <c r="T6" s="6">
        <v>0.1046</v>
      </c>
      <c r="U6" s="6">
        <v>0.1089</v>
      </c>
      <c r="V6" s="6">
        <v>0.1095</v>
      </c>
      <c r="W6" s="6">
        <v>0.1115</v>
      </c>
      <c r="X6" s="6">
        <v>0.1157</v>
      </c>
      <c r="Y6" s="6">
        <v>0.12609999999999999</v>
      </c>
      <c r="Z6" s="6">
        <v>0.1431</v>
      </c>
      <c r="AA6" s="6">
        <v>0.15939999999999999</v>
      </c>
      <c r="AB6" s="6">
        <v>0.17269999999999999</v>
      </c>
      <c r="AC6" s="6">
        <v>0.185</v>
      </c>
      <c r="AD6" s="6">
        <v>0.1988</v>
      </c>
      <c r="AE6" s="6">
        <v>0.2145</v>
      </c>
      <c r="AF6" s="6">
        <v>0.22409999999999999</v>
      </c>
      <c r="AG6" s="6">
        <v>0.23430000000000001</v>
      </c>
      <c r="AH6" s="6">
        <v>0.2452</v>
      </c>
      <c r="AI6" s="6">
        <v>0.25219999999999998</v>
      </c>
      <c r="AJ6" s="6">
        <v>0.2611</v>
      </c>
      <c r="AK6" s="6">
        <v>0.26850000000000002</v>
      </c>
      <c r="AL6" s="6">
        <v>0.27600000000000002</v>
      </c>
      <c r="AM6" s="6">
        <v>0.28339999999999999</v>
      </c>
      <c r="AN6" s="6">
        <v>0.28899999999999998</v>
      </c>
      <c r="AO6" s="6">
        <v>0.29220000000000002</v>
      </c>
      <c r="AP6" s="6">
        <v>0.28910000000000002</v>
      </c>
      <c r="AQ6" s="6">
        <v>0.2954</v>
      </c>
      <c r="AR6" s="6">
        <v>0.28960000000000002</v>
      </c>
      <c r="AS6" s="6">
        <v>0.307</v>
      </c>
      <c r="AT6" s="6">
        <v>0.33600000000000002</v>
      </c>
      <c r="AU6" s="6">
        <v>0.3387</v>
      </c>
      <c r="AV6" s="6">
        <v>0.33700000000000002</v>
      </c>
    </row>
    <row r="7" spans="1:48" x14ac:dyDescent="0.25">
      <c r="A7" s="30" t="s">
        <v>179</v>
      </c>
      <c r="B7" s="50" t="s">
        <v>232</v>
      </c>
      <c r="C7" s="6">
        <v>2.8855554199218751E-2</v>
      </c>
      <c r="D7" s="6">
        <v>3.6666665649414065E-2</v>
      </c>
      <c r="E7" s="6">
        <v>4.3055554199218748E-2</v>
      </c>
      <c r="F7" s="6">
        <v>4.8577777099609372E-2</v>
      </c>
      <c r="G7" s="6">
        <v>5.5655554199218749E-2</v>
      </c>
      <c r="H7" s="6">
        <v>6.2322222900390627E-2</v>
      </c>
      <c r="I7" s="6">
        <v>6.8788891601562499E-2</v>
      </c>
      <c r="J7" s="6">
        <v>7.4533331298828123E-2</v>
      </c>
      <c r="K7" s="6">
        <v>7.9655554199218756E-2</v>
      </c>
      <c r="L7" s="6">
        <v>8.0133331298828131E-2</v>
      </c>
      <c r="M7" s="6">
        <v>8.2344445800781249E-2</v>
      </c>
      <c r="N7" s="6">
        <v>8.3744445800781248E-2</v>
      </c>
      <c r="O7" s="6">
        <v>8.4099999999999994E-2</v>
      </c>
      <c r="P7" s="6">
        <v>8.8633331298828125E-2</v>
      </c>
      <c r="Q7" s="6">
        <v>9.2577777099609376E-2</v>
      </c>
      <c r="R7" s="6">
        <v>9.2999999999999999E-2</v>
      </c>
      <c r="S7" s="6">
        <v>9.6666668701171882E-2</v>
      </c>
      <c r="T7" s="6">
        <v>9.8055554199218756E-2</v>
      </c>
      <c r="U7" s="6">
        <v>9.6144445800781256E-2</v>
      </c>
      <c r="V7" s="6">
        <v>9.7544445800781254E-2</v>
      </c>
      <c r="W7" s="6">
        <v>0.1009</v>
      </c>
      <c r="X7" s="6">
        <v>0.103322216796875</v>
      </c>
      <c r="Y7" s="6">
        <v>0.10933333740234374</v>
      </c>
      <c r="Z7" s="6">
        <v>0.12906666259765626</v>
      </c>
      <c r="AA7" s="6">
        <v>0.14901110839843751</v>
      </c>
      <c r="AB7" s="6">
        <v>0.16687778320312499</v>
      </c>
      <c r="AC7" s="6">
        <v>0.18431110839843751</v>
      </c>
      <c r="AD7" s="6">
        <v>0.203422216796875</v>
      </c>
      <c r="AE7" s="6">
        <v>0.2248666748046875</v>
      </c>
      <c r="AF7" s="6">
        <v>0.2345111083984375</v>
      </c>
      <c r="AG7" s="6">
        <v>0.24482221679687499</v>
      </c>
      <c r="AH7" s="6">
        <v>0.25584443359374998</v>
      </c>
      <c r="AI7" s="6">
        <v>0.26152221679687498</v>
      </c>
      <c r="AJ7" s="6">
        <v>0.27154443359375002</v>
      </c>
      <c r="AK7" s="6">
        <v>0.28013332519531248</v>
      </c>
      <c r="AL7" s="6">
        <v>0.2887111083984375</v>
      </c>
      <c r="AM7" s="6">
        <v>0.29725556640625</v>
      </c>
      <c r="AN7" s="6">
        <v>0.30394443359375001</v>
      </c>
      <c r="AO7" s="6">
        <v>0.30790000000000001</v>
      </c>
      <c r="AP7" s="6">
        <v>0.31052221679687497</v>
      </c>
      <c r="AQ7" s="6">
        <v>0.31225556640625002</v>
      </c>
      <c r="AR7" s="6">
        <v>0.30912221679687502</v>
      </c>
      <c r="AS7" s="6">
        <v>0.29799999999999999</v>
      </c>
      <c r="AT7" s="6">
        <v>0.29017778320312498</v>
      </c>
      <c r="AU7" s="6">
        <v>0.29784443359375001</v>
      </c>
      <c r="AV7" s="6">
        <v>0.3016333251953125</v>
      </c>
    </row>
    <row r="8" spans="1:48" x14ac:dyDescent="0.25">
      <c r="A8" s="30" t="s">
        <v>231</v>
      </c>
      <c r="B8" s="50" t="s">
        <v>229</v>
      </c>
      <c r="C8" s="6">
        <v>2.1499999999999998E-2</v>
      </c>
      <c r="D8" s="6">
        <v>0.03</v>
      </c>
      <c r="E8" s="6">
        <v>2.9000000000000001E-2</v>
      </c>
      <c r="F8" s="6">
        <v>4.2700000000000002E-2</v>
      </c>
      <c r="G8" s="6">
        <v>5.0599999999999999E-2</v>
      </c>
      <c r="H8" s="6">
        <v>5.11E-2</v>
      </c>
      <c r="I8" s="6">
        <v>5.7799999999999997E-2</v>
      </c>
      <c r="J8" s="6">
        <v>6.4399999999999999E-2</v>
      </c>
      <c r="K8" s="6">
        <v>7.2999999999999995E-2</v>
      </c>
      <c r="L8" s="6">
        <v>7.1599999999999997E-2</v>
      </c>
      <c r="M8" s="6">
        <v>7.0099999999999996E-2</v>
      </c>
      <c r="N8" s="6">
        <v>7.2599999999999998E-2</v>
      </c>
      <c r="O8" s="6">
        <v>7.3300000000000004E-2</v>
      </c>
      <c r="P8" s="6">
        <v>7.5800000000000006E-2</v>
      </c>
      <c r="Q8" s="6">
        <v>7.8299999999999995E-2</v>
      </c>
      <c r="R8" s="6">
        <v>7.6999999999999999E-2</v>
      </c>
      <c r="S8" s="6">
        <v>7.4099999999999999E-2</v>
      </c>
      <c r="T8" s="6">
        <v>7.7100000000000002E-2</v>
      </c>
      <c r="U8" s="6">
        <v>7.6799999999999993E-2</v>
      </c>
      <c r="V8" s="6">
        <v>7.9200000000000007E-2</v>
      </c>
      <c r="W8" s="6">
        <v>7.8899999999999998E-2</v>
      </c>
      <c r="X8" s="6">
        <v>8.0699999999999994E-2</v>
      </c>
      <c r="Y8" s="6">
        <v>8.8999999999999996E-2</v>
      </c>
      <c r="Z8" s="6">
        <v>0.1075</v>
      </c>
      <c r="AA8" s="6">
        <v>0.1268</v>
      </c>
      <c r="AB8" s="6">
        <v>0.1447</v>
      </c>
      <c r="AC8" s="6">
        <v>0.16239999999999999</v>
      </c>
      <c r="AD8" s="6">
        <v>0.18179999999999999</v>
      </c>
      <c r="AE8" s="6">
        <v>0.2034</v>
      </c>
      <c r="AF8" s="6">
        <v>0.21190000000000001</v>
      </c>
      <c r="AG8" s="6">
        <v>0.221</v>
      </c>
      <c r="AH8" s="6">
        <v>0.23069999999999999</v>
      </c>
      <c r="AI8" s="6">
        <v>0.23319999999999999</v>
      </c>
      <c r="AJ8" s="6">
        <v>0.2414</v>
      </c>
      <c r="AK8" s="6">
        <v>0.24829999999999999</v>
      </c>
      <c r="AL8" s="6">
        <v>0.25530000000000003</v>
      </c>
      <c r="AM8" s="6">
        <v>0.26219999999999999</v>
      </c>
      <c r="AN8" s="6">
        <v>0.26750000000000002</v>
      </c>
      <c r="AO8" s="6">
        <v>0.27039999999999997</v>
      </c>
      <c r="AP8" s="6">
        <v>0.26</v>
      </c>
      <c r="AQ8" s="6">
        <v>0.26679999999999998</v>
      </c>
      <c r="AR8" s="6">
        <v>0.25590000000000002</v>
      </c>
      <c r="AS8" s="6">
        <v>0.25829999999999997</v>
      </c>
      <c r="AT8" s="6">
        <v>0.25430000000000003</v>
      </c>
      <c r="AU8" s="6">
        <v>0.26</v>
      </c>
      <c r="AV8" s="6">
        <v>0.26250000000000001</v>
      </c>
    </row>
    <row r="9" spans="1:48" x14ac:dyDescent="0.25">
      <c r="A9" s="30" t="s">
        <v>230</v>
      </c>
      <c r="B9" s="50" t="s">
        <v>229</v>
      </c>
      <c r="C9" s="6">
        <v>1.7600000000000001E-2</v>
      </c>
      <c r="D9" s="6">
        <v>2.4899999999999999E-2</v>
      </c>
      <c r="E9" s="6">
        <v>3.7600000000000001E-2</v>
      </c>
      <c r="F9" s="6">
        <v>4.4400000000000002E-2</v>
      </c>
      <c r="G9" s="6">
        <v>4.8800000000000003E-2</v>
      </c>
      <c r="H9" s="6">
        <v>5.4899999999999997E-2</v>
      </c>
      <c r="I9" s="6">
        <v>6.0299999999999999E-2</v>
      </c>
      <c r="J9" s="6">
        <v>7.1199999999999999E-2</v>
      </c>
      <c r="K9" s="6">
        <v>7.1300000000000002E-2</v>
      </c>
      <c r="L9" s="6">
        <v>7.2900000000000006E-2</v>
      </c>
      <c r="M9" s="6">
        <v>7.4099999999999999E-2</v>
      </c>
      <c r="N9" s="6">
        <v>7.3999999999999996E-2</v>
      </c>
      <c r="O9" s="6">
        <v>7.6999999999999999E-2</v>
      </c>
      <c r="P9" s="6">
        <v>7.9000000000000001E-2</v>
      </c>
      <c r="Q9" s="6">
        <v>8.1500000000000003E-2</v>
      </c>
      <c r="R9" s="6">
        <v>8.0399999999999999E-2</v>
      </c>
      <c r="S9" s="6">
        <v>8.3000000000000004E-2</v>
      </c>
      <c r="T9" s="6">
        <v>8.1199999999999994E-2</v>
      </c>
      <c r="U9" s="6">
        <v>8.1000000000000003E-2</v>
      </c>
      <c r="V9" s="6">
        <v>8.1600000000000006E-2</v>
      </c>
      <c r="W9" s="6">
        <v>8.6300000000000002E-2</v>
      </c>
      <c r="X9" s="6">
        <v>8.6900000000000005E-2</v>
      </c>
      <c r="Y9" s="6">
        <v>9.3100000000000002E-2</v>
      </c>
      <c r="Z9" s="6">
        <v>0.1096</v>
      </c>
      <c r="AA9" s="6">
        <v>0.1268</v>
      </c>
      <c r="AB9" s="6">
        <v>0.14249999999999999</v>
      </c>
      <c r="AC9" s="6">
        <v>0.15809999999999999</v>
      </c>
      <c r="AD9" s="6">
        <v>0.1754</v>
      </c>
      <c r="AE9" s="6">
        <v>0.19470000000000001</v>
      </c>
      <c r="AF9" s="6">
        <v>0.20039999999999999</v>
      </c>
      <c r="AG9" s="6">
        <v>0.20649999999999999</v>
      </c>
      <c r="AH9" s="6">
        <v>0.2132</v>
      </c>
      <c r="AI9" s="6">
        <v>0.21429999999999999</v>
      </c>
      <c r="AJ9" s="6">
        <v>0.221</v>
      </c>
      <c r="AK9" s="6">
        <v>0.22639999999999999</v>
      </c>
      <c r="AL9" s="6">
        <v>0.2319</v>
      </c>
      <c r="AM9" s="6">
        <v>0.23730000000000001</v>
      </c>
      <c r="AN9" s="6">
        <v>0.24129999999999999</v>
      </c>
      <c r="AO9" s="6">
        <v>0.24310000000000001</v>
      </c>
      <c r="AP9" s="6">
        <v>0.2437</v>
      </c>
      <c r="AQ9" s="6">
        <v>0.2399</v>
      </c>
      <c r="AR9" s="6">
        <v>0.2452</v>
      </c>
      <c r="AS9" s="6">
        <v>0.22819999999999999</v>
      </c>
      <c r="AT9" s="6">
        <v>0.22070000000000001</v>
      </c>
      <c r="AU9" s="6">
        <v>0.2278</v>
      </c>
      <c r="AV9" s="6">
        <v>0.23200000000000001</v>
      </c>
    </row>
    <row r="10" spans="1:48" x14ac:dyDescent="0.25">
      <c r="A10" s="30" t="s">
        <v>198</v>
      </c>
      <c r="B10" s="50" t="s">
        <v>228</v>
      </c>
      <c r="C10" s="6">
        <v>4.41E-2</v>
      </c>
      <c r="D10" s="6">
        <v>5.5500000000000001E-2</v>
      </c>
      <c r="E10" s="6">
        <v>5.8299999999999998E-2</v>
      </c>
      <c r="F10" s="6">
        <v>6.1800000000000001E-2</v>
      </c>
      <c r="G10" s="6">
        <v>6.9400000000000003E-2</v>
      </c>
      <c r="H10" s="6">
        <v>7.7799999999999994E-2</v>
      </c>
      <c r="I10" s="6">
        <v>8.5000000000000006E-2</v>
      </c>
      <c r="J10" s="6">
        <v>8.7400000000000005E-2</v>
      </c>
      <c r="K10" s="6">
        <v>9.2700000000000005E-2</v>
      </c>
      <c r="L10" s="6">
        <v>9.2799999999999994E-2</v>
      </c>
      <c r="M10" s="6">
        <v>9.5399999999999999E-2</v>
      </c>
      <c r="N10" s="6">
        <v>9.5799999999999996E-2</v>
      </c>
      <c r="O10" s="6">
        <v>9.5200000000000007E-2</v>
      </c>
      <c r="P10" s="6">
        <v>9.3299999999999994E-2</v>
      </c>
      <c r="Q10" s="6">
        <v>0.10589999999999999</v>
      </c>
      <c r="R10" s="6">
        <v>0.1045</v>
      </c>
      <c r="S10" s="6">
        <v>0.1027</v>
      </c>
      <c r="T10" s="6">
        <v>0.10580000000000001</v>
      </c>
      <c r="U10" s="6">
        <v>0.1048</v>
      </c>
      <c r="V10" s="6">
        <v>0.1038</v>
      </c>
      <c r="W10" s="6">
        <v>0.1101</v>
      </c>
      <c r="X10" s="6">
        <v>0.1135</v>
      </c>
      <c r="Y10" s="6">
        <v>0.11840000000000001</v>
      </c>
      <c r="Z10" s="6">
        <v>0.13339999999999999</v>
      </c>
      <c r="AA10" s="6">
        <v>0.1492</v>
      </c>
      <c r="AB10" s="6">
        <v>0.1633</v>
      </c>
      <c r="AC10" s="6">
        <v>0.17710000000000001</v>
      </c>
      <c r="AD10" s="6">
        <v>0.1928</v>
      </c>
      <c r="AE10" s="6">
        <v>0.2107</v>
      </c>
      <c r="AF10" s="6">
        <v>0.2185</v>
      </c>
      <c r="AG10" s="6">
        <v>0.2273</v>
      </c>
      <c r="AH10" s="6">
        <v>0.2364</v>
      </c>
      <c r="AI10" s="6">
        <v>0.23980000000000001</v>
      </c>
      <c r="AJ10" s="6">
        <v>0.2492</v>
      </c>
      <c r="AK10" s="6">
        <v>0.25719999999999998</v>
      </c>
      <c r="AL10" s="6">
        <v>0.26519999999999999</v>
      </c>
      <c r="AM10" s="6">
        <v>0.2732</v>
      </c>
      <c r="AN10" s="6">
        <v>0.27950000000000003</v>
      </c>
      <c r="AO10" s="6">
        <v>0.28320000000000001</v>
      </c>
      <c r="AP10" s="6">
        <v>0.27910000000000001</v>
      </c>
      <c r="AQ10" s="6">
        <v>0.27710000000000001</v>
      </c>
      <c r="AR10" s="6">
        <v>0.27639999999999998</v>
      </c>
      <c r="AS10" s="6">
        <v>0.26440000000000002</v>
      </c>
      <c r="AT10" s="6">
        <v>0.24790000000000001</v>
      </c>
      <c r="AU10" s="6">
        <v>0.25750000000000001</v>
      </c>
      <c r="AV10" s="6">
        <v>0.26379999999999998</v>
      </c>
    </row>
    <row r="11" spans="1:48" x14ac:dyDescent="0.25">
      <c r="A11" s="30" t="s">
        <v>197</v>
      </c>
      <c r="B11" s="50" t="s">
        <v>228</v>
      </c>
      <c r="C11" s="6">
        <v>4.02E-2</v>
      </c>
      <c r="D11" s="6">
        <v>4.7600000000000003E-2</v>
      </c>
      <c r="E11" s="6">
        <v>5.7099999999999998E-2</v>
      </c>
      <c r="F11" s="6">
        <v>6.13E-2</v>
      </c>
      <c r="G11" s="6">
        <v>6.1699999999999998E-2</v>
      </c>
      <c r="H11" s="6">
        <v>7.5200000000000003E-2</v>
      </c>
      <c r="I11" s="6">
        <v>7.7899999999999997E-2</v>
      </c>
      <c r="J11" s="6">
        <v>8.6199999999999999E-2</v>
      </c>
      <c r="K11" s="6">
        <v>9.0800000000000006E-2</v>
      </c>
      <c r="L11" s="6">
        <v>8.8999999999999996E-2</v>
      </c>
      <c r="M11" s="6">
        <v>9.2100000000000001E-2</v>
      </c>
      <c r="N11" s="6">
        <v>9.1499999999999998E-2</v>
      </c>
      <c r="O11" s="6">
        <v>9.2499999999999999E-2</v>
      </c>
      <c r="P11" s="6">
        <v>9.35E-2</v>
      </c>
      <c r="Q11" s="6">
        <v>0.1009</v>
      </c>
      <c r="R11" s="6">
        <v>0.1009</v>
      </c>
      <c r="S11" s="6">
        <v>9.6600000000000005E-2</v>
      </c>
      <c r="T11" s="6">
        <v>0.1014</v>
      </c>
      <c r="U11" s="6">
        <v>0.10440000000000001</v>
      </c>
      <c r="V11" s="6">
        <v>9.8900000000000002E-2</v>
      </c>
      <c r="W11" s="6">
        <v>9.9900000000000003E-2</v>
      </c>
      <c r="X11" s="6">
        <v>0.10390000000000001</v>
      </c>
      <c r="Y11" s="6">
        <v>0.1171</v>
      </c>
      <c r="Z11" s="6">
        <v>0.1336</v>
      </c>
      <c r="AA11" s="6">
        <v>0.15079999999999999</v>
      </c>
      <c r="AB11" s="6">
        <v>0.16639999999999999</v>
      </c>
      <c r="AC11" s="6">
        <v>0.18179999999999999</v>
      </c>
      <c r="AD11" s="6">
        <v>0.19900000000000001</v>
      </c>
      <c r="AE11" s="6">
        <v>0.21859999999999999</v>
      </c>
      <c r="AF11" s="6">
        <v>0.2293</v>
      </c>
      <c r="AG11" s="6">
        <v>0.2407</v>
      </c>
      <c r="AH11" s="6">
        <v>0.25290000000000001</v>
      </c>
      <c r="AI11" s="6">
        <v>0.26479999999999998</v>
      </c>
      <c r="AJ11" s="6">
        <v>0.27210000000000001</v>
      </c>
      <c r="AK11" s="6">
        <v>0.27789999999999998</v>
      </c>
      <c r="AL11" s="6">
        <v>0.28370000000000001</v>
      </c>
      <c r="AM11" s="6">
        <v>0.28949999999999998</v>
      </c>
      <c r="AN11" s="6">
        <v>0.29349999999999998</v>
      </c>
      <c r="AO11" s="6">
        <v>0.2949</v>
      </c>
      <c r="AP11" s="6">
        <v>0.2994</v>
      </c>
      <c r="AQ11" s="6">
        <v>0.29670000000000002</v>
      </c>
      <c r="AR11" s="6">
        <v>0.3034</v>
      </c>
      <c r="AS11" s="6">
        <v>0.30990000000000001</v>
      </c>
      <c r="AT11" s="6">
        <v>0.3266</v>
      </c>
      <c r="AU11" s="6">
        <v>0.33110000000000001</v>
      </c>
      <c r="AV11" s="6">
        <v>0.33100000000000002</v>
      </c>
    </row>
    <row r="12" spans="1:48" x14ac:dyDescent="0.25">
      <c r="A12" s="30" t="s">
        <v>227</v>
      </c>
      <c r="B12" s="50" t="s">
        <v>226</v>
      </c>
      <c r="C12" s="6">
        <v>4.6100000000000002E-2</v>
      </c>
      <c r="D12" s="6">
        <v>5.79E-2</v>
      </c>
      <c r="E12" s="6">
        <v>5.5199999999999999E-2</v>
      </c>
      <c r="F12" s="6">
        <v>6.2300000000000001E-2</v>
      </c>
      <c r="G12" s="6">
        <v>6.8000000000000005E-2</v>
      </c>
      <c r="H12" s="6">
        <v>6.9900000000000004E-2</v>
      </c>
      <c r="I12" s="6">
        <v>7.7700000000000005E-2</v>
      </c>
      <c r="J12" s="6">
        <v>7.8299999999999995E-2</v>
      </c>
      <c r="K12" s="6">
        <v>8.5699999999999998E-2</v>
      </c>
      <c r="L12" s="6">
        <v>8.3199999999999996E-2</v>
      </c>
      <c r="M12" s="6">
        <v>8.1699999999999995E-2</v>
      </c>
      <c r="N12" s="6">
        <v>8.7099999999999997E-2</v>
      </c>
      <c r="O12" s="6">
        <v>8.8400000000000006E-2</v>
      </c>
      <c r="P12" s="6">
        <v>9.6100000000000005E-2</v>
      </c>
      <c r="Q12" s="6">
        <v>9.4600000000000004E-2</v>
      </c>
      <c r="R12" s="6">
        <v>9.9299999999999999E-2</v>
      </c>
      <c r="S12" s="6">
        <v>0.1038</v>
      </c>
      <c r="T12" s="6">
        <v>0.10580000000000001</v>
      </c>
      <c r="U12" s="6">
        <v>0.1027</v>
      </c>
      <c r="V12" s="6">
        <v>0.1065</v>
      </c>
      <c r="W12" s="6">
        <v>0.1135</v>
      </c>
      <c r="X12" s="6">
        <v>0.1167</v>
      </c>
      <c r="Y12" s="6">
        <v>0.121</v>
      </c>
      <c r="Z12" s="6">
        <v>0.13070000000000001</v>
      </c>
      <c r="AA12" s="6">
        <v>0.14119999999999999</v>
      </c>
      <c r="AB12" s="6">
        <v>0.15</v>
      </c>
      <c r="AC12" s="6">
        <v>0.15859999999999999</v>
      </c>
      <c r="AD12" s="6">
        <v>0.16880000000000001</v>
      </c>
      <c r="AE12" s="6">
        <v>0.18099999999999999</v>
      </c>
      <c r="AF12" s="6">
        <v>0.18920000000000001</v>
      </c>
      <c r="AG12" s="6">
        <v>0.19769999999999999</v>
      </c>
      <c r="AH12" s="6">
        <v>0.20699999999999999</v>
      </c>
      <c r="AI12" s="6">
        <v>0.2132</v>
      </c>
      <c r="AJ12" s="6">
        <v>0.22259999999999999</v>
      </c>
      <c r="AK12" s="6">
        <v>0.23080000000000001</v>
      </c>
      <c r="AL12" s="6">
        <v>0.23910000000000001</v>
      </c>
      <c r="AM12" s="6">
        <v>0.2472</v>
      </c>
      <c r="AN12" s="6">
        <v>0.25380000000000003</v>
      </c>
      <c r="AO12" s="6">
        <v>0.25819999999999999</v>
      </c>
      <c r="AP12" s="6">
        <v>0.25540000000000002</v>
      </c>
      <c r="AQ12" s="6">
        <v>0.25750000000000001</v>
      </c>
      <c r="AR12" s="6">
        <v>0.25180000000000002</v>
      </c>
      <c r="AS12" s="6">
        <v>0.24049999999999999</v>
      </c>
      <c r="AT12" s="6">
        <v>0.23449999999999999</v>
      </c>
      <c r="AU12" s="6">
        <v>0.24279999999999999</v>
      </c>
      <c r="AV12" s="6">
        <v>0.248</v>
      </c>
    </row>
    <row r="13" spans="1:48" x14ac:dyDescent="0.25">
      <c r="A13" s="30" t="s">
        <v>227</v>
      </c>
      <c r="B13" s="50" t="s">
        <v>226</v>
      </c>
      <c r="C13" s="6">
        <v>4.1099999999999998E-2</v>
      </c>
      <c r="D13" s="6">
        <v>5.57E-2</v>
      </c>
      <c r="E13" s="6">
        <v>5.8500000000000003E-2</v>
      </c>
      <c r="F13" s="6">
        <v>6.4399999999999999E-2</v>
      </c>
      <c r="G13" s="6">
        <v>7.0300000000000001E-2</v>
      </c>
      <c r="H13" s="6">
        <v>7.3599999999999999E-2</v>
      </c>
      <c r="I13" s="6">
        <v>7.85E-2</v>
      </c>
      <c r="J13" s="6">
        <v>8.0699999999999994E-2</v>
      </c>
      <c r="K13" s="6">
        <v>8.1799999999999998E-2</v>
      </c>
      <c r="L13" s="6">
        <v>8.7300000000000003E-2</v>
      </c>
      <c r="M13" s="6">
        <v>8.8900000000000007E-2</v>
      </c>
      <c r="N13" s="6">
        <v>8.9399999999999993E-2</v>
      </c>
      <c r="O13" s="6">
        <v>9.1899999999999996E-2</v>
      </c>
      <c r="P13" s="6">
        <v>9.9400000000000002E-2</v>
      </c>
      <c r="Q13" s="6">
        <v>0.1008</v>
      </c>
      <c r="R13" s="6">
        <v>0.10539999999999999</v>
      </c>
      <c r="S13" s="6">
        <v>0.10680000000000001</v>
      </c>
      <c r="T13" s="6">
        <v>0.11020000000000001</v>
      </c>
      <c r="U13" s="6">
        <v>0.1094</v>
      </c>
      <c r="V13" s="6">
        <v>0.1124</v>
      </c>
      <c r="W13" s="6">
        <v>0.1162</v>
      </c>
      <c r="X13" s="6">
        <v>0.1169</v>
      </c>
      <c r="Y13" s="6">
        <v>0.12620000000000001</v>
      </c>
      <c r="Z13" s="6">
        <v>0.13650000000000001</v>
      </c>
      <c r="AA13" s="6">
        <v>0.14749999999999999</v>
      </c>
      <c r="AB13" s="6">
        <v>0.15690000000000001</v>
      </c>
      <c r="AC13" s="6">
        <v>0.16600000000000001</v>
      </c>
      <c r="AD13" s="6">
        <v>0.17680000000000001</v>
      </c>
      <c r="AE13" s="6">
        <v>0.1895</v>
      </c>
      <c r="AF13" s="6">
        <v>0.19789999999999999</v>
      </c>
      <c r="AG13" s="6">
        <v>0.20669999999999999</v>
      </c>
      <c r="AH13" s="6">
        <v>0.21609999999999999</v>
      </c>
      <c r="AI13" s="6">
        <v>0.2198</v>
      </c>
      <c r="AJ13" s="6">
        <v>0.2296</v>
      </c>
      <c r="AK13" s="6">
        <v>0.2382</v>
      </c>
      <c r="AL13" s="6">
        <v>0.24679999999999999</v>
      </c>
      <c r="AM13" s="6">
        <v>0.25540000000000002</v>
      </c>
      <c r="AN13" s="6">
        <v>0.26250000000000001</v>
      </c>
      <c r="AO13" s="6">
        <v>0.2671</v>
      </c>
      <c r="AP13" s="6">
        <v>0.2697</v>
      </c>
      <c r="AQ13" s="6">
        <v>0.27050000000000002</v>
      </c>
      <c r="AR13" s="6">
        <v>0.27710000000000001</v>
      </c>
      <c r="AS13" s="6">
        <v>0.2661</v>
      </c>
      <c r="AT13" s="6">
        <v>0.25600000000000001</v>
      </c>
      <c r="AU13" s="6">
        <v>0.26100000000000001</v>
      </c>
      <c r="AV13" s="6">
        <v>0.26279999999999998</v>
      </c>
    </row>
    <row r="14" spans="1:48" x14ac:dyDescent="0.25">
      <c r="A14" s="30" t="s">
        <v>198</v>
      </c>
      <c r="B14" s="50" t="s">
        <v>225</v>
      </c>
      <c r="C14" s="6">
        <v>4.4600000000000001E-2</v>
      </c>
      <c r="D14" s="6">
        <v>5.16E-2</v>
      </c>
      <c r="E14" s="6">
        <v>5.8900000000000001E-2</v>
      </c>
      <c r="F14" s="6">
        <v>6.4100000000000004E-2</v>
      </c>
      <c r="G14" s="6">
        <v>6.8500000000000005E-2</v>
      </c>
      <c r="H14" s="6">
        <v>7.5300000000000006E-2</v>
      </c>
      <c r="I14" s="6">
        <v>8.2500000000000004E-2</v>
      </c>
      <c r="J14" s="6">
        <v>8.4099999999999994E-2</v>
      </c>
      <c r="K14" s="6">
        <v>8.9300000000000004E-2</v>
      </c>
      <c r="L14" s="6">
        <v>9.2100000000000001E-2</v>
      </c>
      <c r="M14" s="6">
        <v>9.5799999999999996E-2</v>
      </c>
      <c r="N14" s="6">
        <v>9.9699999999999997E-2</v>
      </c>
      <c r="O14" s="6">
        <v>9.7900000000000001E-2</v>
      </c>
      <c r="P14" s="6">
        <v>0.106</v>
      </c>
      <c r="Q14" s="6">
        <v>0.1057</v>
      </c>
      <c r="R14" s="6">
        <v>0.1036</v>
      </c>
      <c r="S14" s="6">
        <v>0.10929999999999999</v>
      </c>
      <c r="T14" s="6">
        <v>0.11070000000000001</v>
      </c>
      <c r="U14" s="6">
        <v>0.1074</v>
      </c>
      <c r="V14" s="6">
        <v>0.109</v>
      </c>
      <c r="W14" s="6">
        <v>0.1164</v>
      </c>
      <c r="X14" s="6">
        <v>0.11840000000000001</v>
      </c>
      <c r="Y14" s="6">
        <v>0.1202</v>
      </c>
      <c r="Z14" s="6">
        <v>0.1346</v>
      </c>
      <c r="AA14" s="6">
        <v>0.14849999999999999</v>
      </c>
      <c r="AB14" s="6">
        <v>0.1603</v>
      </c>
      <c r="AC14" s="6">
        <v>0.17130000000000001</v>
      </c>
      <c r="AD14" s="6">
        <v>0.18390000000000001</v>
      </c>
      <c r="AE14" s="6">
        <v>0.19819999999999999</v>
      </c>
      <c r="AF14" s="6">
        <v>0.2031</v>
      </c>
      <c r="AG14" s="6">
        <v>0.20880000000000001</v>
      </c>
      <c r="AH14" s="6">
        <v>0.21490000000000001</v>
      </c>
      <c r="AI14" s="6">
        <v>0.2203</v>
      </c>
      <c r="AJ14" s="6">
        <v>0.22919999999999999</v>
      </c>
      <c r="AK14" s="6">
        <v>0.2369</v>
      </c>
      <c r="AL14" s="6">
        <v>0.24460000000000001</v>
      </c>
      <c r="AM14" s="6">
        <v>0.25230000000000002</v>
      </c>
      <c r="AN14" s="6">
        <v>0.25840000000000002</v>
      </c>
      <c r="AO14" s="6">
        <v>0.26219999999999999</v>
      </c>
      <c r="AP14" s="6">
        <v>0.25559999999999999</v>
      </c>
      <c r="AQ14" s="6">
        <v>0.249</v>
      </c>
      <c r="AR14" s="6">
        <v>0.25819999999999999</v>
      </c>
      <c r="AS14" s="6">
        <v>0.24610000000000001</v>
      </c>
      <c r="AT14" s="6">
        <v>0.2374</v>
      </c>
      <c r="AU14" s="6">
        <v>0.2442</v>
      </c>
      <c r="AV14" s="6">
        <v>0.24790000000000001</v>
      </c>
    </row>
    <row r="15" spans="1:48" x14ac:dyDescent="0.25">
      <c r="A15" s="30" t="s">
        <v>197</v>
      </c>
      <c r="B15" s="50" t="s">
        <v>224</v>
      </c>
      <c r="C15" s="6">
        <v>4.3799999999999999E-2</v>
      </c>
      <c r="D15" s="6">
        <v>5.0799999999999998E-2</v>
      </c>
      <c r="E15" s="6">
        <v>5.8799999999999998E-2</v>
      </c>
      <c r="F15" s="6">
        <v>6.3899999999999998E-2</v>
      </c>
      <c r="G15" s="6">
        <v>7.0699999999999999E-2</v>
      </c>
      <c r="H15" s="6">
        <v>7.3899999999999993E-2</v>
      </c>
      <c r="I15" s="6">
        <v>8.0100000000000005E-2</v>
      </c>
      <c r="J15" s="6">
        <v>8.2900000000000001E-2</v>
      </c>
      <c r="K15" s="6">
        <v>8.9499999999999996E-2</v>
      </c>
      <c r="L15" s="6">
        <v>8.72E-2</v>
      </c>
      <c r="M15" s="6">
        <v>9.2299999999999993E-2</v>
      </c>
      <c r="N15" s="6">
        <v>9.5600000000000004E-2</v>
      </c>
      <c r="O15" s="6">
        <v>9.7900000000000001E-2</v>
      </c>
      <c r="P15" s="6">
        <v>0.10249999999999999</v>
      </c>
      <c r="Q15" s="6">
        <v>9.98E-2</v>
      </c>
      <c r="R15" s="6">
        <v>0.10580000000000001</v>
      </c>
      <c r="S15" s="6">
        <v>0.1099</v>
      </c>
      <c r="T15" s="6">
        <v>0.1072</v>
      </c>
      <c r="U15" s="6">
        <v>0.107</v>
      </c>
      <c r="V15" s="6">
        <v>0.11070000000000001</v>
      </c>
      <c r="W15" s="6">
        <v>0.1158</v>
      </c>
      <c r="X15" s="6">
        <v>0.1211</v>
      </c>
      <c r="Y15" s="6">
        <v>0.123</v>
      </c>
      <c r="Z15" s="6">
        <v>0.1353</v>
      </c>
      <c r="AA15" s="6">
        <v>0.14680000000000001</v>
      </c>
      <c r="AB15" s="6">
        <v>0.15590000000000001</v>
      </c>
      <c r="AC15" s="6">
        <v>0.16439999999999999</v>
      </c>
      <c r="AD15" s="6">
        <v>0.17419999999999999</v>
      </c>
      <c r="AE15" s="6">
        <v>0.18559999999999999</v>
      </c>
      <c r="AF15" s="6">
        <v>0.19339999999999999</v>
      </c>
      <c r="AG15" s="6">
        <v>0.20169999999999999</v>
      </c>
      <c r="AH15" s="6">
        <v>0.2107</v>
      </c>
      <c r="AI15" s="6">
        <v>0.2162</v>
      </c>
      <c r="AJ15" s="6">
        <v>0.2243</v>
      </c>
      <c r="AK15" s="6">
        <v>0.23119999999999999</v>
      </c>
      <c r="AL15" s="6">
        <v>0.23799999999999999</v>
      </c>
      <c r="AM15" s="6">
        <v>0.24490000000000001</v>
      </c>
      <c r="AN15" s="6">
        <v>0.25030000000000002</v>
      </c>
      <c r="AO15" s="6">
        <v>0.25340000000000001</v>
      </c>
      <c r="AP15" s="6">
        <v>0.25569999999999998</v>
      </c>
      <c r="AQ15" s="6">
        <v>0.24809999999999999</v>
      </c>
      <c r="AR15" s="6">
        <v>0.25490000000000002</v>
      </c>
      <c r="AS15" s="6">
        <v>0.25459999999999999</v>
      </c>
      <c r="AT15" s="6">
        <v>0.24929999999999999</v>
      </c>
      <c r="AU15" s="6">
        <v>0.25180000000000002</v>
      </c>
      <c r="AV15" s="6">
        <v>0.25130000000000002</v>
      </c>
    </row>
    <row r="16" spans="1:48" x14ac:dyDescent="0.25">
      <c r="A16" s="30" t="s">
        <v>196</v>
      </c>
      <c r="B16" s="50" t="s">
        <v>223</v>
      </c>
      <c r="C16" s="6">
        <v>4.0399999999999998E-2</v>
      </c>
      <c r="D16" s="6">
        <v>4.58E-2</v>
      </c>
      <c r="E16" s="6">
        <v>4.7899999999999998E-2</v>
      </c>
      <c r="F16" s="6">
        <v>6.2700000000000006E-2</v>
      </c>
      <c r="G16" s="6">
        <v>6.7299999999999999E-2</v>
      </c>
      <c r="H16" s="6">
        <v>6.8099999999999994E-2</v>
      </c>
      <c r="I16" s="6">
        <v>7.5399999999999995E-2</v>
      </c>
      <c r="J16" s="6">
        <v>7.6899999999999996E-2</v>
      </c>
      <c r="K16" s="6">
        <v>8.1699999999999995E-2</v>
      </c>
      <c r="L16" s="6">
        <v>8.09E-2</v>
      </c>
      <c r="M16" s="6">
        <v>7.9699999999999993E-2</v>
      </c>
      <c r="N16" s="6">
        <v>8.1500000000000003E-2</v>
      </c>
      <c r="O16" s="6">
        <v>8.5300000000000001E-2</v>
      </c>
      <c r="P16" s="6">
        <v>8.5300000000000001E-2</v>
      </c>
      <c r="Q16" s="6">
        <v>8.5999999999999993E-2</v>
      </c>
      <c r="R16" s="6">
        <v>8.5999999999999993E-2</v>
      </c>
      <c r="S16" s="6">
        <v>8.5099999999999995E-2</v>
      </c>
      <c r="T16" s="6">
        <v>8.7300000000000003E-2</v>
      </c>
      <c r="U16" s="6">
        <v>8.5099999999999995E-2</v>
      </c>
      <c r="V16" s="6">
        <v>8.4599999999999995E-2</v>
      </c>
      <c r="W16" s="6">
        <v>8.7300000000000003E-2</v>
      </c>
      <c r="X16" s="6">
        <v>8.5900000000000004E-2</v>
      </c>
      <c r="Y16" s="6">
        <v>9.2299999999999993E-2</v>
      </c>
      <c r="Z16" s="6">
        <v>0.1074</v>
      </c>
      <c r="AA16" s="6">
        <v>0.1226</v>
      </c>
      <c r="AB16" s="6">
        <v>0.1363</v>
      </c>
      <c r="AC16" s="6">
        <v>0.14949999999999999</v>
      </c>
      <c r="AD16" s="6">
        <v>0.16400000000000001</v>
      </c>
      <c r="AE16" s="6">
        <v>0.1804</v>
      </c>
      <c r="AF16" s="6">
        <v>0.1865</v>
      </c>
      <c r="AG16" s="6">
        <v>0.19309999999999999</v>
      </c>
      <c r="AH16" s="6">
        <v>0.20039999999999999</v>
      </c>
      <c r="AI16" s="6">
        <v>0.20219999999999999</v>
      </c>
      <c r="AJ16" s="6">
        <v>0.20860000000000001</v>
      </c>
      <c r="AK16" s="6">
        <v>0.214</v>
      </c>
      <c r="AL16" s="6">
        <v>0.21940000000000001</v>
      </c>
      <c r="AM16" s="6">
        <v>0.2248</v>
      </c>
      <c r="AN16" s="6">
        <v>0.22869999999999999</v>
      </c>
      <c r="AO16" s="6">
        <v>0.2306</v>
      </c>
      <c r="AP16" s="6">
        <v>0.2379</v>
      </c>
      <c r="AQ16" s="6">
        <v>0.23799999999999999</v>
      </c>
      <c r="AR16" s="6">
        <v>0.24210000000000001</v>
      </c>
      <c r="AS16" s="6">
        <v>0.23069999999999999</v>
      </c>
      <c r="AT16" s="6">
        <v>0.22559999999999999</v>
      </c>
      <c r="AU16" s="6">
        <v>0.23219999999999999</v>
      </c>
      <c r="AV16" s="6">
        <v>0.2359</v>
      </c>
    </row>
    <row r="17" spans="1:48" x14ac:dyDescent="0.25">
      <c r="A17" s="30" t="s">
        <v>191</v>
      </c>
      <c r="B17" s="50" t="s">
        <v>222</v>
      </c>
      <c r="C17" s="6">
        <v>2.2599999999999999E-2</v>
      </c>
      <c r="D17" s="6">
        <v>3.0322222900390626E-2</v>
      </c>
      <c r="E17" s="6">
        <v>3.5799999999999998E-2</v>
      </c>
      <c r="F17" s="6">
        <v>4.2866665649414062E-2</v>
      </c>
      <c r="G17" s="6">
        <v>4.7399999999999998E-2</v>
      </c>
      <c r="H17" s="6">
        <v>5.3677777099609372E-2</v>
      </c>
      <c r="I17" s="6">
        <v>5.88888916015625E-2</v>
      </c>
      <c r="J17" s="6">
        <v>6.5777777099609372E-2</v>
      </c>
      <c r="K17" s="6">
        <v>6.9411108398437504E-2</v>
      </c>
      <c r="L17" s="6">
        <v>7.0933331298828131E-2</v>
      </c>
      <c r="M17" s="6">
        <v>7.0811108398437503E-2</v>
      </c>
      <c r="N17" s="6">
        <v>7.0199999999999999E-2</v>
      </c>
      <c r="O17" s="6">
        <v>6.9344445800781251E-2</v>
      </c>
      <c r="P17" s="6">
        <v>7.443333129882812E-2</v>
      </c>
      <c r="Q17" s="6">
        <v>7.6899999999999996E-2</v>
      </c>
      <c r="R17" s="6">
        <v>7.6799999999999993E-2</v>
      </c>
      <c r="S17" s="6">
        <v>7.8788891601562494E-2</v>
      </c>
      <c r="T17" s="6">
        <v>7.8922222900390623E-2</v>
      </c>
      <c r="U17" s="6">
        <v>7.8144445800781254E-2</v>
      </c>
      <c r="V17" s="6">
        <v>7.9066668701171877E-2</v>
      </c>
      <c r="W17" s="6">
        <v>8.0244445800781244E-2</v>
      </c>
      <c r="X17" s="6">
        <v>8.2866668701171875E-2</v>
      </c>
      <c r="Y17" s="6">
        <v>8.8888891601562506E-2</v>
      </c>
      <c r="Z17" s="6">
        <v>0.10953333740234375</v>
      </c>
      <c r="AA17" s="6">
        <v>0.13055555419921874</v>
      </c>
      <c r="AB17" s="6">
        <v>0.1497888916015625</v>
      </c>
      <c r="AC17" s="6">
        <v>0.16865555419921874</v>
      </c>
      <c r="AD17" s="6">
        <v>0.18914444580078124</v>
      </c>
      <c r="AE17" s="6">
        <v>0.2117888916015625</v>
      </c>
      <c r="AF17" s="6">
        <v>0.2199111083984375</v>
      </c>
      <c r="AG17" s="6">
        <v>0.22865556640625001</v>
      </c>
      <c r="AH17" s="6">
        <v>0.238077783203125</v>
      </c>
      <c r="AI17" s="6">
        <v>0.2449333251953125</v>
      </c>
      <c r="AJ17" s="6">
        <v>0.25485556640625001</v>
      </c>
      <c r="AK17" s="6">
        <v>0.26326667480468752</v>
      </c>
      <c r="AL17" s="6">
        <v>0.27175556640624998</v>
      </c>
      <c r="AM17" s="6">
        <v>0.28018889160156252</v>
      </c>
      <c r="AN17" s="6">
        <v>0.28689999999999999</v>
      </c>
      <c r="AO17" s="6">
        <v>0.29095556640624998</v>
      </c>
      <c r="AP17" s="6">
        <v>0.29355556640625002</v>
      </c>
      <c r="AQ17" s="6">
        <v>0.29506667480468751</v>
      </c>
      <c r="AR17" s="6">
        <v>0.29446667480468752</v>
      </c>
      <c r="AS17" s="6">
        <v>0.28342221679687502</v>
      </c>
      <c r="AT17" s="6">
        <v>0.26393332519531248</v>
      </c>
      <c r="AU17" s="6">
        <v>0.27358889160156252</v>
      </c>
      <c r="AV17" s="6">
        <v>0.27965556640625</v>
      </c>
    </row>
    <row r="19" spans="1:48" x14ac:dyDescent="0.25">
      <c r="C19" s="82" t="s">
        <v>94</v>
      </c>
      <c r="D19" s="82"/>
      <c r="E19" s="82"/>
      <c r="F19" s="82"/>
      <c r="G19" s="82"/>
    </row>
    <row r="20" spans="1:48" x14ac:dyDescent="0.25">
      <c r="C20" s="58" t="str">
        <f>HYPERLINK("[Table14_Redtallowmapping.xlsx]Main!A1", "Return to Main Worksheet")</f>
        <v>Return to Main Worksheet</v>
      </c>
    </row>
  </sheetData>
  <mergeCells count="1">
    <mergeCell ref="C19:G1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defaultRowHeight="13.5" x14ac:dyDescent="0.25"/>
  <cols>
    <col min="1" max="1" width="25.625" customWidth="1"/>
    <col min="2" max="2" width="23.625" customWidth="1"/>
  </cols>
  <sheetData>
    <row r="1" spans="1:6" x14ac:dyDescent="0.25">
      <c r="A1" s="51" t="s">
        <v>8</v>
      </c>
      <c r="B1" s="50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0.1177</v>
      </c>
      <c r="D2" s="33">
        <v>0.73609999999999998</v>
      </c>
      <c r="E2" s="30">
        <v>0.1188</v>
      </c>
      <c r="F2" s="30">
        <v>2.7400000000000001E-2</v>
      </c>
    </row>
    <row r="3" spans="1:6" x14ac:dyDescent="0.25">
      <c r="A3" s="32" t="s">
        <v>58</v>
      </c>
      <c r="B3" s="51" t="s">
        <v>53</v>
      </c>
      <c r="C3" s="32">
        <v>0.68500000000000005</v>
      </c>
      <c r="D3" s="30">
        <v>9.3799999999999994E-2</v>
      </c>
      <c r="E3" s="30">
        <v>0.50990000000000002</v>
      </c>
      <c r="F3" s="30">
        <v>-0.28870000000000001</v>
      </c>
    </row>
    <row r="4" spans="1:6" x14ac:dyDescent="0.25">
      <c r="A4" s="30" t="s">
        <v>179</v>
      </c>
      <c r="B4" s="50" t="s">
        <v>238</v>
      </c>
      <c r="C4" s="30">
        <v>0.30840000000000001</v>
      </c>
      <c r="D4" s="30">
        <v>0.15970000000000001</v>
      </c>
      <c r="E4" s="30">
        <v>0.25750000000000001</v>
      </c>
      <c r="F4" s="30">
        <v>0.27439999999999998</v>
      </c>
    </row>
    <row r="5" spans="1:6" x14ac:dyDescent="0.25">
      <c r="A5" s="30" t="s">
        <v>237</v>
      </c>
      <c r="B5" s="50" t="s">
        <v>235</v>
      </c>
      <c r="C5" s="30">
        <v>0.6472</v>
      </c>
      <c r="D5" s="30">
        <v>0.27689999999999998</v>
      </c>
      <c r="E5" s="30">
        <v>0</v>
      </c>
      <c r="F5" s="30">
        <v>7.5899999999999995E-2</v>
      </c>
    </row>
    <row r="6" spans="1:6" x14ac:dyDescent="0.25">
      <c r="A6" s="30" t="s">
        <v>236</v>
      </c>
      <c r="B6" s="50" t="s">
        <v>235</v>
      </c>
      <c r="C6" s="30">
        <v>0</v>
      </c>
      <c r="D6" s="30">
        <v>0.2792</v>
      </c>
      <c r="E6" s="30">
        <v>8.2500000000000004E-2</v>
      </c>
      <c r="F6" s="30">
        <v>0.63839999999999997</v>
      </c>
    </row>
    <row r="7" spans="1:6" x14ac:dyDescent="0.25">
      <c r="A7" s="30" t="s">
        <v>214</v>
      </c>
      <c r="B7" s="50" t="s">
        <v>233</v>
      </c>
      <c r="C7" s="30">
        <v>0.43380000000000002</v>
      </c>
      <c r="D7" s="30">
        <v>7.9699999999999993E-2</v>
      </c>
      <c r="E7" s="30">
        <v>0.307</v>
      </c>
      <c r="F7" s="30">
        <v>0.17949999999999999</v>
      </c>
    </row>
    <row r="8" spans="1:6" x14ac:dyDescent="0.25">
      <c r="A8" s="34" t="s">
        <v>234</v>
      </c>
      <c r="B8" s="50" t="s">
        <v>233</v>
      </c>
      <c r="C8" s="30">
        <v>0.1177</v>
      </c>
      <c r="D8" s="30">
        <v>0.1019</v>
      </c>
      <c r="E8" s="34">
        <v>0.753</v>
      </c>
      <c r="F8" s="30">
        <v>2.7400000000000001E-2</v>
      </c>
    </row>
    <row r="9" spans="1:6" x14ac:dyDescent="0.25">
      <c r="A9" s="30" t="s">
        <v>179</v>
      </c>
      <c r="B9" s="50" t="s">
        <v>232</v>
      </c>
      <c r="C9" s="30">
        <v>0.2414</v>
      </c>
      <c r="D9" s="30">
        <v>9.3799999999999994E-2</v>
      </c>
      <c r="E9" s="30">
        <v>0.19620000000000001</v>
      </c>
      <c r="F9" s="30">
        <v>0.46850000000000003</v>
      </c>
    </row>
    <row r="10" spans="1:6" x14ac:dyDescent="0.25">
      <c r="A10" s="30" t="s">
        <v>231</v>
      </c>
      <c r="B10" s="50" t="s">
        <v>229</v>
      </c>
      <c r="C10" s="30">
        <v>0.2233</v>
      </c>
      <c r="D10" s="30">
        <v>0.18820000000000001</v>
      </c>
      <c r="E10" s="30">
        <v>0.1948</v>
      </c>
      <c r="F10" s="30">
        <v>0.39369999999999999</v>
      </c>
    </row>
    <row r="11" spans="1:6" x14ac:dyDescent="0.25">
      <c r="A11" s="30" t="s">
        <v>230</v>
      </c>
      <c r="B11" s="50" t="s">
        <v>229</v>
      </c>
      <c r="C11" s="30">
        <v>0.49519999999999997</v>
      </c>
      <c r="D11" s="30">
        <v>0.2051</v>
      </c>
      <c r="E11" s="30">
        <v>6.0299999999999999E-2</v>
      </c>
      <c r="F11" s="30">
        <v>0.23949999999999999</v>
      </c>
    </row>
    <row r="12" spans="1:6" x14ac:dyDescent="0.25">
      <c r="A12" s="30" t="s">
        <v>198</v>
      </c>
      <c r="B12" s="50" t="s">
        <v>228</v>
      </c>
      <c r="C12" s="30">
        <v>0.63919999999999999</v>
      </c>
      <c r="D12" s="30">
        <v>0.1074</v>
      </c>
      <c r="E12" s="30">
        <v>3.7900000000000003E-2</v>
      </c>
      <c r="F12" s="30">
        <v>0.2155</v>
      </c>
    </row>
    <row r="13" spans="1:6" x14ac:dyDescent="0.25">
      <c r="A13" s="30" t="s">
        <v>197</v>
      </c>
      <c r="B13" s="50" t="s">
        <v>228</v>
      </c>
      <c r="C13" s="30">
        <v>0.18540000000000001</v>
      </c>
      <c r="D13" s="30">
        <v>0.14080000000000001</v>
      </c>
      <c r="E13" s="30">
        <v>0.6048</v>
      </c>
      <c r="F13" s="30">
        <v>6.9000000000000006E-2</v>
      </c>
    </row>
    <row r="14" spans="1:6" x14ac:dyDescent="0.25">
      <c r="A14" s="30" t="s">
        <v>227</v>
      </c>
      <c r="B14" s="50" t="s">
        <v>226</v>
      </c>
      <c r="C14" s="30">
        <v>0.62280000000000002</v>
      </c>
      <c r="D14" s="30">
        <v>0</v>
      </c>
      <c r="E14" s="30">
        <v>0.1449</v>
      </c>
      <c r="F14" s="30">
        <v>0.23230000000000001</v>
      </c>
    </row>
    <row r="15" spans="1:6" x14ac:dyDescent="0.25">
      <c r="A15" s="30" t="s">
        <v>227</v>
      </c>
      <c r="B15" s="50" t="s">
        <v>226</v>
      </c>
      <c r="C15" s="30">
        <v>0.55069999999999997</v>
      </c>
      <c r="D15" s="30">
        <v>1.1999999999999999E-3</v>
      </c>
      <c r="E15" s="30">
        <v>0.25009999999999999</v>
      </c>
      <c r="F15" s="30">
        <v>0.1981</v>
      </c>
    </row>
    <row r="16" spans="1:6" x14ac:dyDescent="0.25">
      <c r="A16" s="30" t="s">
        <v>198</v>
      </c>
      <c r="B16" s="50" t="s">
        <v>225</v>
      </c>
      <c r="C16" s="30">
        <v>0.75190000000000001</v>
      </c>
      <c r="D16" s="30">
        <v>0.1019</v>
      </c>
      <c r="E16" s="30">
        <v>0.1188</v>
      </c>
      <c r="F16" s="30">
        <v>2.7400000000000001E-2</v>
      </c>
    </row>
    <row r="17" spans="1:6" x14ac:dyDescent="0.25">
      <c r="A17" s="30" t="s">
        <v>197</v>
      </c>
      <c r="B17" s="50" t="s">
        <v>224</v>
      </c>
      <c r="C17" s="30">
        <v>0.65759999999999996</v>
      </c>
      <c r="D17" s="30">
        <v>6.1899999999999997E-2</v>
      </c>
      <c r="E17" s="30">
        <v>0.28050000000000003</v>
      </c>
      <c r="F17" s="30">
        <v>0</v>
      </c>
    </row>
    <row r="18" spans="1:6" x14ac:dyDescent="0.25">
      <c r="A18" s="30" t="s">
        <v>196</v>
      </c>
      <c r="B18" s="50" t="s">
        <v>223</v>
      </c>
      <c r="C18" s="30">
        <v>0.55210000000000004</v>
      </c>
      <c r="D18" s="30">
        <v>0.1638</v>
      </c>
      <c r="E18" s="30">
        <v>0.25280000000000002</v>
      </c>
      <c r="F18" s="30">
        <v>3.1300000000000001E-2</v>
      </c>
    </row>
    <row r="19" spans="1:6" x14ac:dyDescent="0.25">
      <c r="A19" s="30" t="s">
        <v>191</v>
      </c>
      <c r="B19" s="50" t="s">
        <v>222</v>
      </c>
      <c r="C19" s="30">
        <v>0.1177</v>
      </c>
      <c r="D19" s="30">
        <v>0.1019</v>
      </c>
      <c r="E19" s="30">
        <v>0.1188</v>
      </c>
      <c r="F19" s="30">
        <v>0.66159999999999997</v>
      </c>
    </row>
    <row r="21" spans="1:6" x14ac:dyDescent="0.25">
      <c r="A2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3" sqref="A23"/>
    </sheetView>
  </sheetViews>
  <sheetFormatPr defaultRowHeight="13.5" x14ac:dyDescent="0.25"/>
  <cols>
    <col min="1" max="1" width="25.625" customWidth="1"/>
    <col min="2" max="2" width="24.25" customWidth="1"/>
  </cols>
  <sheetData>
    <row r="1" spans="1:6" x14ac:dyDescent="0.25">
      <c r="A1" s="51" t="s">
        <v>8</v>
      </c>
      <c r="B1" s="50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8.7900000000000006E-2</v>
      </c>
      <c r="D2" s="30">
        <v>0.15479999999999999</v>
      </c>
      <c r="E2" s="30">
        <v>9.7199999999999995E-2</v>
      </c>
      <c r="F2" s="33">
        <v>0.66020000000000001</v>
      </c>
    </row>
    <row r="3" spans="1:6" x14ac:dyDescent="0.25">
      <c r="A3" s="32" t="s">
        <v>58</v>
      </c>
      <c r="B3" s="51" t="s">
        <v>53</v>
      </c>
      <c r="C3" s="32">
        <v>0.64180000000000004</v>
      </c>
      <c r="D3" s="30">
        <v>0.31840000000000002</v>
      </c>
      <c r="E3" s="30">
        <v>0.29859999999999998</v>
      </c>
      <c r="F3" s="30">
        <v>-0.25879999999999997</v>
      </c>
    </row>
    <row r="4" spans="1:6" x14ac:dyDescent="0.25">
      <c r="A4" s="30" t="s">
        <v>179</v>
      </c>
      <c r="B4" s="50" t="s">
        <v>238</v>
      </c>
      <c r="C4" s="30">
        <v>0.27679999999999999</v>
      </c>
      <c r="D4" s="30">
        <v>3.6299999999999999E-2</v>
      </c>
      <c r="E4" s="30">
        <v>0.37130000000000002</v>
      </c>
      <c r="F4" s="30">
        <v>0.31559999999999999</v>
      </c>
    </row>
    <row r="5" spans="1:6" x14ac:dyDescent="0.25">
      <c r="A5" s="30" t="s">
        <v>237</v>
      </c>
      <c r="B5" s="50" t="s">
        <v>235</v>
      </c>
      <c r="C5" s="30">
        <v>0.61739999999999995</v>
      </c>
      <c r="D5" s="30">
        <v>0.20080000000000001</v>
      </c>
      <c r="E5" s="30">
        <v>0</v>
      </c>
      <c r="F5" s="30">
        <v>0.18179999999999999</v>
      </c>
    </row>
    <row r="6" spans="1:6" x14ac:dyDescent="0.25">
      <c r="A6" s="30" t="s">
        <v>236</v>
      </c>
      <c r="B6" s="50" t="s">
        <v>235</v>
      </c>
      <c r="C6" s="30">
        <v>0</v>
      </c>
      <c r="D6" s="30">
        <v>-2.3699999999999999E-2</v>
      </c>
      <c r="E6" s="30">
        <v>0.3881</v>
      </c>
      <c r="F6" s="30">
        <v>0.63560000000000005</v>
      </c>
    </row>
    <row r="7" spans="1:6" x14ac:dyDescent="0.25">
      <c r="A7" s="30" t="s">
        <v>214</v>
      </c>
      <c r="B7" s="50" t="s">
        <v>233</v>
      </c>
      <c r="C7" s="30">
        <v>0.4083</v>
      </c>
      <c r="D7" s="30">
        <v>0.1396</v>
      </c>
      <c r="E7" s="30">
        <v>0.3574</v>
      </c>
      <c r="F7" s="30">
        <v>9.4700000000000006E-2</v>
      </c>
    </row>
    <row r="8" spans="1:6" x14ac:dyDescent="0.25">
      <c r="A8" s="42" t="s">
        <v>234</v>
      </c>
      <c r="B8" s="50" t="s">
        <v>233</v>
      </c>
      <c r="C8" s="30">
        <v>8.7900000000000006E-2</v>
      </c>
      <c r="D8" s="30">
        <v>0.15479999999999999</v>
      </c>
      <c r="E8" s="30">
        <v>0.71640000000000004</v>
      </c>
      <c r="F8" s="30">
        <v>4.1000000000000002E-2</v>
      </c>
    </row>
    <row r="9" spans="1:6" x14ac:dyDescent="0.25">
      <c r="A9" s="30" t="s">
        <v>179</v>
      </c>
      <c r="B9" s="50" t="s">
        <v>232</v>
      </c>
      <c r="C9" s="30">
        <v>0.2233</v>
      </c>
      <c r="D9" s="30">
        <v>0</v>
      </c>
      <c r="E9" s="30">
        <v>0.41199999999999998</v>
      </c>
      <c r="F9" s="30">
        <v>0.36480000000000001</v>
      </c>
    </row>
    <row r="10" spans="1:6" x14ac:dyDescent="0.25">
      <c r="A10" s="30" t="s">
        <v>231</v>
      </c>
      <c r="B10" s="50" t="s">
        <v>229</v>
      </c>
      <c r="C10" s="30">
        <v>0.1976</v>
      </c>
      <c r="D10" s="30">
        <v>-4.3E-3</v>
      </c>
      <c r="E10" s="30">
        <v>0.3755</v>
      </c>
      <c r="F10" s="30">
        <v>0.43109999999999998</v>
      </c>
    </row>
    <row r="11" spans="1:6" x14ac:dyDescent="0.25">
      <c r="A11" s="30" t="s">
        <v>230</v>
      </c>
      <c r="B11" s="50" t="s">
        <v>229</v>
      </c>
      <c r="C11" s="30">
        <v>0.46500000000000002</v>
      </c>
      <c r="D11" s="30">
        <v>9.0800000000000006E-2</v>
      </c>
      <c r="E11" s="30">
        <v>0.15490000000000001</v>
      </c>
      <c r="F11" s="30">
        <v>0.28939999999999999</v>
      </c>
    </row>
    <row r="12" spans="1:6" x14ac:dyDescent="0.25">
      <c r="A12" s="30" t="s">
        <v>198</v>
      </c>
      <c r="B12" s="50" t="s">
        <v>228</v>
      </c>
      <c r="C12" s="30">
        <v>0.59850000000000003</v>
      </c>
      <c r="D12" s="30">
        <v>6.3899999999999998E-2</v>
      </c>
      <c r="E12" s="30">
        <v>0.1242</v>
      </c>
      <c r="F12" s="30">
        <v>0.21340000000000001</v>
      </c>
    </row>
    <row r="13" spans="1:6" x14ac:dyDescent="0.25">
      <c r="A13" s="30" t="s">
        <v>197</v>
      </c>
      <c r="B13" s="50" t="s">
        <v>228</v>
      </c>
      <c r="C13" s="30">
        <v>0.13730000000000001</v>
      </c>
      <c r="D13" s="30">
        <v>3.73E-2</v>
      </c>
      <c r="E13" s="30">
        <v>0.61</v>
      </c>
      <c r="F13" s="30">
        <v>0.21529999999999999</v>
      </c>
    </row>
    <row r="14" spans="1:6" x14ac:dyDescent="0.25">
      <c r="A14" s="30" t="s">
        <v>227</v>
      </c>
      <c r="B14" s="50" t="s">
        <v>226</v>
      </c>
      <c r="C14" s="30">
        <v>0.58950000000000002</v>
      </c>
      <c r="D14" s="30">
        <v>9.4399999999999998E-2</v>
      </c>
      <c r="E14" s="30">
        <v>0.23100000000000001</v>
      </c>
      <c r="F14" s="30">
        <v>8.5000000000000006E-2</v>
      </c>
    </row>
    <row r="15" spans="1:6" x14ac:dyDescent="0.25">
      <c r="A15" s="30" t="s">
        <v>227</v>
      </c>
      <c r="B15" s="50" t="s">
        <v>226</v>
      </c>
      <c r="C15" s="30">
        <v>0.51649999999999996</v>
      </c>
      <c r="D15" s="30">
        <v>9.6799999999999997E-2</v>
      </c>
      <c r="E15" s="30">
        <v>0.31659999999999999</v>
      </c>
      <c r="F15" s="30">
        <v>7.0099999999999996E-2</v>
      </c>
    </row>
    <row r="16" spans="1:6" x14ac:dyDescent="0.25">
      <c r="A16" s="30" t="s">
        <v>198</v>
      </c>
      <c r="B16" s="50" t="s">
        <v>225</v>
      </c>
      <c r="C16" s="30">
        <v>0.70709999999999995</v>
      </c>
      <c r="D16" s="30">
        <v>0.15479999999999999</v>
      </c>
      <c r="E16" s="30">
        <v>9.7199999999999995E-2</v>
      </c>
      <c r="F16" s="30">
        <v>4.1000000000000002E-2</v>
      </c>
    </row>
    <row r="17" spans="1:6" x14ac:dyDescent="0.25">
      <c r="A17" s="30" t="s">
        <v>197</v>
      </c>
      <c r="B17" s="50" t="s">
        <v>224</v>
      </c>
      <c r="C17" s="30">
        <v>0.61109999999999998</v>
      </c>
      <c r="D17" s="30">
        <v>0.14610000000000001</v>
      </c>
      <c r="E17" s="30">
        <v>0.24279999999999999</v>
      </c>
      <c r="F17" s="30">
        <v>0</v>
      </c>
    </row>
    <row r="18" spans="1:6" x14ac:dyDescent="0.25">
      <c r="A18" s="30" t="s">
        <v>196</v>
      </c>
      <c r="B18" s="50" t="s">
        <v>223</v>
      </c>
      <c r="C18" s="30">
        <v>0.49540000000000001</v>
      </c>
      <c r="D18" s="30">
        <v>5.5100000000000003E-2</v>
      </c>
      <c r="E18" s="30">
        <v>0.2445</v>
      </c>
      <c r="F18" s="30">
        <v>0.20499999999999999</v>
      </c>
    </row>
    <row r="19" spans="1:6" x14ac:dyDescent="0.25">
      <c r="A19" s="30" t="s">
        <v>191</v>
      </c>
      <c r="B19" s="50" t="s">
        <v>222</v>
      </c>
      <c r="C19" s="30">
        <v>0.1061</v>
      </c>
      <c r="D19" s="30">
        <v>-8.5099999999999995E-2</v>
      </c>
      <c r="E19" s="30">
        <v>0.44350000000000001</v>
      </c>
      <c r="F19" s="30">
        <v>0.53549999999999998</v>
      </c>
    </row>
    <row r="20" spans="1:6" x14ac:dyDescent="0.25">
      <c r="A20" s="34" t="s">
        <v>7</v>
      </c>
      <c r="B20" s="51" t="s">
        <v>53</v>
      </c>
      <c r="C20" s="30">
        <v>8.7900000000000006E-2</v>
      </c>
      <c r="D20" s="34">
        <v>0.77400000000000002</v>
      </c>
      <c r="E20" s="30">
        <v>9.7199999999999995E-2</v>
      </c>
      <c r="F20" s="30">
        <v>4.1000000000000002E-2</v>
      </c>
    </row>
    <row r="22" spans="1:6" x14ac:dyDescent="0.25">
      <c r="A22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workbookViewId="0">
      <selection activeCell="C10" sqref="C10"/>
    </sheetView>
  </sheetViews>
  <sheetFormatPr defaultRowHeight="13.5" x14ac:dyDescent="0.25"/>
  <cols>
    <col min="1" max="2" width="23.5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231</v>
      </c>
      <c r="B2" s="50" t="s">
        <v>229</v>
      </c>
      <c r="C2" s="6">
        <v>7.5800000000000006E-2</v>
      </c>
      <c r="D2" s="6">
        <v>7.6100000000000001E-2</v>
      </c>
      <c r="E2" s="6">
        <v>8.4599999999999995E-2</v>
      </c>
      <c r="F2" s="6">
        <v>9.5000000000000001E-2</v>
      </c>
      <c r="G2" s="6">
        <v>0.1089</v>
      </c>
      <c r="H2" s="6">
        <v>0.1081</v>
      </c>
      <c r="I2" s="6">
        <v>0.1139</v>
      </c>
      <c r="J2" s="6">
        <v>0.1235</v>
      </c>
      <c r="K2" s="6">
        <v>0.1255</v>
      </c>
      <c r="L2" s="6">
        <v>0.12859999999999999</v>
      </c>
      <c r="M2" s="6">
        <v>0.13550000000000001</v>
      </c>
      <c r="N2" s="6">
        <v>0.13600000000000001</v>
      </c>
      <c r="O2" s="6">
        <v>0.13919999999999999</v>
      </c>
      <c r="P2" s="6">
        <v>0.1419</v>
      </c>
      <c r="Q2" s="6">
        <v>0.14380000000000001</v>
      </c>
      <c r="R2" s="6">
        <v>0.14530000000000001</v>
      </c>
      <c r="S2" s="6">
        <v>0.14940000000000001</v>
      </c>
      <c r="T2" s="6">
        <v>0.14940000000000001</v>
      </c>
      <c r="U2" s="6">
        <v>0.14649999999999999</v>
      </c>
      <c r="V2" s="6">
        <v>0.14430000000000001</v>
      </c>
      <c r="W2" s="6">
        <v>0.15279999999999999</v>
      </c>
      <c r="X2" s="6">
        <v>0.1573</v>
      </c>
      <c r="Y2" s="6">
        <v>0.1686</v>
      </c>
      <c r="Z2" s="6">
        <v>0.19040000000000001</v>
      </c>
      <c r="AA2" s="6">
        <v>0.21249999999999999</v>
      </c>
      <c r="AB2" s="6">
        <v>0.23089999999999999</v>
      </c>
      <c r="AC2" s="6">
        <v>0.2492</v>
      </c>
      <c r="AD2" s="6">
        <v>0.26900000000000002</v>
      </c>
      <c r="AE2" s="6">
        <v>0.29070000000000001</v>
      </c>
      <c r="AF2" s="6">
        <v>0.29880000000000001</v>
      </c>
      <c r="AG2" s="6">
        <v>0.30380000000000001</v>
      </c>
      <c r="AH2" s="6">
        <v>0.31090000000000001</v>
      </c>
      <c r="AI2" s="6">
        <v>0.31590000000000001</v>
      </c>
      <c r="AJ2" s="6">
        <v>0.32650000000000001</v>
      </c>
      <c r="AK2" s="6">
        <v>0.33739999999999998</v>
      </c>
      <c r="AL2" s="6">
        <v>0.3538</v>
      </c>
      <c r="AM2" s="6">
        <v>0.37009999999999998</v>
      </c>
      <c r="AN2" s="6">
        <v>0.38669999999999999</v>
      </c>
      <c r="AO2" s="6">
        <v>0.39410000000000001</v>
      </c>
      <c r="AP2" s="6">
        <v>0.38419999999999999</v>
      </c>
      <c r="AQ2" s="6">
        <v>0.37190000000000001</v>
      </c>
      <c r="AR2" s="6">
        <v>0.33829999999999999</v>
      </c>
      <c r="AS2" s="6">
        <v>0.29899999999999999</v>
      </c>
      <c r="AT2" s="6">
        <v>0.24979999999999999</v>
      </c>
      <c r="AU2" s="6">
        <v>0.27079999999999999</v>
      </c>
      <c r="AV2" s="6">
        <v>0.29270000000000002</v>
      </c>
    </row>
    <row r="3" spans="1:48" x14ac:dyDescent="0.25">
      <c r="A3" s="30" t="s">
        <v>230</v>
      </c>
      <c r="B3" s="50" t="s">
        <v>229</v>
      </c>
      <c r="C3" s="6">
        <v>7.5600000000000001E-2</v>
      </c>
      <c r="D3" s="6">
        <v>8.2000000000000003E-2</v>
      </c>
      <c r="E3" s="6">
        <v>8.9700000000000002E-2</v>
      </c>
      <c r="F3" s="6">
        <v>9.4899999999999998E-2</v>
      </c>
      <c r="G3" s="6">
        <v>0.1011</v>
      </c>
      <c r="H3" s="6">
        <v>0.1048</v>
      </c>
      <c r="I3" s="6">
        <v>0.1174</v>
      </c>
      <c r="J3" s="6">
        <v>0.1265</v>
      </c>
      <c r="K3" s="6">
        <v>0.13059999999999999</v>
      </c>
      <c r="L3" s="6">
        <v>0.13320000000000001</v>
      </c>
      <c r="M3" s="6">
        <v>0.13769999999999999</v>
      </c>
      <c r="N3" s="6">
        <v>0.13550000000000001</v>
      </c>
      <c r="O3" s="6">
        <v>0.13650000000000001</v>
      </c>
      <c r="P3" s="6">
        <v>0.14099999999999999</v>
      </c>
      <c r="Q3" s="6">
        <v>0.14560000000000001</v>
      </c>
      <c r="R3" s="6">
        <v>0.1467</v>
      </c>
      <c r="S3" s="6">
        <v>0.1454</v>
      </c>
      <c r="T3" s="6">
        <v>0.1434</v>
      </c>
      <c r="U3" s="6">
        <v>0.1457</v>
      </c>
      <c r="V3" s="6">
        <v>0.14660000000000001</v>
      </c>
      <c r="W3" s="6">
        <v>0.14990000000000001</v>
      </c>
      <c r="X3" s="6">
        <v>0.15640000000000001</v>
      </c>
      <c r="Y3" s="6">
        <v>0.1638</v>
      </c>
      <c r="Z3" s="6">
        <v>0.1842</v>
      </c>
      <c r="AA3" s="6">
        <v>0.20499999999999999</v>
      </c>
      <c r="AB3" s="6">
        <v>0.2223</v>
      </c>
      <c r="AC3" s="6">
        <v>0.23930000000000001</v>
      </c>
      <c r="AD3" s="6">
        <v>0.25790000000000002</v>
      </c>
      <c r="AE3" s="6">
        <v>0.27829999999999999</v>
      </c>
      <c r="AF3" s="6">
        <v>0.28599999999999998</v>
      </c>
      <c r="AG3" s="6">
        <v>0.2908</v>
      </c>
      <c r="AH3" s="6">
        <v>0.29759999999999998</v>
      </c>
      <c r="AI3" s="6">
        <v>0.2999</v>
      </c>
      <c r="AJ3" s="6">
        <v>0.30859999999999999</v>
      </c>
      <c r="AK3" s="6">
        <v>0.31780000000000003</v>
      </c>
      <c r="AL3" s="6">
        <v>0.33210000000000001</v>
      </c>
      <c r="AM3" s="6">
        <v>0.3463</v>
      </c>
      <c r="AN3" s="6">
        <v>0.36070000000000002</v>
      </c>
      <c r="AO3" s="6">
        <v>0.3664</v>
      </c>
      <c r="AP3" s="6">
        <v>0.35649999999999998</v>
      </c>
      <c r="AQ3" s="6">
        <v>0.3377</v>
      </c>
      <c r="AR3" s="6">
        <v>0.30880000000000002</v>
      </c>
      <c r="AS3" s="6">
        <v>0.27200000000000002</v>
      </c>
      <c r="AT3" s="6">
        <v>0.22620000000000001</v>
      </c>
      <c r="AU3" s="6">
        <v>0.2472</v>
      </c>
      <c r="AV3" s="6">
        <v>0.26919999999999999</v>
      </c>
    </row>
    <row r="4" spans="1:48" x14ac:dyDescent="0.25">
      <c r="A4" s="30" t="s">
        <v>198</v>
      </c>
      <c r="B4" s="50" t="s">
        <v>228</v>
      </c>
      <c r="C4" s="6">
        <v>8.4000000000000005E-2</v>
      </c>
      <c r="D4" s="6">
        <v>9.64E-2</v>
      </c>
      <c r="E4" s="6">
        <v>0.1021</v>
      </c>
      <c r="F4" s="6">
        <v>0.1071</v>
      </c>
      <c r="G4" s="6">
        <v>0.11409999999999999</v>
      </c>
      <c r="H4" s="6">
        <v>0.1215</v>
      </c>
      <c r="I4" s="6">
        <v>0.13</v>
      </c>
      <c r="J4" s="6">
        <v>0.1336</v>
      </c>
      <c r="K4" s="6">
        <v>0.1336</v>
      </c>
      <c r="L4" s="6">
        <v>0.1363</v>
      </c>
      <c r="M4" s="6">
        <v>0.1419</v>
      </c>
      <c r="N4" s="6">
        <v>0.14360000000000001</v>
      </c>
      <c r="O4" s="6">
        <v>0.14430000000000001</v>
      </c>
      <c r="P4" s="6">
        <v>0.15260000000000001</v>
      </c>
      <c r="Q4" s="6">
        <v>0.15440000000000001</v>
      </c>
      <c r="R4" s="6">
        <v>0.15659999999999999</v>
      </c>
      <c r="S4" s="6">
        <v>0.15720000000000001</v>
      </c>
      <c r="T4" s="6">
        <v>0.1593</v>
      </c>
      <c r="U4" s="6">
        <v>0.15429999999999999</v>
      </c>
      <c r="V4" s="6">
        <v>0.16600000000000001</v>
      </c>
      <c r="W4" s="6">
        <v>0.16830000000000001</v>
      </c>
      <c r="X4" s="6">
        <v>0.17730000000000001</v>
      </c>
      <c r="Y4" s="6">
        <v>0.17519999999999999</v>
      </c>
      <c r="Z4" s="6">
        <v>0.1893</v>
      </c>
      <c r="AA4" s="6">
        <v>0.20349999999999999</v>
      </c>
      <c r="AB4" s="6">
        <v>0.21379999999999999</v>
      </c>
      <c r="AC4" s="6">
        <v>0.22409999999999999</v>
      </c>
      <c r="AD4" s="6">
        <v>0.23569999999999999</v>
      </c>
      <c r="AE4" s="6">
        <v>0.2487</v>
      </c>
      <c r="AF4" s="6">
        <v>0.25640000000000002</v>
      </c>
      <c r="AG4" s="6">
        <v>0.26129999999999998</v>
      </c>
      <c r="AH4" s="6">
        <v>0.26800000000000002</v>
      </c>
      <c r="AI4" s="6">
        <v>0.2737</v>
      </c>
      <c r="AJ4" s="6">
        <v>0.28249999999999997</v>
      </c>
      <c r="AK4" s="6">
        <v>0.29160000000000003</v>
      </c>
      <c r="AL4" s="6">
        <v>0.30520000000000003</v>
      </c>
      <c r="AM4" s="6">
        <v>0.31879999999999997</v>
      </c>
      <c r="AN4" s="6">
        <v>0.3327</v>
      </c>
      <c r="AO4" s="6">
        <v>0.3387</v>
      </c>
      <c r="AP4" s="6">
        <v>0.33839999999999998</v>
      </c>
      <c r="AQ4" s="6">
        <v>0.316</v>
      </c>
      <c r="AR4" s="6">
        <v>0.28649999999999998</v>
      </c>
      <c r="AS4" s="6">
        <v>0.25490000000000002</v>
      </c>
      <c r="AT4" s="6">
        <v>0.21260000000000001</v>
      </c>
      <c r="AU4" s="6">
        <v>0.22700000000000001</v>
      </c>
      <c r="AV4" s="6">
        <v>0.24260000000000001</v>
      </c>
    </row>
    <row r="5" spans="1:48" x14ac:dyDescent="0.25">
      <c r="A5" s="30" t="s">
        <v>197</v>
      </c>
      <c r="B5" s="50" t="s">
        <v>228</v>
      </c>
      <c r="C5" s="6">
        <v>7.2599999999999998E-2</v>
      </c>
      <c r="D5" s="6">
        <v>8.7999999999999995E-2</v>
      </c>
      <c r="E5" s="6">
        <v>8.9700000000000002E-2</v>
      </c>
      <c r="F5" s="6">
        <v>9.9500000000000005E-2</v>
      </c>
      <c r="G5" s="6">
        <v>0.1057</v>
      </c>
      <c r="H5" s="6">
        <v>0.1134</v>
      </c>
      <c r="I5" s="6">
        <v>0.11650000000000001</v>
      </c>
      <c r="J5" s="6">
        <v>0.1172</v>
      </c>
      <c r="K5" s="6">
        <v>0.1201</v>
      </c>
      <c r="L5" s="6">
        <v>0.1255</v>
      </c>
      <c r="M5" s="6">
        <v>0.1246</v>
      </c>
      <c r="N5" s="6">
        <v>0.129</v>
      </c>
      <c r="O5" s="6">
        <v>0.12870000000000001</v>
      </c>
      <c r="P5" s="6">
        <v>0.12429999999999999</v>
      </c>
      <c r="Q5" s="6">
        <v>0.14080000000000001</v>
      </c>
      <c r="R5" s="6">
        <v>0.1431</v>
      </c>
      <c r="S5" s="6">
        <v>0.14069999999999999</v>
      </c>
      <c r="T5" s="6">
        <v>0.13919999999999999</v>
      </c>
      <c r="U5" s="6">
        <v>0.13819999999999999</v>
      </c>
      <c r="V5" s="6">
        <v>0.13919999999999999</v>
      </c>
      <c r="W5" s="6">
        <v>0.1482</v>
      </c>
      <c r="X5" s="6">
        <v>0.15409999999999999</v>
      </c>
      <c r="Y5" s="6">
        <v>0.1608</v>
      </c>
      <c r="Z5" s="6">
        <v>0.17530000000000001</v>
      </c>
      <c r="AA5" s="6">
        <v>0.18990000000000001</v>
      </c>
      <c r="AB5" s="6">
        <v>0.20100000000000001</v>
      </c>
      <c r="AC5" s="6">
        <v>0.21199999999999999</v>
      </c>
      <c r="AD5" s="6">
        <v>0.2243</v>
      </c>
      <c r="AE5" s="6">
        <v>0.23810000000000001</v>
      </c>
      <c r="AF5" s="6">
        <v>0.2475</v>
      </c>
      <c r="AG5" s="6">
        <v>0.25440000000000002</v>
      </c>
      <c r="AH5" s="6">
        <v>0.26279999999999998</v>
      </c>
      <c r="AI5" s="6">
        <v>0.26690000000000003</v>
      </c>
      <c r="AJ5" s="6">
        <v>0.27429999999999999</v>
      </c>
      <c r="AK5" s="6">
        <v>0.28210000000000002</v>
      </c>
      <c r="AL5" s="6">
        <v>0.29430000000000001</v>
      </c>
      <c r="AM5" s="6">
        <v>0.30649999999999999</v>
      </c>
      <c r="AN5" s="6">
        <v>0.31900000000000001</v>
      </c>
      <c r="AO5" s="6">
        <v>0.32369999999999999</v>
      </c>
      <c r="AP5" s="6">
        <v>0.33589999999999998</v>
      </c>
      <c r="AQ5" s="6">
        <v>0.31240000000000001</v>
      </c>
      <c r="AR5" s="6">
        <v>0.27129999999999999</v>
      </c>
      <c r="AS5" s="6">
        <v>0.25559999999999999</v>
      </c>
      <c r="AT5" s="6">
        <v>0.20810000000000001</v>
      </c>
      <c r="AU5" s="6">
        <v>0.214</v>
      </c>
      <c r="AV5" s="6">
        <v>0.22170000000000001</v>
      </c>
    </row>
    <row r="6" spans="1:48" x14ac:dyDescent="0.25">
      <c r="A6" s="30" t="s">
        <v>227</v>
      </c>
      <c r="B6" s="50" t="s">
        <v>226</v>
      </c>
      <c r="C6" s="6">
        <v>5.9900000000000002E-2</v>
      </c>
      <c r="D6" s="6">
        <v>6.1400000000000003E-2</v>
      </c>
      <c r="E6" s="6">
        <v>7.4200000000000002E-2</v>
      </c>
      <c r="F6" s="6">
        <v>8.1000000000000003E-2</v>
      </c>
      <c r="G6" s="6">
        <v>8.9899999999999994E-2</v>
      </c>
      <c r="H6" s="6">
        <v>9.2700000000000005E-2</v>
      </c>
      <c r="I6" s="6">
        <v>9.7699999999999995E-2</v>
      </c>
      <c r="J6" s="6">
        <v>0.10100000000000001</v>
      </c>
      <c r="K6" s="6">
        <v>0.10680000000000001</v>
      </c>
      <c r="L6" s="6">
        <v>0.10979999999999999</v>
      </c>
      <c r="M6" s="6">
        <v>0.1104</v>
      </c>
      <c r="N6" s="6">
        <v>0.1135</v>
      </c>
      <c r="O6" s="6">
        <v>0.11219999999999999</v>
      </c>
      <c r="P6" s="6">
        <v>0.1108</v>
      </c>
      <c r="Q6" s="6">
        <v>0.1241</v>
      </c>
      <c r="R6" s="6">
        <v>0.1231</v>
      </c>
      <c r="S6" s="6">
        <v>0.129</v>
      </c>
      <c r="T6" s="6">
        <v>0.12670000000000001</v>
      </c>
      <c r="U6" s="6">
        <v>0.1244</v>
      </c>
      <c r="V6" s="6">
        <v>0.13189999999999999</v>
      </c>
      <c r="W6" s="6">
        <v>0.1401</v>
      </c>
      <c r="X6" s="6">
        <v>0.1457</v>
      </c>
      <c r="Y6" s="6">
        <v>0.15060000000000001</v>
      </c>
      <c r="Z6" s="6">
        <v>0.1641</v>
      </c>
      <c r="AA6" s="6">
        <v>0.17780000000000001</v>
      </c>
      <c r="AB6" s="6">
        <v>0.18809999999999999</v>
      </c>
      <c r="AC6" s="6">
        <v>0.19850000000000001</v>
      </c>
      <c r="AD6" s="6">
        <v>0.2099</v>
      </c>
      <c r="AE6" s="6">
        <v>0.22289999999999999</v>
      </c>
      <c r="AF6" s="6">
        <v>0.23119999999999999</v>
      </c>
      <c r="AG6" s="6">
        <v>0.23710000000000001</v>
      </c>
      <c r="AH6" s="6">
        <v>0.2445</v>
      </c>
      <c r="AI6" s="6">
        <v>0.2495</v>
      </c>
      <c r="AJ6" s="6">
        <v>0.25590000000000002</v>
      </c>
      <c r="AK6" s="6">
        <v>0.26250000000000001</v>
      </c>
      <c r="AL6" s="6">
        <v>0.27329999999999999</v>
      </c>
      <c r="AM6" s="6">
        <v>0.28420000000000001</v>
      </c>
      <c r="AN6" s="6">
        <v>0.29520000000000002</v>
      </c>
      <c r="AO6" s="6">
        <v>0.29920000000000002</v>
      </c>
      <c r="AP6" s="6">
        <v>0.32969999999999999</v>
      </c>
      <c r="AQ6" s="6">
        <v>0.29389999999999999</v>
      </c>
      <c r="AR6" s="6">
        <v>0.25979999999999998</v>
      </c>
      <c r="AS6" s="6">
        <v>0.24349999999999999</v>
      </c>
      <c r="AT6" s="6">
        <v>0.1956</v>
      </c>
      <c r="AU6" s="6">
        <v>0.20899999999999999</v>
      </c>
      <c r="AV6" s="6">
        <v>0.2235</v>
      </c>
    </row>
    <row r="7" spans="1:48" x14ac:dyDescent="0.25">
      <c r="A7" s="30" t="s">
        <v>227</v>
      </c>
      <c r="B7" s="50" t="s">
        <v>226</v>
      </c>
      <c r="C7" s="6">
        <v>6.1100000000000002E-2</v>
      </c>
      <c r="D7" s="6">
        <v>6.2E-2</v>
      </c>
      <c r="E7" s="6">
        <v>7.5800000000000006E-2</v>
      </c>
      <c r="F7" s="6">
        <v>8.5300000000000001E-2</v>
      </c>
      <c r="G7" s="6">
        <v>9.1999999999999998E-2</v>
      </c>
      <c r="H7" s="6">
        <v>9.1999999999999998E-2</v>
      </c>
      <c r="I7" s="6">
        <v>9.69E-2</v>
      </c>
      <c r="J7" s="6">
        <v>9.9299999999999999E-2</v>
      </c>
      <c r="K7" s="6">
        <v>0.1062</v>
      </c>
      <c r="L7" s="6">
        <v>0.1074</v>
      </c>
      <c r="M7" s="6">
        <v>0.1084</v>
      </c>
      <c r="N7" s="6">
        <v>0.1139</v>
      </c>
      <c r="O7" s="6">
        <v>0.11409999999999999</v>
      </c>
      <c r="P7" s="6">
        <v>0.11700000000000001</v>
      </c>
      <c r="Q7" s="6">
        <v>0.1226</v>
      </c>
      <c r="R7" s="6">
        <v>0.1235</v>
      </c>
      <c r="S7" s="6">
        <v>0.12670000000000001</v>
      </c>
      <c r="T7" s="6">
        <v>0.12809999999999999</v>
      </c>
      <c r="U7" s="6">
        <v>0.1237</v>
      </c>
      <c r="V7" s="6">
        <v>0.1305</v>
      </c>
      <c r="W7" s="6">
        <v>0.13900000000000001</v>
      </c>
      <c r="X7" s="6">
        <v>0.14380000000000001</v>
      </c>
      <c r="Y7" s="6">
        <v>0.1449</v>
      </c>
      <c r="Z7" s="6">
        <v>0.1583</v>
      </c>
      <c r="AA7" s="6">
        <v>0.1719</v>
      </c>
      <c r="AB7" s="6">
        <v>0.18240000000000001</v>
      </c>
      <c r="AC7" s="6">
        <v>0.19270000000000001</v>
      </c>
      <c r="AD7" s="6">
        <v>0.20419999999999999</v>
      </c>
      <c r="AE7" s="6">
        <v>0.21709999999999999</v>
      </c>
      <c r="AF7" s="6">
        <v>0.22670000000000001</v>
      </c>
      <c r="AG7" s="6">
        <v>0.2339</v>
      </c>
      <c r="AH7" s="6">
        <v>0.24249999999999999</v>
      </c>
      <c r="AI7" s="6">
        <v>0.24579999999999999</v>
      </c>
      <c r="AJ7" s="6">
        <v>0.25309999999999999</v>
      </c>
      <c r="AK7" s="6">
        <v>0.2606</v>
      </c>
      <c r="AL7" s="6">
        <v>0.27239999999999998</v>
      </c>
      <c r="AM7" s="6">
        <v>0.28410000000000002</v>
      </c>
      <c r="AN7" s="6">
        <v>0.29599999999999999</v>
      </c>
      <c r="AO7" s="6">
        <v>0.30070000000000002</v>
      </c>
      <c r="AP7" s="6">
        <v>0.32779999999999998</v>
      </c>
      <c r="AQ7" s="6">
        <v>0.29880000000000001</v>
      </c>
      <c r="AR7" s="6">
        <v>0.2641</v>
      </c>
      <c r="AS7" s="6">
        <v>0.24429999999999999</v>
      </c>
      <c r="AT7" s="6">
        <v>0.2039</v>
      </c>
      <c r="AU7" s="6">
        <v>0.21679999999999999</v>
      </c>
      <c r="AV7" s="6">
        <v>0.23080000000000001</v>
      </c>
    </row>
    <row r="9" spans="1:48" x14ac:dyDescent="0.25">
      <c r="C9" s="82" t="s">
        <v>94</v>
      </c>
      <c r="D9" s="82"/>
      <c r="E9" s="82"/>
      <c r="F9" s="82"/>
      <c r="G9" s="82"/>
    </row>
    <row r="10" spans="1:48" x14ac:dyDescent="0.25">
      <c r="C10" s="58" t="str">
        <f>HYPERLINK("[Table14_Redtallowmapping.xlsx]Main!A1", "Return to Main Worksheet")</f>
        <v>Return to Main Worksheet</v>
      </c>
    </row>
  </sheetData>
  <mergeCells count="1">
    <mergeCell ref="C9:G9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defaultRowHeight="13.5" x14ac:dyDescent="0.25"/>
  <cols>
    <col min="1" max="1" width="27.125" customWidth="1"/>
    <col min="2" max="2" width="16.5" customWidth="1"/>
  </cols>
  <sheetData>
    <row r="1" spans="1:6" x14ac:dyDescent="0.25">
      <c r="A1" s="51" t="s">
        <v>8</v>
      </c>
      <c r="B1" s="50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3.6200000000000003E-2</v>
      </c>
      <c r="D2" s="33">
        <v>0.85289999999999999</v>
      </c>
      <c r="E2" s="30">
        <v>0.1109</v>
      </c>
      <c r="F2" s="30">
        <v>0</v>
      </c>
    </row>
    <row r="3" spans="1:6" x14ac:dyDescent="0.25">
      <c r="A3" s="32" t="s">
        <v>58</v>
      </c>
      <c r="B3" s="51" t="s">
        <v>53</v>
      </c>
      <c r="C3" s="30">
        <v>3.6200000000000003E-2</v>
      </c>
      <c r="D3" s="30">
        <v>2.8999999999999998E-3</v>
      </c>
      <c r="E3" s="32">
        <v>0.96099999999999997</v>
      </c>
      <c r="F3" s="30">
        <v>0</v>
      </c>
    </row>
    <row r="4" spans="1:6" x14ac:dyDescent="0.25">
      <c r="A4" s="30" t="s">
        <v>231</v>
      </c>
      <c r="B4" s="50" t="s">
        <v>229</v>
      </c>
      <c r="C4" s="30">
        <v>0.35589999999999999</v>
      </c>
      <c r="D4" s="30">
        <v>0.1522</v>
      </c>
      <c r="E4" s="30">
        <v>4.0899999999999999E-2</v>
      </c>
      <c r="F4" s="30">
        <v>0.45100000000000001</v>
      </c>
    </row>
    <row r="5" spans="1:6" x14ac:dyDescent="0.25">
      <c r="A5" s="30" t="s">
        <v>230</v>
      </c>
      <c r="B5" s="50" t="s">
        <v>229</v>
      </c>
      <c r="C5" s="30">
        <v>0.72789999999999999</v>
      </c>
      <c r="D5" s="30">
        <v>0.156</v>
      </c>
      <c r="E5" s="30">
        <v>0</v>
      </c>
      <c r="F5" s="30">
        <v>0.11600000000000001</v>
      </c>
    </row>
    <row r="6" spans="1:6" x14ac:dyDescent="0.25">
      <c r="A6" s="34" t="s">
        <v>198</v>
      </c>
      <c r="B6" s="50" t="s">
        <v>228</v>
      </c>
      <c r="C6" s="34">
        <v>0.88629999999999998</v>
      </c>
      <c r="D6" s="30">
        <v>2.8999999999999998E-3</v>
      </c>
      <c r="E6" s="30">
        <v>0.1109</v>
      </c>
      <c r="F6" s="30">
        <v>0</v>
      </c>
    </row>
    <row r="7" spans="1:6" x14ac:dyDescent="0.25">
      <c r="A7" s="30" t="s">
        <v>197</v>
      </c>
      <c r="B7" s="50" t="s">
        <v>228</v>
      </c>
      <c r="C7" s="30">
        <v>0.55659999999999998</v>
      </c>
      <c r="D7" s="30">
        <v>3.6799999999999999E-2</v>
      </c>
      <c r="E7" s="30">
        <v>4.2999999999999997E-2</v>
      </c>
      <c r="F7" s="30">
        <v>0.36370000000000002</v>
      </c>
    </row>
    <row r="8" spans="1:6" x14ac:dyDescent="0.25">
      <c r="A8" s="30" t="s">
        <v>227</v>
      </c>
      <c r="B8" s="50" t="s">
        <v>226</v>
      </c>
      <c r="C8" s="30">
        <v>3.6200000000000003E-2</v>
      </c>
      <c r="D8" s="30">
        <v>2.8999999999999998E-3</v>
      </c>
      <c r="E8" s="30">
        <v>0.1109</v>
      </c>
      <c r="F8" s="30">
        <v>0.85009999999999997</v>
      </c>
    </row>
    <row r="9" spans="1:6" x14ac:dyDescent="0.25">
      <c r="A9" s="30" t="s">
        <v>227</v>
      </c>
      <c r="B9" s="50" t="s">
        <v>226</v>
      </c>
      <c r="C9" s="30">
        <v>0</v>
      </c>
      <c r="D9" s="30">
        <v>0</v>
      </c>
      <c r="E9" s="30">
        <v>0.1731</v>
      </c>
      <c r="F9" s="30">
        <v>0.82689999999999997</v>
      </c>
    </row>
    <row r="11" spans="1:6" x14ac:dyDescent="0.25">
      <c r="A1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defaultRowHeight="13.5" x14ac:dyDescent="0.25"/>
  <cols>
    <col min="1" max="1" width="26.25" customWidth="1"/>
    <col min="2" max="2" width="16.5" customWidth="1"/>
  </cols>
  <sheetData>
    <row r="1" spans="1:6" x14ac:dyDescent="0.25">
      <c r="A1" s="51" t="s">
        <v>8</v>
      </c>
      <c r="B1" s="50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0</v>
      </c>
      <c r="D2" s="30">
        <v>0</v>
      </c>
      <c r="E2" s="30">
        <v>0.1203</v>
      </c>
      <c r="F2" s="33">
        <v>0.87970000000000004</v>
      </c>
    </row>
    <row r="3" spans="1:6" x14ac:dyDescent="0.25">
      <c r="A3" s="32" t="s">
        <v>58</v>
      </c>
      <c r="B3" s="51" t="s">
        <v>53</v>
      </c>
      <c r="C3" s="30">
        <v>0</v>
      </c>
      <c r="D3" s="30">
        <v>0</v>
      </c>
      <c r="E3" s="32">
        <v>1</v>
      </c>
      <c r="F3" s="30">
        <v>0</v>
      </c>
    </row>
    <row r="4" spans="1:6" x14ac:dyDescent="0.25">
      <c r="A4" s="30" t="s">
        <v>231</v>
      </c>
      <c r="B4" s="50" t="s">
        <v>229</v>
      </c>
      <c r="C4" s="30">
        <v>0.74729999999999996</v>
      </c>
      <c r="D4" s="30">
        <v>5.74E-2</v>
      </c>
      <c r="E4" s="30">
        <v>3.95E-2</v>
      </c>
      <c r="F4" s="30">
        <v>0.15579999999999999</v>
      </c>
    </row>
    <row r="5" spans="1:6" x14ac:dyDescent="0.25">
      <c r="A5" s="30" t="s">
        <v>230</v>
      </c>
      <c r="B5" s="50" t="s">
        <v>229</v>
      </c>
      <c r="C5" s="30">
        <v>0.8266</v>
      </c>
      <c r="D5" s="30">
        <v>3.78E-2</v>
      </c>
      <c r="E5" s="30">
        <v>0</v>
      </c>
      <c r="F5" s="30">
        <v>0.1356</v>
      </c>
    </row>
    <row r="6" spans="1:6" x14ac:dyDescent="0.25">
      <c r="A6" s="42" t="s">
        <v>198</v>
      </c>
      <c r="B6" s="50" t="s">
        <v>228</v>
      </c>
      <c r="C6" s="30">
        <v>0.87970000000000004</v>
      </c>
      <c r="D6" s="30">
        <v>0</v>
      </c>
      <c r="E6" s="30">
        <v>0.1203</v>
      </c>
      <c r="F6" s="30">
        <v>0</v>
      </c>
    </row>
    <row r="7" spans="1:6" x14ac:dyDescent="0.25">
      <c r="A7" s="30" t="s">
        <v>197</v>
      </c>
      <c r="B7" s="50" t="s">
        <v>228</v>
      </c>
      <c r="C7" s="30">
        <v>0.87</v>
      </c>
      <c r="D7" s="30">
        <v>2.0299999999999999E-2</v>
      </c>
      <c r="E7" s="30">
        <v>4.6800000000000001E-2</v>
      </c>
      <c r="F7" s="30">
        <v>6.2899999999999998E-2</v>
      </c>
    </row>
    <row r="8" spans="1:6" x14ac:dyDescent="0.25">
      <c r="A8" s="30" t="s">
        <v>227</v>
      </c>
      <c r="B8" s="50" t="s">
        <v>226</v>
      </c>
      <c r="C8" s="30">
        <v>0.78190000000000004</v>
      </c>
      <c r="D8" s="30">
        <v>8.6999999999999994E-2</v>
      </c>
      <c r="E8" s="30">
        <v>0.1072</v>
      </c>
      <c r="F8" s="30">
        <v>2.3900000000000001E-2</v>
      </c>
    </row>
    <row r="9" spans="1:6" x14ac:dyDescent="0.25">
      <c r="A9" s="30" t="s">
        <v>227</v>
      </c>
      <c r="B9" s="50" t="s">
        <v>226</v>
      </c>
      <c r="C9" s="30">
        <v>0.71430000000000005</v>
      </c>
      <c r="D9" s="30">
        <v>2.86E-2</v>
      </c>
      <c r="E9" s="30">
        <v>0.1794</v>
      </c>
      <c r="F9" s="30">
        <v>7.7600000000000002E-2</v>
      </c>
    </row>
    <row r="10" spans="1:6" x14ac:dyDescent="0.25">
      <c r="A10" s="34" t="s">
        <v>7</v>
      </c>
      <c r="B10" s="51" t="s">
        <v>53</v>
      </c>
      <c r="C10" s="30">
        <v>0</v>
      </c>
      <c r="D10" s="34">
        <v>0.87970000000000004</v>
      </c>
      <c r="E10" s="30">
        <v>0.1203</v>
      </c>
      <c r="F10" s="30">
        <v>0</v>
      </c>
    </row>
    <row r="12" spans="1:6" x14ac:dyDescent="0.25">
      <c r="A12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28" sqref="A28"/>
    </sheetView>
  </sheetViews>
  <sheetFormatPr defaultRowHeight="13.5" x14ac:dyDescent="0.25"/>
  <cols>
    <col min="1" max="1" width="28.75" customWidth="1"/>
    <col min="2" max="2" width="16.25" customWidth="1"/>
  </cols>
  <sheetData>
    <row r="1" spans="1:6" x14ac:dyDescent="0.25">
      <c r="A1" s="5" t="s">
        <v>8</v>
      </c>
      <c r="B1" s="4" t="s">
        <v>9</v>
      </c>
      <c r="C1" s="5" t="s">
        <v>44</v>
      </c>
      <c r="D1" s="5" t="s">
        <v>45</v>
      </c>
      <c r="E1" s="5" t="s">
        <v>46</v>
      </c>
      <c r="F1" s="5" t="s">
        <v>47</v>
      </c>
    </row>
    <row r="2" spans="1:6" x14ac:dyDescent="0.25">
      <c r="A2" s="9" t="s">
        <v>48</v>
      </c>
      <c r="B2" s="4" t="s">
        <v>49</v>
      </c>
      <c r="C2" s="5">
        <v>3.7999999999999999E-2</v>
      </c>
      <c r="D2" s="5">
        <v>0.13150000000000001</v>
      </c>
      <c r="E2" s="9">
        <v>0.83050000000000002</v>
      </c>
      <c r="F2" s="5">
        <v>0</v>
      </c>
    </row>
    <row r="3" spans="1:6" x14ac:dyDescent="0.25">
      <c r="A3" s="8" t="s">
        <v>58</v>
      </c>
      <c r="B3" s="4" t="s">
        <v>49</v>
      </c>
      <c r="C3" s="5">
        <v>3.7999999999999999E-2</v>
      </c>
      <c r="D3" s="8">
        <v>0.92659999999999998</v>
      </c>
      <c r="E3" s="5">
        <v>3.5400000000000001E-2</v>
      </c>
      <c r="F3" s="5">
        <v>0</v>
      </c>
    </row>
    <row r="4" spans="1:6" x14ac:dyDescent="0.25">
      <c r="A4" s="5" t="s">
        <v>10</v>
      </c>
      <c r="B4" s="4" t="s">
        <v>11</v>
      </c>
      <c r="C4" s="5">
        <v>0.3589</v>
      </c>
      <c r="D4" s="5">
        <v>0.1144</v>
      </c>
      <c r="E4" s="5">
        <v>0.14199999999999999</v>
      </c>
      <c r="F4" s="5">
        <v>0.38469999999999999</v>
      </c>
    </row>
    <row r="5" spans="1:6" x14ac:dyDescent="0.25">
      <c r="A5" s="5" t="s">
        <v>10</v>
      </c>
      <c r="B5" s="4" t="s">
        <v>12</v>
      </c>
      <c r="C5" s="5">
        <v>0.29480000000000001</v>
      </c>
      <c r="D5" s="5">
        <v>0.14729999999999999</v>
      </c>
      <c r="E5" s="5">
        <v>0.11409999999999999</v>
      </c>
      <c r="F5" s="5">
        <v>0.44369999999999998</v>
      </c>
    </row>
    <row r="6" spans="1:6" x14ac:dyDescent="0.25">
      <c r="A6" s="5" t="s">
        <v>4</v>
      </c>
      <c r="B6" s="4" t="s">
        <v>13</v>
      </c>
      <c r="C6" s="5">
        <v>0.60619999999999996</v>
      </c>
      <c r="D6" s="5">
        <v>0.1552</v>
      </c>
      <c r="E6" s="5">
        <v>7.2400000000000006E-2</v>
      </c>
      <c r="F6" s="5">
        <v>0.1663</v>
      </c>
    </row>
    <row r="7" spans="1:6" x14ac:dyDescent="0.25">
      <c r="A7" s="5" t="s">
        <v>4</v>
      </c>
      <c r="B7" s="4" t="s">
        <v>14</v>
      </c>
      <c r="C7" s="5">
        <v>0.37809999999999999</v>
      </c>
      <c r="D7" s="5">
        <v>0.30530000000000002</v>
      </c>
      <c r="E7" s="5">
        <v>8.5000000000000006E-2</v>
      </c>
      <c r="F7" s="5">
        <v>0.23169999999999999</v>
      </c>
    </row>
    <row r="8" spans="1:6" x14ac:dyDescent="0.25">
      <c r="A8" s="5" t="s">
        <v>15</v>
      </c>
      <c r="B8" s="4" t="s">
        <v>16</v>
      </c>
      <c r="C8" s="5">
        <v>0.29270000000000002</v>
      </c>
      <c r="D8" s="5">
        <v>0.33510000000000001</v>
      </c>
      <c r="E8" s="5">
        <v>5.8999999999999999E-3</v>
      </c>
      <c r="F8" s="5">
        <v>0.3664</v>
      </c>
    </row>
    <row r="9" spans="1:6" x14ac:dyDescent="0.25">
      <c r="A9" s="5" t="s">
        <v>17</v>
      </c>
      <c r="B9" s="4" t="s">
        <v>18</v>
      </c>
      <c r="C9" s="5">
        <v>0.79400000000000004</v>
      </c>
      <c r="D9" s="5">
        <v>6.6100000000000006E-2</v>
      </c>
      <c r="E9" s="5">
        <v>5.8200000000000002E-2</v>
      </c>
      <c r="F9" s="5">
        <v>8.1799999999999998E-2</v>
      </c>
    </row>
    <row r="10" spans="1:6" x14ac:dyDescent="0.25">
      <c r="A10" s="5" t="s">
        <v>19</v>
      </c>
      <c r="B10" s="4" t="s">
        <v>20</v>
      </c>
      <c r="C10" s="5">
        <v>0.53920000000000001</v>
      </c>
      <c r="D10" s="5">
        <v>0.12189999999999999</v>
      </c>
      <c r="E10" s="5">
        <v>8.7800000000000003E-2</v>
      </c>
      <c r="F10" s="5">
        <v>0.251</v>
      </c>
    </row>
    <row r="11" spans="1:6" x14ac:dyDescent="0.25">
      <c r="A11" s="10" t="s">
        <v>4</v>
      </c>
      <c r="B11" s="4" t="s">
        <v>21</v>
      </c>
      <c r="C11" s="10">
        <v>0.83309999999999995</v>
      </c>
      <c r="D11" s="5">
        <v>0.13150000000000001</v>
      </c>
      <c r="E11" s="5">
        <v>3.5400000000000001E-2</v>
      </c>
      <c r="F11" s="5">
        <v>0</v>
      </c>
    </row>
    <row r="12" spans="1:6" x14ac:dyDescent="0.25">
      <c r="A12" s="5" t="s">
        <v>10</v>
      </c>
      <c r="B12" s="4" t="s">
        <v>22</v>
      </c>
      <c r="C12" s="5">
        <v>1.46E-2</v>
      </c>
      <c r="D12" s="5">
        <v>0.1792</v>
      </c>
      <c r="E12" s="5">
        <v>1.38E-2</v>
      </c>
      <c r="F12" s="5">
        <v>0.79239999999999999</v>
      </c>
    </row>
    <row r="13" spans="1:6" x14ac:dyDescent="0.25">
      <c r="A13" s="5" t="s">
        <v>23</v>
      </c>
      <c r="B13" s="4" t="s">
        <v>24</v>
      </c>
      <c r="C13" s="5">
        <v>0.44330000000000003</v>
      </c>
      <c r="D13" s="5">
        <v>0.12139999999999999</v>
      </c>
      <c r="E13" s="5">
        <v>8.8599999999999998E-2</v>
      </c>
      <c r="F13" s="5">
        <v>0.34670000000000001</v>
      </c>
    </row>
    <row r="14" spans="1:6" x14ac:dyDescent="0.25">
      <c r="A14" s="5" t="s">
        <v>25</v>
      </c>
      <c r="B14" s="4" t="s">
        <v>26</v>
      </c>
      <c r="C14" s="5">
        <v>0</v>
      </c>
      <c r="D14" s="5">
        <v>0.18820000000000001</v>
      </c>
      <c r="E14" s="5">
        <v>0.15429999999999999</v>
      </c>
      <c r="F14" s="5">
        <v>0.65749999999999997</v>
      </c>
    </row>
    <row r="15" spans="1:6" x14ac:dyDescent="0.25">
      <c r="A15" s="5" t="s">
        <v>27</v>
      </c>
      <c r="B15" s="4" t="s">
        <v>28</v>
      </c>
      <c r="C15" s="5">
        <v>0.24840000000000001</v>
      </c>
      <c r="D15" s="5">
        <v>0.15590000000000001</v>
      </c>
      <c r="E15" s="5">
        <v>0.13850000000000001</v>
      </c>
      <c r="F15" s="5">
        <v>0.4572</v>
      </c>
    </row>
    <row r="16" spans="1:6" x14ac:dyDescent="0.25">
      <c r="A16" s="5" t="s">
        <v>10</v>
      </c>
      <c r="B16" s="4" t="s">
        <v>29</v>
      </c>
      <c r="C16" s="5">
        <v>0.82730000000000004</v>
      </c>
      <c r="D16" s="5">
        <v>-8.9200000000000002E-2</v>
      </c>
      <c r="E16" s="5">
        <v>0.13239999999999999</v>
      </c>
      <c r="F16" s="5">
        <v>0.1295</v>
      </c>
    </row>
    <row r="17" spans="1:6" x14ac:dyDescent="0.25">
      <c r="A17" s="5" t="s">
        <v>19</v>
      </c>
      <c r="B17" s="4" t="s">
        <v>30</v>
      </c>
      <c r="C17" s="5">
        <v>0.72270000000000001</v>
      </c>
      <c r="D17" s="5">
        <v>0</v>
      </c>
      <c r="E17" s="5">
        <v>0.125</v>
      </c>
      <c r="F17" s="5">
        <v>0.15229999999999999</v>
      </c>
    </row>
    <row r="18" spans="1:6" x14ac:dyDescent="0.25">
      <c r="A18" s="11" t="s">
        <v>10</v>
      </c>
      <c r="B18" s="4" t="s">
        <v>31</v>
      </c>
      <c r="C18" s="5">
        <v>3.7999999999999999E-2</v>
      </c>
      <c r="D18" s="5">
        <v>0.13150000000000001</v>
      </c>
      <c r="E18" s="5">
        <v>3.5400000000000001E-2</v>
      </c>
      <c r="F18" s="11">
        <v>0.79510000000000003</v>
      </c>
    </row>
    <row r="19" spans="1:6" x14ac:dyDescent="0.25">
      <c r="A19" s="5" t="s">
        <v>10</v>
      </c>
      <c r="B19" s="4" t="s">
        <v>32</v>
      </c>
      <c r="C19" s="5">
        <v>0.42370000000000002</v>
      </c>
      <c r="D19" s="5">
        <v>0.22170000000000001</v>
      </c>
      <c r="E19" s="5">
        <v>3.8399999999999997E-2</v>
      </c>
      <c r="F19" s="5">
        <v>0.31619999999999998</v>
      </c>
    </row>
    <row r="20" spans="1:6" x14ac:dyDescent="0.25">
      <c r="A20" s="5" t="s">
        <v>4</v>
      </c>
      <c r="B20" s="4" t="s">
        <v>33</v>
      </c>
      <c r="C20" s="5">
        <v>0.62419999999999998</v>
      </c>
      <c r="D20" s="5">
        <v>0.11840000000000001</v>
      </c>
      <c r="E20" s="5">
        <v>7.0999999999999994E-2</v>
      </c>
      <c r="F20" s="5">
        <v>0.18640000000000001</v>
      </c>
    </row>
    <row r="21" spans="1:6" x14ac:dyDescent="0.25">
      <c r="A21" s="5" t="s">
        <v>10</v>
      </c>
      <c r="B21" s="4" t="s">
        <v>34</v>
      </c>
      <c r="C21" s="5">
        <v>0.8155</v>
      </c>
      <c r="D21" s="5">
        <v>5.2200000000000003E-2</v>
      </c>
      <c r="E21" s="5">
        <v>0</v>
      </c>
      <c r="F21" s="5">
        <v>0.1323</v>
      </c>
    </row>
    <row r="22" spans="1:6" x14ac:dyDescent="0.25">
      <c r="A22" s="5" t="s">
        <v>10</v>
      </c>
      <c r="B22" s="4" t="s">
        <v>35</v>
      </c>
      <c r="C22" s="5">
        <v>4.1999999999999997E-3</v>
      </c>
      <c r="D22" s="5">
        <v>0.2374</v>
      </c>
      <c r="E22" s="5">
        <v>0.1052</v>
      </c>
      <c r="F22" s="5">
        <v>0.6532</v>
      </c>
    </row>
    <row r="23" spans="1:6" x14ac:dyDescent="0.25">
      <c r="A23" s="5" t="s">
        <v>10</v>
      </c>
      <c r="B23" s="4" t="s">
        <v>36</v>
      </c>
      <c r="C23" s="5">
        <v>0.78759999999999997</v>
      </c>
      <c r="D23" s="5">
        <v>9.7799999999999998E-2</v>
      </c>
      <c r="E23" s="5">
        <v>2.8999999999999998E-3</v>
      </c>
      <c r="F23" s="5">
        <v>0.11169999999999999</v>
      </c>
    </row>
    <row r="24" spans="1:6" x14ac:dyDescent="0.25">
      <c r="A24" s="5" t="s">
        <v>19</v>
      </c>
      <c r="B24" s="4" t="s">
        <v>37</v>
      </c>
      <c r="C24" s="5">
        <v>0.77859999999999996</v>
      </c>
      <c r="D24" s="5">
        <v>1.6899999999999998E-2</v>
      </c>
      <c r="E24" s="5">
        <v>0.1459</v>
      </c>
      <c r="F24" s="5">
        <v>5.8700000000000002E-2</v>
      </c>
    </row>
    <row r="25" spans="1:6" x14ac:dyDescent="0.25">
      <c r="A25" s="5" t="s">
        <v>10</v>
      </c>
      <c r="B25" s="4" t="s">
        <v>38</v>
      </c>
      <c r="C25" s="5">
        <v>0.59619999999999995</v>
      </c>
      <c r="D25" s="5">
        <v>9.6100000000000005E-2</v>
      </c>
      <c r="E25" s="5">
        <v>7.8399999999999997E-2</v>
      </c>
      <c r="F25" s="5">
        <v>0.22919999999999999</v>
      </c>
    </row>
    <row r="26" spans="1:6" x14ac:dyDescent="0.25">
      <c r="A26" s="5" t="s">
        <v>10</v>
      </c>
      <c r="B26" s="4" t="s">
        <v>39</v>
      </c>
      <c r="C26" s="5">
        <v>6.8699999999999997E-2</v>
      </c>
      <c r="D26" s="5">
        <v>9.3700000000000006E-2</v>
      </c>
      <c r="E26" s="5">
        <v>0.24440000000000001</v>
      </c>
      <c r="F26" s="5">
        <v>0.59319999999999995</v>
      </c>
    </row>
    <row r="28" spans="1:6" x14ac:dyDescent="0.25">
      <c r="A2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workbookViewId="0">
      <selection activeCell="C15" sqref="C15"/>
    </sheetView>
  </sheetViews>
  <sheetFormatPr defaultRowHeight="13.5" x14ac:dyDescent="0.25"/>
  <cols>
    <col min="1" max="2" width="20.375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252</v>
      </c>
      <c r="B2" s="51" t="s">
        <v>249</v>
      </c>
      <c r="C2" s="6">
        <v>2.2000000000000001E-3</v>
      </c>
      <c r="D2" s="6">
        <v>3.0999999999999999E-3</v>
      </c>
      <c r="E2" s="6">
        <v>4.7000000000000002E-3</v>
      </c>
      <c r="F2" s="6">
        <v>5.7999999999999996E-3</v>
      </c>
      <c r="G2" s="6">
        <v>1.4999999999999999E-2</v>
      </c>
      <c r="H2" s="6">
        <v>0.02</v>
      </c>
      <c r="I2" s="6">
        <v>2.2599999999999999E-2</v>
      </c>
      <c r="J2" s="6">
        <v>2.7300000000000001E-2</v>
      </c>
      <c r="K2" s="6">
        <v>0.03</v>
      </c>
      <c r="L2" s="6">
        <v>3.1800000000000002E-2</v>
      </c>
      <c r="M2" s="6">
        <v>2.9399999999999999E-2</v>
      </c>
      <c r="N2" s="6">
        <v>2.8000000000000001E-2</v>
      </c>
      <c r="O2" s="6">
        <v>3.0200000000000001E-2</v>
      </c>
      <c r="P2" s="6">
        <v>2.8400000000000002E-2</v>
      </c>
      <c r="Q2" s="6">
        <v>3.3399999999999999E-2</v>
      </c>
      <c r="R2" s="6">
        <v>2.8799999999999999E-2</v>
      </c>
      <c r="S2" s="6">
        <v>2.92E-2</v>
      </c>
      <c r="T2" s="6">
        <v>2.7400000000000001E-2</v>
      </c>
      <c r="U2" s="6">
        <v>2.8199999999999999E-2</v>
      </c>
      <c r="V2" s="6">
        <v>2.4899999999999999E-2</v>
      </c>
      <c r="W2" s="6">
        <v>2.7099999999999999E-2</v>
      </c>
      <c r="X2" s="6">
        <v>2.7199999999999998E-2</v>
      </c>
      <c r="Y2" s="6">
        <v>0.03</v>
      </c>
      <c r="Z2" s="6">
        <v>4.9299999999999997E-2</v>
      </c>
      <c r="AA2" s="6">
        <v>6.9000000000000006E-2</v>
      </c>
      <c r="AB2" s="6">
        <v>8.8200000000000001E-2</v>
      </c>
      <c r="AC2" s="6">
        <v>0.10730000000000001</v>
      </c>
      <c r="AD2" s="6">
        <v>0.12709999999999999</v>
      </c>
      <c r="AE2" s="6">
        <v>0.1479</v>
      </c>
      <c r="AF2" s="6">
        <v>0.1535</v>
      </c>
      <c r="AG2" s="6">
        <v>0.15809999999999999</v>
      </c>
      <c r="AH2" s="6">
        <v>0.1628</v>
      </c>
      <c r="AI2" s="6">
        <v>0.16700000000000001</v>
      </c>
      <c r="AJ2" s="6">
        <v>0.17</v>
      </c>
      <c r="AK2" s="6">
        <v>0.17219999999999999</v>
      </c>
      <c r="AL2" s="6">
        <v>0.1757</v>
      </c>
      <c r="AM2" s="6">
        <v>0.1792</v>
      </c>
      <c r="AN2" s="6">
        <v>0.183</v>
      </c>
      <c r="AO2" s="6">
        <v>0.186</v>
      </c>
      <c r="AP2" s="6">
        <v>0.18390000000000001</v>
      </c>
      <c r="AQ2" s="6">
        <v>0.18329999999999999</v>
      </c>
      <c r="AR2" s="6">
        <v>0.17849999999999999</v>
      </c>
      <c r="AS2" s="6">
        <v>0.1658</v>
      </c>
      <c r="AT2" s="6">
        <v>0.153</v>
      </c>
      <c r="AU2" s="6">
        <v>0.1517</v>
      </c>
      <c r="AV2" s="6">
        <v>0.15579999999999999</v>
      </c>
    </row>
    <row r="3" spans="1:48" x14ac:dyDescent="0.25">
      <c r="A3" s="30" t="s">
        <v>251</v>
      </c>
      <c r="B3" s="51" t="s">
        <v>249</v>
      </c>
      <c r="C3" s="6">
        <v>2.2000000000000001E-3</v>
      </c>
      <c r="D3" s="6">
        <v>5.5999999999999999E-3</v>
      </c>
      <c r="E3" s="6">
        <v>3.3E-3</v>
      </c>
      <c r="F3" s="6">
        <v>9.4999999999999998E-3</v>
      </c>
      <c r="G3" s="6">
        <v>1.84E-2</v>
      </c>
      <c r="H3" s="6">
        <v>2.0500000000000001E-2</v>
      </c>
      <c r="I3" s="6">
        <v>2.5399999999999999E-2</v>
      </c>
      <c r="J3" s="6">
        <v>3.2099999999999997E-2</v>
      </c>
      <c r="K3" s="6">
        <v>3.44E-2</v>
      </c>
      <c r="L3" s="6">
        <v>3.7600000000000001E-2</v>
      </c>
      <c r="M3" s="6">
        <v>3.5499999999999997E-2</v>
      </c>
      <c r="N3" s="6">
        <v>3.2899999999999999E-2</v>
      </c>
      <c r="O3" s="6">
        <v>3.56E-2</v>
      </c>
      <c r="P3" s="6">
        <v>3.6400000000000002E-2</v>
      </c>
      <c r="Q3" s="6">
        <v>3.5200000000000002E-2</v>
      </c>
      <c r="R3" s="6">
        <v>3.7600000000000001E-2</v>
      </c>
      <c r="S3" s="6">
        <v>3.44E-2</v>
      </c>
      <c r="T3" s="6">
        <v>3.2199999999999999E-2</v>
      </c>
      <c r="U3" s="6">
        <v>3.4299999999999997E-2</v>
      </c>
      <c r="V3" s="6">
        <v>3.2899999999999999E-2</v>
      </c>
      <c r="W3" s="6">
        <v>3.1E-2</v>
      </c>
      <c r="X3" s="6">
        <v>3.2399999999999998E-2</v>
      </c>
      <c r="Y3" s="6">
        <v>3.5900000000000001E-2</v>
      </c>
      <c r="Z3" s="6">
        <v>5.6899999999999999E-2</v>
      </c>
      <c r="AA3" s="6">
        <v>7.8200000000000006E-2</v>
      </c>
      <c r="AB3" s="6">
        <v>9.9099999999999994E-2</v>
      </c>
      <c r="AC3" s="6">
        <v>0.1198</v>
      </c>
      <c r="AD3" s="6">
        <v>0.1411</v>
      </c>
      <c r="AE3" s="6">
        <v>0.16370000000000001</v>
      </c>
      <c r="AF3" s="6">
        <v>0.17080000000000001</v>
      </c>
      <c r="AG3" s="6">
        <v>0.1767</v>
      </c>
      <c r="AH3" s="6">
        <v>0.1827</v>
      </c>
      <c r="AI3" s="6">
        <v>0.18240000000000001</v>
      </c>
      <c r="AJ3" s="6">
        <v>0.18590000000000001</v>
      </c>
      <c r="AK3" s="6">
        <v>0.1888</v>
      </c>
      <c r="AL3" s="6">
        <v>0.19289999999999999</v>
      </c>
      <c r="AM3" s="6">
        <v>0.19700000000000001</v>
      </c>
      <c r="AN3" s="6">
        <v>0.20150000000000001</v>
      </c>
      <c r="AO3" s="6">
        <v>0.2051</v>
      </c>
      <c r="AP3" s="6">
        <v>0.2087</v>
      </c>
      <c r="AQ3" s="6">
        <v>0.2044</v>
      </c>
      <c r="AR3" s="6">
        <v>0.1938</v>
      </c>
      <c r="AS3" s="6">
        <v>0.1789</v>
      </c>
      <c r="AT3" s="6">
        <v>0.16969999999999999</v>
      </c>
      <c r="AU3" s="6">
        <v>0.16919999999999999</v>
      </c>
      <c r="AV3" s="6">
        <v>0.17480000000000001</v>
      </c>
    </row>
    <row r="4" spans="1:48" x14ac:dyDescent="0.25">
      <c r="A4" s="30" t="s">
        <v>250</v>
      </c>
      <c r="B4" s="51" t="s">
        <v>249</v>
      </c>
      <c r="C4" s="6">
        <v>3.8E-3</v>
      </c>
      <c r="D4" s="6">
        <v>7.1999999999999998E-3</v>
      </c>
      <c r="E4" s="6">
        <v>1.14E-2</v>
      </c>
      <c r="F4" s="6">
        <v>1.3899999999999999E-2</v>
      </c>
      <c r="G4" s="6">
        <v>2.0799999999999999E-2</v>
      </c>
      <c r="H4" s="6">
        <v>2.2200000000000001E-2</v>
      </c>
      <c r="I4" s="6">
        <v>2.8000000000000001E-2</v>
      </c>
      <c r="J4" s="6">
        <v>3.1300000000000001E-2</v>
      </c>
      <c r="K4" s="6">
        <v>3.5099999999999999E-2</v>
      </c>
      <c r="L4" s="6">
        <v>3.5400000000000001E-2</v>
      </c>
      <c r="M4" s="6">
        <v>3.8600000000000002E-2</v>
      </c>
      <c r="N4" s="6">
        <v>3.5400000000000001E-2</v>
      </c>
      <c r="O4" s="6">
        <v>3.4500000000000003E-2</v>
      </c>
      <c r="P4" s="6">
        <v>3.6600000000000001E-2</v>
      </c>
      <c r="Q4" s="6">
        <v>3.7699999999999997E-2</v>
      </c>
      <c r="R4" s="6">
        <v>3.61E-2</v>
      </c>
      <c r="S4" s="6">
        <v>3.4000000000000002E-2</v>
      </c>
      <c r="T4" s="6">
        <v>3.3500000000000002E-2</v>
      </c>
      <c r="U4" s="6">
        <v>3.32E-2</v>
      </c>
      <c r="V4" s="6">
        <v>3.2399999999999998E-2</v>
      </c>
      <c r="W4" s="6">
        <v>3.0499999999999999E-2</v>
      </c>
      <c r="X4" s="6">
        <v>3.2599999999999997E-2</v>
      </c>
      <c r="Y4" s="6">
        <v>3.5799999999999998E-2</v>
      </c>
      <c r="Z4" s="6">
        <v>5.57E-2</v>
      </c>
      <c r="AA4" s="6">
        <v>7.6200000000000004E-2</v>
      </c>
      <c r="AB4" s="6">
        <v>9.6000000000000002E-2</v>
      </c>
      <c r="AC4" s="6">
        <v>0.1157</v>
      </c>
      <c r="AD4" s="6">
        <v>0.1363</v>
      </c>
      <c r="AE4" s="6">
        <v>0.1578</v>
      </c>
      <c r="AF4" s="6">
        <v>0.16220000000000001</v>
      </c>
      <c r="AG4" s="6">
        <v>0.1656</v>
      </c>
      <c r="AH4" s="6">
        <v>0.1691</v>
      </c>
      <c r="AI4" s="6">
        <v>0.1749</v>
      </c>
      <c r="AJ4" s="6">
        <v>0.17799999999999999</v>
      </c>
      <c r="AK4" s="6">
        <v>0.1802</v>
      </c>
      <c r="AL4" s="6">
        <v>0.18360000000000001</v>
      </c>
      <c r="AM4" s="6">
        <v>0.18709999999999999</v>
      </c>
      <c r="AN4" s="6">
        <v>0.19089999999999999</v>
      </c>
      <c r="AO4" s="6">
        <v>0.19389999999999999</v>
      </c>
      <c r="AP4" s="6">
        <v>0.1958</v>
      </c>
      <c r="AQ4" s="6">
        <v>0.19270000000000001</v>
      </c>
      <c r="AR4" s="6">
        <v>0.18190000000000001</v>
      </c>
      <c r="AS4" s="6">
        <v>0.1779</v>
      </c>
      <c r="AT4" s="6">
        <v>0.16950000000000001</v>
      </c>
      <c r="AU4" s="6">
        <v>0.1673</v>
      </c>
      <c r="AV4" s="6">
        <v>0.1711</v>
      </c>
    </row>
    <row r="5" spans="1:48" x14ac:dyDescent="0.25">
      <c r="A5" s="30" t="s">
        <v>248</v>
      </c>
      <c r="B5" s="51" t="s">
        <v>246</v>
      </c>
      <c r="C5" s="6">
        <v>5.7000000000000002E-3</v>
      </c>
      <c r="D5" s="6">
        <v>8.0000000000000002E-3</v>
      </c>
      <c r="E5" s="6">
        <v>7.0000000000000001E-3</v>
      </c>
      <c r="F5" s="6">
        <v>1.8599999999999998E-2</v>
      </c>
      <c r="G5" s="6">
        <v>1.77E-2</v>
      </c>
      <c r="H5" s="6">
        <v>2.1399999999999999E-2</v>
      </c>
      <c r="I5" s="6">
        <v>3.0300000000000001E-2</v>
      </c>
      <c r="J5" s="6">
        <v>3.2000000000000001E-2</v>
      </c>
      <c r="K5" s="6">
        <v>3.5099999999999999E-2</v>
      </c>
      <c r="L5" s="6">
        <v>3.6400000000000002E-2</v>
      </c>
      <c r="M5" s="6">
        <v>3.5799999999999998E-2</v>
      </c>
      <c r="N5" s="6">
        <v>3.5900000000000001E-2</v>
      </c>
      <c r="O5" s="6">
        <v>4.02E-2</v>
      </c>
      <c r="P5" s="6">
        <v>3.8199999999999998E-2</v>
      </c>
      <c r="Q5" s="6">
        <v>3.5999999999999997E-2</v>
      </c>
      <c r="R5" s="6">
        <v>3.7400000000000003E-2</v>
      </c>
      <c r="S5" s="6">
        <v>3.7699999999999997E-2</v>
      </c>
      <c r="T5" s="6">
        <v>3.8399999999999997E-2</v>
      </c>
      <c r="U5" s="6">
        <v>3.7199999999999997E-2</v>
      </c>
      <c r="V5" s="6">
        <v>3.44E-2</v>
      </c>
      <c r="W5" s="6">
        <v>3.49E-2</v>
      </c>
      <c r="X5" s="6">
        <v>3.4200000000000001E-2</v>
      </c>
      <c r="Y5" s="6">
        <v>3.7699999999999997E-2</v>
      </c>
      <c r="Z5" s="6">
        <v>5.4699999999999999E-2</v>
      </c>
      <c r="AA5" s="6">
        <v>7.2099999999999997E-2</v>
      </c>
      <c r="AB5" s="6">
        <v>8.9200000000000002E-2</v>
      </c>
      <c r="AC5" s="6">
        <v>0.1062</v>
      </c>
      <c r="AD5" s="6">
        <v>0.1239</v>
      </c>
      <c r="AE5" s="6">
        <v>0.1426</v>
      </c>
      <c r="AF5" s="6">
        <v>0.14940000000000001</v>
      </c>
      <c r="AG5" s="6">
        <v>0.15509999999999999</v>
      </c>
      <c r="AH5" s="6">
        <v>0.16109999999999999</v>
      </c>
      <c r="AI5" s="6">
        <v>0.1656</v>
      </c>
      <c r="AJ5" s="6">
        <v>0.1691</v>
      </c>
      <c r="AK5" s="6">
        <v>0.1719</v>
      </c>
      <c r="AL5" s="6">
        <v>0.17580000000000001</v>
      </c>
      <c r="AM5" s="6">
        <v>0.17979999999999999</v>
      </c>
      <c r="AN5" s="6">
        <v>0.18390000000000001</v>
      </c>
      <c r="AO5" s="6">
        <v>0.1875</v>
      </c>
      <c r="AP5" s="6">
        <v>0.18379999999999999</v>
      </c>
      <c r="AQ5" s="6">
        <v>0.18290000000000001</v>
      </c>
      <c r="AR5" s="6">
        <v>0.17</v>
      </c>
      <c r="AS5" s="6">
        <v>0.17469999999999999</v>
      </c>
      <c r="AT5" s="6">
        <v>0.1605</v>
      </c>
      <c r="AU5" s="6">
        <v>0.15640000000000001</v>
      </c>
      <c r="AV5" s="6">
        <v>0.1583</v>
      </c>
    </row>
    <row r="6" spans="1:48" x14ac:dyDescent="0.25">
      <c r="A6" s="30" t="s">
        <v>247</v>
      </c>
      <c r="B6" s="51" t="s">
        <v>246</v>
      </c>
      <c r="C6" s="6">
        <v>2E-3</v>
      </c>
      <c r="D6" s="6">
        <v>1.0200000000000001E-2</v>
      </c>
      <c r="E6" s="6">
        <v>1.0800000000000001E-2</v>
      </c>
      <c r="F6" s="6">
        <v>1.7600000000000001E-2</v>
      </c>
      <c r="G6" s="6">
        <v>2.29E-2</v>
      </c>
      <c r="H6" s="6">
        <v>2.4400000000000002E-2</v>
      </c>
      <c r="I6" s="6">
        <v>2.9600000000000001E-2</v>
      </c>
      <c r="J6" s="6">
        <v>3.2300000000000002E-2</v>
      </c>
      <c r="K6" s="6">
        <v>3.5099999999999999E-2</v>
      </c>
      <c r="L6" s="6">
        <v>3.8199999999999998E-2</v>
      </c>
      <c r="M6" s="6">
        <v>3.7900000000000003E-2</v>
      </c>
      <c r="N6" s="6">
        <v>3.5499999999999997E-2</v>
      </c>
      <c r="O6" s="6">
        <v>3.8899999999999997E-2</v>
      </c>
      <c r="P6" s="6">
        <v>3.6799999999999999E-2</v>
      </c>
      <c r="Q6" s="6">
        <v>4.1599999999999998E-2</v>
      </c>
      <c r="R6" s="6">
        <v>4.1200000000000001E-2</v>
      </c>
      <c r="S6" s="6">
        <v>4.5100000000000001E-2</v>
      </c>
      <c r="T6" s="6">
        <v>4.0399999999999998E-2</v>
      </c>
      <c r="U6" s="6">
        <v>3.7199999999999997E-2</v>
      </c>
      <c r="V6" s="6">
        <v>3.8699999999999998E-2</v>
      </c>
      <c r="W6" s="6">
        <v>3.7499999999999999E-2</v>
      </c>
      <c r="X6" s="6">
        <v>0.04</v>
      </c>
      <c r="Y6" s="6">
        <v>4.5400000000000003E-2</v>
      </c>
      <c r="Z6" s="6">
        <v>6.2199999999999998E-2</v>
      </c>
      <c r="AA6" s="6">
        <v>7.9500000000000001E-2</v>
      </c>
      <c r="AB6" s="6">
        <v>9.6199999999999994E-2</v>
      </c>
      <c r="AC6" s="6">
        <v>0.1129</v>
      </c>
      <c r="AD6" s="6">
        <v>0.1303</v>
      </c>
      <c r="AE6" s="6">
        <v>0.1487</v>
      </c>
      <c r="AF6" s="6">
        <v>0.155</v>
      </c>
      <c r="AG6" s="6">
        <v>0.1603</v>
      </c>
      <c r="AH6" s="6">
        <v>0.1656</v>
      </c>
      <c r="AI6" s="6">
        <v>0.17050000000000001</v>
      </c>
      <c r="AJ6" s="6">
        <v>0.17480000000000001</v>
      </c>
      <c r="AK6" s="6">
        <v>0.17829999999999999</v>
      </c>
      <c r="AL6" s="6">
        <v>0.18290000000000001</v>
      </c>
      <c r="AM6" s="6">
        <v>0.18740000000000001</v>
      </c>
      <c r="AN6" s="6">
        <v>0.1925</v>
      </c>
      <c r="AO6" s="6">
        <v>0.1966</v>
      </c>
      <c r="AP6" s="6">
        <v>0.19839999999999999</v>
      </c>
      <c r="AQ6" s="6">
        <v>0.19489999999999999</v>
      </c>
      <c r="AR6" s="6">
        <v>0.18149999999999999</v>
      </c>
      <c r="AS6" s="6">
        <v>0.17369999999999999</v>
      </c>
      <c r="AT6" s="6">
        <v>0.1502</v>
      </c>
      <c r="AU6" s="6">
        <v>0.1502</v>
      </c>
      <c r="AV6" s="6">
        <v>0.156</v>
      </c>
    </row>
    <row r="7" spans="1:48" x14ac:dyDescent="0.25">
      <c r="A7" s="30" t="s">
        <v>245</v>
      </c>
      <c r="B7" s="51" t="s">
        <v>243</v>
      </c>
      <c r="C7" s="6">
        <v>2.4299999999999999E-2</v>
      </c>
      <c r="D7" s="6">
        <v>2.86E-2</v>
      </c>
      <c r="E7" s="6">
        <v>3.5700000000000003E-2</v>
      </c>
      <c r="F7" s="6">
        <v>4.0599999999999997E-2</v>
      </c>
      <c r="G7" s="6">
        <v>3.9600000000000003E-2</v>
      </c>
      <c r="H7" s="6">
        <v>4.7699999999999999E-2</v>
      </c>
      <c r="I7" s="6">
        <v>5.3499999999999999E-2</v>
      </c>
      <c r="J7" s="6">
        <v>5.96E-2</v>
      </c>
      <c r="K7" s="6">
        <v>6.9000000000000006E-2</v>
      </c>
      <c r="L7" s="6">
        <v>6.5299999999999997E-2</v>
      </c>
      <c r="M7" s="6">
        <v>7.0400000000000004E-2</v>
      </c>
      <c r="N7" s="6">
        <v>7.3200000000000001E-2</v>
      </c>
      <c r="O7" s="6">
        <v>7.3700000000000002E-2</v>
      </c>
      <c r="P7" s="6">
        <v>7.9600000000000004E-2</v>
      </c>
      <c r="Q7" s="6">
        <v>8.0799999999999997E-2</v>
      </c>
      <c r="R7" s="6">
        <v>8.09E-2</v>
      </c>
      <c r="S7" s="6">
        <v>8.7099999999999997E-2</v>
      </c>
      <c r="T7" s="6">
        <v>8.7599999999999997E-2</v>
      </c>
      <c r="U7" s="6">
        <v>8.4199999999999997E-2</v>
      </c>
      <c r="V7" s="6">
        <v>9.0399999999999994E-2</v>
      </c>
      <c r="W7" s="6">
        <v>9.0300000000000005E-2</v>
      </c>
      <c r="X7" s="6">
        <v>9.0200000000000002E-2</v>
      </c>
      <c r="Y7" s="6">
        <v>0.1007</v>
      </c>
      <c r="Z7" s="6">
        <v>0.1162</v>
      </c>
      <c r="AA7" s="6">
        <v>0.13200000000000001</v>
      </c>
      <c r="AB7" s="6">
        <v>0.14660000000000001</v>
      </c>
      <c r="AC7" s="6">
        <v>0.16109999999999999</v>
      </c>
      <c r="AD7" s="6">
        <v>0.17630000000000001</v>
      </c>
      <c r="AE7" s="6">
        <v>0.1928</v>
      </c>
      <c r="AF7" s="6">
        <v>0.2006</v>
      </c>
      <c r="AG7" s="6">
        <v>0.2072</v>
      </c>
      <c r="AH7" s="6">
        <v>0.21390000000000001</v>
      </c>
      <c r="AI7" s="6">
        <v>0.22209999999999999</v>
      </c>
      <c r="AJ7" s="6">
        <v>0.22489999999999999</v>
      </c>
      <c r="AK7" s="6">
        <v>0.22689999999999999</v>
      </c>
      <c r="AL7" s="6">
        <v>0.2306</v>
      </c>
      <c r="AM7" s="6">
        <v>0.23419999999999999</v>
      </c>
      <c r="AN7" s="6">
        <v>0.23830000000000001</v>
      </c>
      <c r="AO7" s="6">
        <v>0.24149999999999999</v>
      </c>
      <c r="AP7" s="6">
        <v>0.24629999999999999</v>
      </c>
      <c r="AQ7" s="6">
        <v>0.24260000000000001</v>
      </c>
      <c r="AR7" s="6">
        <v>0.2288</v>
      </c>
      <c r="AS7" s="6">
        <v>0.21229999999999999</v>
      </c>
      <c r="AT7" s="6">
        <v>0.2054</v>
      </c>
      <c r="AU7" s="6">
        <v>0.2064</v>
      </c>
      <c r="AV7" s="6">
        <v>0.2152</v>
      </c>
    </row>
    <row r="8" spans="1:48" x14ac:dyDescent="0.25">
      <c r="A8" s="30" t="s">
        <v>244</v>
      </c>
      <c r="B8" s="51" t="s">
        <v>243</v>
      </c>
      <c r="C8" s="6">
        <v>2.3699999999999999E-2</v>
      </c>
      <c r="D8" s="6">
        <v>3.04E-2</v>
      </c>
      <c r="E8" s="6">
        <v>3.6200000000000003E-2</v>
      </c>
      <c r="F8" s="6">
        <v>4.1200000000000001E-2</v>
      </c>
      <c r="G8" s="6">
        <v>5.0099999999999999E-2</v>
      </c>
      <c r="H8" s="6">
        <v>5.3800000000000001E-2</v>
      </c>
      <c r="I8" s="6">
        <v>6.6500000000000004E-2</v>
      </c>
      <c r="J8" s="6">
        <v>7.2900000000000006E-2</v>
      </c>
      <c r="K8" s="6">
        <v>8.14E-2</v>
      </c>
      <c r="L8" s="6">
        <v>7.9500000000000001E-2</v>
      </c>
      <c r="M8" s="6">
        <v>8.3599999999999994E-2</v>
      </c>
      <c r="N8" s="6">
        <v>8.5599999999999996E-2</v>
      </c>
      <c r="O8" s="6">
        <v>9.1600000000000001E-2</v>
      </c>
      <c r="P8" s="6">
        <v>9.5399999999999999E-2</v>
      </c>
      <c r="Q8" s="6">
        <v>9.6799999999999997E-2</v>
      </c>
      <c r="R8" s="6">
        <v>9.8400000000000001E-2</v>
      </c>
      <c r="S8" s="6">
        <v>9.9599999999999994E-2</v>
      </c>
      <c r="T8" s="6">
        <v>9.9299999999999999E-2</v>
      </c>
      <c r="U8" s="6">
        <v>0.1009</v>
      </c>
      <c r="V8" s="6">
        <v>0.1021</v>
      </c>
      <c r="W8" s="6">
        <v>0.1032</v>
      </c>
      <c r="X8" s="6">
        <v>0.1077</v>
      </c>
      <c r="Y8" s="6">
        <v>0.1164</v>
      </c>
      <c r="Z8" s="6">
        <v>0.13780000000000001</v>
      </c>
      <c r="AA8" s="6">
        <v>0.15989999999999999</v>
      </c>
      <c r="AB8" s="6">
        <v>0.18060000000000001</v>
      </c>
      <c r="AC8" s="6">
        <v>0.2009</v>
      </c>
      <c r="AD8" s="6">
        <v>0.2225</v>
      </c>
      <c r="AE8" s="6">
        <v>0.24560000000000001</v>
      </c>
      <c r="AF8" s="6">
        <v>0.25590000000000002</v>
      </c>
      <c r="AG8" s="6">
        <v>0.2646</v>
      </c>
      <c r="AH8" s="6">
        <v>0.27339999999999998</v>
      </c>
      <c r="AI8" s="6">
        <v>0.27639999999999998</v>
      </c>
      <c r="AJ8" s="6">
        <v>0.28220000000000001</v>
      </c>
      <c r="AK8" s="6">
        <v>0.28670000000000001</v>
      </c>
      <c r="AL8" s="6">
        <v>0.29310000000000003</v>
      </c>
      <c r="AM8" s="6">
        <v>0.29970000000000002</v>
      </c>
      <c r="AN8" s="6">
        <v>0.30680000000000002</v>
      </c>
      <c r="AO8" s="6">
        <v>0.3125</v>
      </c>
      <c r="AP8" s="6">
        <v>0.31090000000000001</v>
      </c>
      <c r="AQ8" s="6">
        <v>0.3085</v>
      </c>
      <c r="AR8" s="6">
        <v>0.2913</v>
      </c>
      <c r="AS8" s="6">
        <v>0.2646</v>
      </c>
      <c r="AT8" s="6">
        <v>0.25140000000000001</v>
      </c>
      <c r="AU8" s="6">
        <v>0.24399999999999999</v>
      </c>
      <c r="AV8" s="6">
        <v>0.247</v>
      </c>
    </row>
    <row r="9" spans="1:48" x14ac:dyDescent="0.25">
      <c r="A9" s="30" t="s">
        <v>242</v>
      </c>
      <c r="B9" s="51" t="s">
        <v>240</v>
      </c>
      <c r="C9" s="6">
        <v>1.43E-2</v>
      </c>
      <c r="D9" s="6">
        <v>2.52E-2</v>
      </c>
      <c r="E9" s="6">
        <v>3.6999999999999998E-2</v>
      </c>
      <c r="F9" s="6">
        <v>4.1799999999999997E-2</v>
      </c>
      <c r="G9" s="6">
        <v>4.3799999999999999E-2</v>
      </c>
      <c r="H9" s="6">
        <v>5.0799999999999998E-2</v>
      </c>
      <c r="I9" s="6">
        <v>5.7000000000000002E-2</v>
      </c>
      <c r="J9" s="6">
        <v>6.7299999999999999E-2</v>
      </c>
      <c r="K9" s="6">
        <v>6.6799999999999998E-2</v>
      </c>
      <c r="L9" s="6">
        <v>6.9800000000000001E-2</v>
      </c>
      <c r="M9" s="6">
        <v>7.4300000000000005E-2</v>
      </c>
      <c r="N9" s="6">
        <v>7.5700000000000003E-2</v>
      </c>
      <c r="O9" s="6">
        <v>7.5700000000000003E-2</v>
      </c>
      <c r="P9" s="6">
        <v>7.7299999999999994E-2</v>
      </c>
      <c r="Q9" s="6">
        <v>8.43E-2</v>
      </c>
      <c r="R9" s="6">
        <v>8.7900000000000006E-2</v>
      </c>
      <c r="S9" s="6">
        <v>9.0300000000000005E-2</v>
      </c>
      <c r="T9" s="6">
        <v>8.77E-2</v>
      </c>
      <c r="U9" s="6">
        <v>8.8200000000000001E-2</v>
      </c>
      <c r="V9" s="6">
        <v>9.0300000000000005E-2</v>
      </c>
      <c r="W9" s="6">
        <v>9.2700000000000005E-2</v>
      </c>
      <c r="X9" s="6">
        <v>9.5899999999999999E-2</v>
      </c>
      <c r="Y9" s="6">
        <v>0.1051</v>
      </c>
      <c r="Z9" s="6">
        <v>0.11940000000000001</v>
      </c>
      <c r="AA9" s="6">
        <v>0.1346</v>
      </c>
      <c r="AB9" s="6">
        <v>0.14879999999999999</v>
      </c>
      <c r="AC9" s="6">
        <v>0.16300000000000001</v>
      </c>
      <c r="AD9" s="6">
        <v>0.17810000000000001</v>
      </c>
      <c r="AE9" s="6">
        <v>0.19439999999999999</v>
      </c>
      <c r="AF9" s="6">
        <v>0.2024</v>
      </c>
      <c r="AG9" s="6">
        <v>0.2092</v>
      </c>
      <c r="AH9" s="6">
        <v>0.216</v>
      </c>
      <c r="AI9" s="6">
        <v>0.2218</v>
      </c>
      <c r="AJ9" s="6">
        <v>0.22739999999999999</v>
      </c>
      <c r="AK9" s="6">
        <v>0.23219999999999999</v>
      </c>
      <c r="AL9" s="6">
        <v>0.2384</v>
      </c>
      <c r="AM9" s="6">
        <v>0.2447</v>
      </c>
      <c r="AN9" s="6">
        <v>0.25140000000000001</v>
      </c>
      <c r="AO9" s="6">
        <v>0.25700000000000001</v>
      </c>
      <c r="AP9" s="6">
        <v>0.25659999999999999</v>
      </c>
      <c r="AQ9" s="6">
        <v>0.24579999999999999</v>
      </c>
      <c r="AR9" s="6">
        <v>0.23849999999999999</v>
      </c>
      <c r="AS9" s="6">
        <v>0.2228</v>
      </c>
      <c r="AT9" s="6">
        <v>0.217</v>
      </c>
      <c r="AU9" s="6">
        <v>0.214</v>
      </c>
      <c r="AV9" s="6">
        <v>0.2195</v>
      </c>
    </row>
    <row r="10" spans="1:48" x14ac:dyDescent="0.25">
      <c r="A10" s="30" t="s">
        <v>241</v>
      </c>
      <c r="B10" s="51" t="s">
        <v>240</v>
      </c>
      <c r="C10" s="6">
        <v>9.1999999999999998E-3</v>
      </c>
      <c r="D10" s="6">
        <v>1.2500000000000001E-2</v>
      </c>
      <c r="E10" s="6">
        <v>2.2100000000000002E-2</v>
      </c>
      <c r="F10" s="6">
        <v>2.9399999999999999E-2</v>
      </c>
      <c r="G10" s="6">
        <v>3.1099999999999999E-2</v>
      </c>
      <c r="H10" s="6">
        <v>3.6799999999999999E-2</v>
      </c>
      <c r="I10" s="6">
        <v>3.5000000000000003E-2</v>
      </c>
      <c r="J10" s="6">
        <v>4.3700000000000003E-2</v>
      </c>
      <c r="K10" s="6">
        <v>4.4299999999999999E-2</v>
      </c>
      <c r="L10" s="6">
        <v>4.3200000000000002E-2</v>
      </c>
      <c r="M10" s="6">
        <v>4.7100000000000003E-2</v>
      </c>
      <c r="N10" s="6">
        <v>4.6399999999999997E-2</v>
      </c>
      <c r="O10" s="6">
        <v>4.7600000000000003E-2</v>
      </c>
      <c r="P10" s="6">
        <v>5.0900000000000001E-2</v>
      </c>
      <c r="Q10" s="6">
        <v>5.1499999999999997E-2</v>
      </c>
      <c r="R10" s="6">
        <v>4.9000000000000002E-2</v>
      </c>
      <c r="S10" s="6">
        <v>5.2200000000000003E-2</v>
      </c>
      <c r="T10" s="6">
        <v>5.28E-2</v>
      </c>
      <c r="U10" s="6">
        <v>5.3800000000000001E-2</v>
      </c>
      <c r="V10" s="6">
        <v>5.1400000000000001E-2</v>
      </c>
      <c r="W10" s="6">
        <v>5.0700000000000002E-2</v>
      </c>
      <c r="X10" s="6">
        <v>5.2400000000000002E-2</v>
      </c>
      <c r="Y10" s="6">
        <v>6.2100000000000002E-2</v>
      </c>
      <c r="Z10" s="6">
        <v>7.7499999999999999E-2</v>
      </c>
      <c r="AA10" s="6">
        <v>9.3299999999999994E-2</v>
      </c>
      <c r="AB10" s="6">
        <v>0.1085</v>
      </c>
      <c r="AC10" s="6">
        <v>0.1236</v>
      </c>
      <c r="AD10" s="6">
        <v>0.1394</v>
      </c>
      <c r="AE10" s="6">
        <v>0.15629999999999999</v>
      </c>
      <c r="AF10" s="6">
        <v>0.16339999999999999</v>
      </c>
      <c r="AG10" s="6">
        <v>0.1694</v>
      </c>
      <c r="AH10" s="6">
        <v>0.17549999999999999</v>
      </c>
      <c r="AI10" s="6">
        <v>0.18360000000000001</v>
      </c>
      <c r="AJ10" s="6">
        <v>0.1875</v>
      </c>
      <c r="AK10" s="6">
        <v>0.1908</v>
      </c>
      <c r="AL10" s="6">
        <v>0.19539999999999999</v>
      </c>
      <c r="AM10" s="6">
        <v>0.19980000000000001</v>
      </c>
      <c r="AN10" s="6">
        <v>0.20469999999999999</v>
      </c>
      <c r="AO10" s="6">
        <v>0.2087</v>
      </c>
      <c r="AP10" s="6">
        <v>0.20380000000000001</v>
      </c>
      <c r="AQ10" s="6">
        <v>0.21</v>
      </c>
      <c r="AR10" s="6">
        <v>0.1895</v>
      </c>
      <c r="AS10" s="6">
        <v>0.1807</v>
      </c>
      <c r="AT10" s="6">
        <v>0.1769</v>
      </c>
      <c r="AU10" s="6">
        <v>0.1711</v>
      </c>
      <c r="AV10" s="6">
        <v>0.1726</v>
      </c>
    </row>
    <row r="11" spans="1:48" x14ac:dyDescent="0.25">
      <c r="A11" s="30" t="s">
        <v>214</v>
      </c>
      <c r="B11" s="51" t="s">
        <v>239</v>
      </c>
      <c r="C11" s="6">
        <v>1.06E-2</v>
      </c>
      <c r="D11" s="6">
        <v>2.2200000000000001E-2</v>
      </c>
      <c r="E11" s="6">
        <v>2.86E-2</v>
      </c>
      <c r="F11" s="6">
        <v>3.2399999999999998E-2</v>
      </c>
      <c r="G11" s="6">
        <v>3.6700000000000003E-2</v>
      </c>
      <c r="H11" s="6">
        <v>4.2299999999999997E-2</v>
      </c>
      <c r="I11" s="6">
        <v>4.7399999999999998E-2</v>
      </c>
      <c r="J11" s="6">
        <v>5.1200000000000002E-2</v>
      </c>
      <c r="K11" s="6">
        <v>5.11E-2</v>
      </c>
      <c r="L11" s="6">
        <v>5.1900000000000002E-2</v>
      </c>
      <c r="M11" s="6">
        <v>5.5899999999999998E-2</v>
      </c>
      <c r="N11" s="6">
        <v>5.6399999999999999E-2</v>
      </c>
      <c r="O11" s="6">
        <v>5.79E-2</v>
      </c>
      <c r="P11" s="6">
        <v>5.96E-2</v>
      </c>
      <c r="Q11" s="6">
        <v>6.4399999999999999E-2</v>
      </c>
      <c r="R11" s="6">
        <v>6.5100000000000005E-2</v>
      </c>
      <c r="S11" s="6">
        <v>6.6799999999999998E-2</v>
      </c>
      <c r="T11" s="6">
        <v>6.6199999999999995E-2</v>
      </c>
      <c r="U11" s="6">
        <v>6.7100000000000007E-2</v>
      </c>
      <c r="V11" s="6">
        <v>6.7000000000000004E-2</v>
      </c>
      <c r="W11" s="6">
        <v>7.1099999999999997E-2</v>
      </c>
      <c r="X11" s="6">
        <v>7.6399999999999996E-2</v>
      </c>
      <c r="Y11" s="6">
        <v>0.08</v>
      </c>
      <c r="Z11" s="6">
        <v>9.0300000000000005E-2</v>
      </c>
      <c r="AA11" s="6">
        <v>0.1003</v>
      </c>
      <c r="AB11" s="6">
        <v>0.10920000000000001</v>
      </c>
      <c r="AC11" s="6">
        <v>0.1177</v>
      </c>
      <c r="AD11" s="6">
        <v>0.1268</v>
      </c>
      <c r="AE11" s="6">
        <v>0.1366</v>
      </c>
      <c r="AF11" s="6">
        <v>0.14000000000000001</v>
      </c>
      <c r="AG11" s="6">
        <v>0.1426</v>
      </c>
      <c r="AH11" s="6">
        <v>0.14530000000000001</v>
      </c>
      <c r="AI11" s="6">
        <v>0.15</v>
      </c>
      <c r="AJ11" s="6">
        <v>0.154</v>
      </c>
      <c r="AK11" s="6">
        <v>0.1573</v>
      </c>
      <c r="AL11" s="6">
        <v>0.16170000000000001</v>
      </c>
      <c r="AM11" s="6">
        <v>0.16600000000000001</v>
      </c>
      <c r="AN11" s="6">
        <v>0.17080000000000001</v>
      </c>
      <c r="AO11" s="6">
        <v>0.17469999999999999</v>
      </c>
      <c r="AP11" s="6">
        <v>0.1807</v>
      </c>
      <c r="AQ11" s="6">
        <v>0.16950000000000001</v>
      </c>
      <c r="AR11" s="6">
        <v>0.1658</v>
      </c>
      <c r="AS11" s="6">
        <v>0.14729999999999999</v>
      </c>
      <c r="AT11" s="6">
        <v>0.1348</v>
      </c>
      <c r="AU11" s="6">
        <v>0.13550000000000001</v>
      </c>
      <c r="AV11" s="6">
        <v>0.1414</v>
      </c>
    </row>
    <row r="12" spans="1:48" x14ac:dyDescent="0.25">
      <c r="A12" s="30" t="s">
        <v>234</v>
      </c>
      <c r="B12" s="51" t="s">
        <v>239</v>
      </c>
      <c r="C12" s="6">
        <v>9.7999999999999997E-3</v>
      </c>
      <c r="D12" s="6">
        <v>1.89E-2</v>
      </c>
      <c r="E12" s="6">
        <v>2.46E-2</v>
      </c>
      <c r="F12" s="6">
        <v>2.8500000000000001E-2</v>
      </c>
      <c r="G12" s="6">
        <v>3.2000000000000001E-2</v>
      </c>
      <c r="H12" s="6">
        <v>3.6799999999999999E-2</v>
      </c>
      <c r="I12" s="6">
        <v>3.9E-2</v>
      </c>
      <c r="J12" s="6">
        <v>4.1399999999999999E-2</v>
      </c>
      <c r="K12" s="6">
        <v>4.6100000000000002E-2</v>
      </c>
      <c r="L12" s="6">
        <v>4.6100000000000002E-2</v>
      </c>
      <c r="M12" s="6">
        <v>4.6399999999999997E-2</v>
      </c>
      <c r="N12" s="6">
        <v>4.9200000000000001E-2</v>
      </c>
      <c r="O12" s="6">
        <v>5.0299999999999997E-2</v>
      </c>
      <c r="P12" s="6">
        <v>5.57E-2</v>
      </c>
      <c r="Q12" s="6">
        <v>5.5599999999999997E-2</v>
      </c>
      <c r="R12" s="6">
        <v>5.6800000000000003E-2</v>
      </c>
      <c r="S12" s="6">
        <v>5.9499999999999997E-2</v>
      </c>
      <c r="T12" s="6">
        <v>5.79E-2</v>
      </c>
      <c r="U12" s="6">
        <v>5.8900000000000001E-2</v>
      </c>
      <c r="V12" s="6">
        <v>6.0199999999999997E-2</v>
      </c>
      <c r="W12" s="6">
        <v>6.3E-2</v>
      </c>
      <c r="X12" s="6">
        <v>6.2100000000000002E-2</v>
      </c>
      <c r="Y12" s="6">
        <v>7.0999999999999994E-2</v>
      </c>
      <c r="Z12" s="6">
        <v>8.0799999999999997E-2</v>
      </c>
      <c r="AA12" s="6">
        <v>9.0499999999999997E-2</v>
      </c>
      <c r="AB12" s="6">
        <v>9.9099999999999994E-2</v>
      </c>
      <c r="AC12" s="6">
        <v>0.10730000000000001</v>
      </c>
      <c r="AD12" s="6">
        <v>0.1162</v>
      </c>
      <c r="AE12" s="6">
        <v>0.12559999999999999</v>
      </c>
      <c r="AF12" s="6">
        <v>0.13120000000000001</v>
      </c>
      <c r="AG12" s="6">
        <v>0.13569999999999999</v>
      </c>
      <c r="AH12" s="6">
        <v>0.14050000000000001</v>
      </c>
      <c r="AI12" s="6">
        <v>0.14230000000000001</v>
      </c>
      <c r="AJ12" s="6">
        <v>0.1472</v>
      </c>
      <c r="AK12" s="6">
        <v>0.15160000000000001</v>
      </c>
      <c r="AL12" s="6">
        <v>0.15690000000000001</v>
      </c>
      <c r="AM12" s="6">
        <v>0.16209999999999999</v>
      </c>
      <c r="AN12" s="6">
        <v>0.1676</v>
      </c>
      <c r="AO12" s="6">
        <v>0.17249999999999999</v>
      </c>
      <c r="AP12" s="6">
        <v>0.17899999999999999</v>
      </c>
      <c r="AQ12" s="6">
        <v>0.17</v>
      </c>
      <c r="AR12" s="6">
        <v>0.158</v>
      </c>
      <c r="AS12" s="6">
        <v>0.15329999999999999</v>
      </c>
      <c r="AT12" s="6">
        <v>0.14069999999999999</v>
      </c>
      <c r="AU12" s="6">
        <v>0.1411</v>
      </c>
      <c r="AV12" s="6">
        <v>0.14699999999999999</v>
      </c>
    </row>
    <row r="14" spans="1:48" x14ac:dyDescent="0.25">
      <c r="C14" s="82" t="s">
        <v>94</v>
      </c>
      <c r="D14" s="82"/>
      <c r="E14" s="82"/>
      <c r="F14" s="82"/>
      <c r="G14" s="82"/>
    </row>
    <row r="15" spans="1:48" x14ac:dyDescent="0.25">
      <c r="C15" s="58" t="str">
        <f>HYPERLINK("[Table14_Redtallowmapping.xlsx]Main!A1", "Return to Main Worksheet")</f>
        <v>Return to Main Worksheet</v>
      </c>
    </row>
  </sheetData>
  <mergeCells count="1">
    <mergeCell ref="C14:G1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7" sqref="A17"/>
    </sheetView>
  </sheetViews>
  <sheetFormatPr defaultRowHeight="13.5" x14ac:dyDescent="0.25"/>
  <cols>
    <col min="1" max="1" width="19.25" customWidth="1"/>
    <col min="2" max="2" width="19.5" customWidth="1"/>
  </cols>
  <sheetData>
    <row r="1" spans="1:6" x14ac:dyDescent="0.25">
      <c r="A1" s="51" t="s">
        <v>8</v>
      </c>
      <c r="B1" s="50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4.2000000000000003E-2</v>
      </c>
      <c r="D2" s="30">
        <v>0</v>
      </c>
      <c r="E2" s="30">
        <v>5.2400000000000002E-2</v>
      </c>
      <c r="F2" s="33">
        <v>0.90559999999999996</v>
      </c>
    </row>
    <row r="3" spans="1:6" x14ac:dyDescent="0.25">
      <c r="A3" s="32" t="s">
        <v>58</v>
      </c>
      <c r="B3" s="51" t="s">
        <v>53</v>
      </c>
      <c r="C3" s="32">
        <v>0.79459999999999997</v>
      </c>
      <c r="D3" s="30">
        <v>0</v>
      </c>
      <c r="E3" s="30">
        <v>5.2400000000000002E-2</v>
      </c>
      <c r="F3" s="30">
        <v>0.15290000000000001</v>
      </c>
    </row>
    <row r="4" spans="1:6" x14ac:dyDescent="0.25">
      <c r="A4" s="30" t="s">
        <v>252</v>
      </c>
      <c r="B4" s="51" t="s">
        <v>249</v>
      </c>
      <c r="C4" s="30">
        <v>4.2000000000000003E-2</v>
      </c>
      <c r="D4" s="30">
        <v>0.75260000000000005</v>
      </c>
      <c r="E4" s="30">
        <v>5.2400000000000002E-2</v>
      </c>
      <c r="F4" s="30">
        <v>0.15290000000000001</v>
      </c>
    </row>
    <row r="5" spans="1:6" x14ac:dyDescent="0.25">
      <c r="A5" s="30" t="s">
        <v>251</v>
      </c>
      <c r="B5" s="51" t="s">
        <v>249</v>
      </c>
      <c r="C5" s="30">
        <v>4.1500000000000002E-2</v>
      </c>
      <c r="D5" s="30">
        <v>0.69450000000000001</v>
      </c>
      <c r="E5" s="30">
        <v>9.7900000000000001E-2</v>
      </c>
      <c r="F5" s="30">
        <v>0.1661</v>
      </c>
    </row>
    <row r="6" spans="1:6" x14ac:dyDescent="0.25">
      <c r="A6" s="30" t="s">
        <v>250</v>
      </c>
      <c r="B6" s="51" t="s">
        <v>249</v>
      </c>
      <c r="C6" s="30">
        <v>0.15509999999999999</v>
      </c>
      <c r="D6" s="30">
        <v>0.63449999999999995</v>
      </c>
      <c r="E6" s="30">
        <v>0</v>
      </c>
      <c r="F6" s="30">
        <v>0.2104</v>
      </c>
    </row>
    <row r="7" spans="1:6" x14ac:dyDescent="0.25">
      <c r="A7" s="30" t="s">
        <v>248</v>
      </c>
      <c r="B7" s="51" t="s">
        <v>246</v>
      </c>
      <c r="C7" s="30">
        <v>0.21360000000000001</v>
      </c>
      <c r="D7" s="30">
        <v>0.70709999999999995</v>
      </c>
      <c r="E7" s="30">
        <v>6.0000000000000001E-3</v>
      </c>
      <c r="F7" s="30">
        <v>7.3400000000000007E-2</v>
      </c>
    </row>
    <row r="8" spans="1:6" x14ac:dyDescent="0.25">
      <c r="A8" s="30" t="s">
        <v>247</v>
      </c>
      <c r="B8" s="51" t="s">
        <v>246</v>
      </c>
      <c r="C8" s="30">
        <v>3.0700000000000002E-2</v>
      </c>
      <c r="D8" s="30">
        <v>0.68840000000000001</v>
      </c>
      <c r="E8" s="30">
        <v>0.28100000000000003</v>
      </c>
      <c r="F8" s="30">
        <v>0</v>
      </c>
    </row>
    <row r="9" spans="1:6" x14ac:dyDescent="0.25">
      <c r="A9" s="30" t="s">
        <v>245</v>
      </c>
      <c r="B9" s="51" t="s">
        <v>243</v>
      </c>
      <c r="C9" s="30">
        <v>0.14369999999999999</v>
      </c>
      <c r="D9" s="30">
        <v>7.6700000000000004E-2</v>
      </c>
      <c r="E9" s="30">
        <v>0.54569999999999996</v>
      </c>
      <c r="F9" s="30">
        <v>0.2339</v>
      </c>
    </row>
    <row r="10" spans="1:6" x14ac:dyDescent="0.25">
      <c r="A10" s="30" t="s">
        <v>244</v>
      </c>
      <c r="B10" s="51" t="s">
        <v>243</v>
      </c>
      <c r="C10" s="30">
        <v>0</v>
      </c>
      <c r="D10" s="30">
        <v>0.13150000000000001</v>
      </c>
      <c r="E10" s="30">
        <v>0.65229999999999999</v>
      </c>
      <c r="F10" s="30">
        <v>0.2162</v>
      </c>
    </row>
    <row r="11" spans="1:6" x14ac:dyDescent="0.25">
      <c r="A11" s="30" t="s">
        <v>242</v>
      </c>
      <c r="B11" s="51" t="s">
        <v>240</v>
      </c>
      <c r="C11" s="30">
        <v>0.20169999999999999</v>
      </c>
      <c r="D11" s="30">
        <v>0.2087</v>
      </c>
      <c r="E11" s="30">
        <v>0.49280000000000002</v>
      </c>
      <c r="F11" s="30">
        <v>9.69E-2</v>
      </c>
    </row>
    <row r="12" spans="1:6" x14ac:dyDescent="0.25">
      <c r="A12" s="30" t="s">
        <v>241</v>
      </c>
      <c r="B12" s="51" t="s">
        <v>240</v>
      </c>
      <c r="C12" s="30">
        <v>0.1774</v>
      </c>
      <c r="D12" s="30">
        <v>0.5181</v>
      </c>
      <c r="E12" s="30">
        <v>0.25779999999999997</v>
      </c>
      <c r="F12" s="30">
        <v>4.6600000000000003E-2</v>
      </c>
    </row>
    <row r="13" spans="1:6" x14ac:dyDescent="0.25">
      <c r="A13" s="34" t="s">
        <v>214</v>
      </c>
      <c r="B13" s="51" t="s">
        <v>239</v>
      </c>
      <c r="C13" s="30">
        <v>4.2000000000000003E-2</v>
      </c>
      <c r="D13" s="30">
        <v>0</v>
      </c>
      <c r="E13" s="34">
        <v>0.80510000000000004</v>
      </c>
      <c r="F13" s="30">
        <v>0.15290000000000001</v>
      </c>
    </row>
    <row r="14" spans="1:6" x14ac:dyDescent="0.25">
      <c r="A14" s="30" t="s">
        <v>234</v>
      </c>
      <c r="B14" s="51" t="s">
        <v>239</v>
      </c>
      <c r="C14" s="30">
        <v>0.2727</v>
      </c>
      <c r="D14" s="30">
        <v>0.34689999999999999</v>
      </c>
      <c r="E14" s="30">
        <v>0.43430000000000002</v>
      </c>
      <c r="F14" s="30">
        <v>-5.3999999999999999E-2</v>
      </c>
    </row>
    <row r="16" spans="1:6" x14ac:dyDescent="0.25">
      <c r="A16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8" sqref="A18"/>
    </sheetView>
  </sheetViews>
  <sheetFormatPr defaultRowHeight="13.5" x14ac:dyDescent="0.25"/>
  <cols>
    <col min="1" max="1" width="18.875" customWidth="1"/>
    <col min="2" max="2" width="15.625" customWidth="1"/>
  </cols>
  <sheetData>
    <row r="1" spans="1:7" x14ac:dyDescent="0.25">
      <c r="A1" s="51" t="s">
        <v>8</v>
      </c>
      <c r="B1" s="50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1" t="s">
        <v>53</v>
      </c>
      <c r="C2" s="30">
        <v>0</v>
      </c>
      <c r="D2" s="30">
        <v>4.0800000000000003E-2</v>
      </c>
      <c r="E2" s="30">
        <v>6.3299999999999995E-2</v>
      </c>
      <c r="F2" s="30">
        <v>5.0299999999999997E-2</v>
      </c>
      <c r="G2" s="30">
        <v>0.84570000000000001</v>
      </c>
    </row>
    <row r="3" spans="1:7" x14ac:dyDescent="0.25">
      <c r="A3" s="32" t="s">
        <v>58</v>
      </c>
      <c r="B3" s="51" t="s">
        <v>53</v>
      </c>
      <c r="C3" s="30">
        <v>0</v>
      </c>
      <c r="D3" s="30">
        <v>0.76459999999999995</v>
      </c>
      <c r="E3" s="30">
        <v>6.3299999999999995E-2</v>
      </c>
      <c r="F3" s="30">
        <v>5.0299999999999997E-2</v>
      </c>
      <c r="G3" s="30">
        <v>0.12180000000000001</v>
      </c>
    </row>
    <row r="4" spans="1:7" x14ac:dyDescent="0.25">
      <c r="A4" s="30" t="s">
        <v>252</v>
      </c>
      <c r="B4" s="51" t="s">
        <v>249</v>
      </c>
      <c r="C4" s="30">
        <v>0.7238</v>
      </c>
      <c r="D4" s="30">
        <v>4.0800000000000003E-2</v>
      </c>
      <c r="E4" s="30">
        <v>6.3299999999999995E-2</v>
      </c>
      <c r="F4" s="30">
        <v>5.0299999999999997E-2</v>
      </c>
      <c r="G4" s="30">
        <v>0.12180000000000001</v>
      </c>
    </row>
    <row r="5" spans="1:7" x14ac:dyDescent="0.25">
      <c r="A5" s="30" t="s">
        <v>251</v>
      </c>
      <c r="B5" s="51" t="s">
        <v>249</v>
      </c>
      <c r="C5" s="30">
        <v>0.66839999999999999</v>
      </c>
      <c r="D5" s="30">
        <v>4.0300000000000002E-2</v>
      </c>
      <c r="E5" s="30">
        <v>5.9400000000000001E-2</v>
      </c>
      <c r="F5" s="30">
        <v>9.4E-2</v>
      </c>
      <c r="G5" s="30">
        <v>0.13789999999999999</v>
      </c>
    </row>
    <row r="6" spans="1:7" x14ac:dyDescent="0.25">
      <c r="A6" s="30" t="s">
        <v>250</v>
      </c>
      <c r="B6" s="51" t="s">
        <v>249</v>
      </c>
      <c r="C6" s="30">
        <v>0.60970000000000002</v>
      </c>
      <c r="D6" s="30">
        <v>0.14940000000000001</v>
      </c>
      <c r="E6" s="30">
        <v>6.1800000000000001E-2</v>
      </c>
      <c r="F6" s="30">
        <v>0</v>
      </c>
      <c r="G6" s="30">
        <v>0.17910000000000001</v>
      </c>
    </row>
    <row r="7" spans="1:7" x14ac:dyDescent="0.25">
      <c r="A7" s="30" t="s">
        <v>248</v>
      </c>
      <c r="B7" s="51" t="s">
        <v>246</v>
      </c>
      <c r="C7" s="30">
        <v>0.67420000000000002</v>
      </c>
      <c r="D7" s="30">
        <v>0.20150000000000001</v>
      </c>
      <c r="E7" s="30">
        <v>0</v>
      </c>
      <c r="F7" s="30">
        <v>8.6E-3</v>
      </c>
      <c r="G7" s="30">
        <v>0.11559999999999999</v>
      </c>
    </row>
    <row r="8" spans="1:7" x14ac:dyDescent="0.25">
      <c r="A8" s="30" t="s">
        <v>247</v>
      </c>
      <c r="B8" s="51" t="s">
        <v>246</v>
      </c>
      <c r="C8" s="30">
        <v>0.65920000000000001</v>
      </c>
      <c r="D8" s="30">
        <v>2.8199999999999999E-2</v>
      </c>
      <c r="E8" s="30">
        <v>4.1200000000000001E-2</v>
      </c>
      <c r="F8" s="30">
        <v>0.27139999999999997</v>
      </c>
      <c r="G8" s="30">
        <v>0</v>
      </c>
    </row>
    <row r="9" spans="1:7" x14ac:dyDescent="0.25">
      <c r="A9" s="30" t="s">
        <v>245</v>
      </c>
      <c r="B9" s="51" t="s">
        <v>243</v>
      </c>
      <c r="C9" s="30">
        <v>7.4899999999999994E-2</v>
      </c>
      <c r="D9" s="30">
        <v>0.1399</v>
      </c>
      <c r="E9" s="30">
        <v>8.9399999999999993E-2</v>
      </c>
      <c r="F9" s="30">
        <v>0.52400000000000002</v>
      </c>
      <c r="G9" s="30">
        <v>0.17169999999999999</v>
      </c>
    </row>
    <row r="10" spans="1:7" x14ac:dyDescent="0.25">
      <c r="A10" s="30" t="s">
        <v>244</v>
      </c>
      <c r="B10" s="51" t="s">
        <v>243</v>
      </c>
      <c r="C10" s="30">
        <v>0.1258</v>
      </c>
      <c r="D10" s="30">
        <v>0</v>
      </c>
      <c r="E10" s="30">
        <v>5.8400000000000001E-2</v>
      </c>
      <c r="F10" s="30">
        <v>0.62749999999999995</v>
      </c>
      <c r="G10" s="30">
        <v>0.1883</v>
      </c>
    </row>
    <row r="11" spans="1:7" x14ac:dyDescent="0.25">
      <c r="A11" s="30" t="s">
        <v>242</v>
      </c>
      <c r="B11" s="51" t="s">
        <v>240</v>
      </c>
      <c r="C11" s="30">
        <v>0.19989999999999999</v>
      </c>
      <c r="D11" s="30">
        <v>0.19389999999999999</v>
      </c>
      <c r="E11" s="30">
        <v>5.8500000000000003E-2</v>
      </c>
      <c r="F11" s="30">
        <v>0.47410000000000002</v>
      </c>
      <c r="G11" s="30">
        <v>7.3499999999999996E-2</v>
      </c>
    </row>
    <row r="12" spans="1:7" x14ac:dyDescent="0.25">
      <c r="A12" s="30" t="s">
        <v>241</v>
      </c>
      <c r="B12" s="51" t="s">
        <v>240</v>
      </c>
      <c r="C12" s="30">
        <v>0.49590000000000001</v>
      </c>
      <c r="D12" s="30">
        <v>0.16969999999999999</v>
      </c>
      <c r="E12" s="30">
        <v>4.8000000000000001E-2</v>
      </c>
      <c r="F12" s="30">
        <v>0.24890000000000001</v>
      </c>
      <c r="G12" s="30">
        <v>3.7499999999999999E-2</v>
      </c>
    </row>
    <row r="13" spans="1:7" x14ac:dyDescent="0.25">
      <c r="A13" s="34" t="s">
        <v>214</v>
      </c>
      <c r="B13" s="51" t="s">
        <v>239</v>
      </c>
      <c r="C13" s="30">
        <v>0</v>
      </c>
      <c r="D13" s="30">
        <v>4.0800000000000003E-2</v>
      </c>
      <c r="E13" s="30">
        <v>6.3299999999999995E-2</v>
      </c>
      <c r="F13" s="30">
        <v>0.77410000000000001</v>
      </c>
      <c r="G13" s="30">
        <v>0.12180000000000001</v>
      </c>
    </row>
    <row r="14" spans="1:7" x14ac:dyDescent="0.25">
      <c r="A14" s="30" t="s">
        <v>234</v>
      </c>
      <c r="B14" s="51" t="s">
        <v>239</v>
      </c>
      <c r="C14" s="30">
        <v>0.33250000000000002</v>
      </c>
      <c r="D14" s="30">
        <v>0.26219999999999999</v>
      </c>
      <c r="E14" s="30">
        <v>0.06</v>
      </c>
      <c r="F14" s="30">
        <v>0.41810000000000003</v>
      </c>
      <c r="G14" s="30">
        <v>-7.2800000000000004E-2</v>
      </c>
    </row>
    <row r="15" spans="1:7" x14ac:dyDescent="0.25">
      <c r="A15" s="34" t="s">
        <v>7</v>
      </c>
      <c r="B15" s="51" t="s">
        <v>53</v>
      </c>
      <c r="C15" s="30">
        <v>0</v>
      </c>
      <c r="D15" s="30">
        <v>4.0800000000000003E-2</v>
      </c>
      <c r="E15" s="30">
        <v>0.78710000000000002</v>
      </c>
      <c r="F15" s="30">
        <v>5.0299999999999997E-2</v>
      </c>
      <c r="G15" s="30">
        <v>0.12180000000000001</v>
      </c>
    </row>
    <row r="17" spans="1:1" x14ac:dyDescent="0.25">
      <c r="A17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C9" sqref="C9"/>
    </sheetView>
  </sheetViews>
  <sheetFormatPr defaultRowHeight="13.5" x14ac:dyDescent="0.25"/>
  <cols>
    <col min="1" max="1" width="17.875" customWidth="1"/>
    <col min="2" max="2" width="17" customWidth="1"/>
  </cols>
  <sheetData>
    <row r="1" spans="1:48" x14ac:dyDescent="0.25">
      <c r="A1" s="51" t="s">
        <v>8</v>
      </c>
      <c r="B1" s="50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214</v>
      </c>
      <c r="B2" s="51" t="s">
        <v>257</v>
      </c>
      <c r="C2" s="6">
        <v>3.1300000000000001E-2</v>
      </c>
      <c r="D2" s="6">
        <v>4.1399999999999999E-2</v>
      </c>
      <c r="E2" s="6">
        <v>4.2500000000000003E-2</v>
      </c>
      <c r="F2" s="6">
        <v>4.9099999999999998E-2</v>
      </c>
      <c r="G2" s="6">
        <v>5.5599999999999997E-2</v>
      </c>
      <c r="H2" s="6">
        <v>6.2799999999999995E-2</v>
      </c>
      <c r="I2" s="6">
        <v>7.51E-2</v>
      </c>
      <c r="J2" s="6">
        <v>7.9699999999999993E-2</v>
      </c>
      <c r="K2" s="6">
        <v>8.3900000000000002E-2</v>
      </c>
      <c r="L2" s="6">
        <v>8.6300000000000002E-2</v>
      </c>
      <c r="M2" s="6">
        <v>8.6199999999999999E-2</v>
      </c>
      <c r="N2" s="6">
        <v>8.2199999999999995E-2</v>
      </c>
      <c r="O2" s="6">
        <v>8.48E-2</v>
      </c>
      <c r="P2" s="6">
        <v>8.8400000000000006E-2</v>
      </c>
      <c r="Q2" s="6">
        <v>9.0899999999999995E-2</v>
      </c>
      <c r="R2" s="6">
        <v>8.9599999999999999E-2</v>
      </c>
      <c r="S2" s="6">
        <v>9.2200000000000004E-2</v>
      </c>
      <c r="T2" s="6">
        <v>9.3700000000000006E-2</v>
      </c>
      <c r="U2" s="6">
        <v>9.1600000000000001E-2</v>
      </c>
      <c r="V2" s="6">
        <v>9.3600000000000003E-2</v>
      </c>
      <c r="W2" s="6">
        <v>9.0899999999999995E-2</v>
      </c>
      <c r="X2" s="6">
        <v>9.5000000000000001E-2</v>
      </c>
      <c r="Y2" s="6">
        <v>0.1041</v>
      </c>
      <c r="Z2" s="6">
        <v>0.1258</v>
      </c>
      <c r="AA2" s="6">
        <v>0.1482</v>
      </c>
      <c r="AB2" s="6">
        <v>0.16930000000000001</v>
      </c>
      <c r="AC2" s="6">
        <v>0.1903</v>
      </c>
      <c r="AD2" s="6">
        <v>0.21199999999999999</v>
      </c>
      <c r="AE2" s="6">
        <v>0.23480000000000001</v>
      </c>
      <c r="AF2" s="6">
        <v>0.24299999999999999</v>
      </c>
      <c r="AG2" s="6">
        <v>0.25080000000000002</v>
      </c>
      <c r="AH2" s="6">
        <v>0.25879999999999997</v>
      </c>
      <c r="AI2" s="6">
        <v>0.26919999999999999</v>
      </c>
      <c r="AJ2" s="6">
        <v>0.2772</v>
      </c>
      <c r="AK2" s="6">
        <v>0.28470000000000001</v>
      </c>
      <c r="AL2" s="6">
        <v>0.29299999999999998</v>
      </c>
      <c r="AM2" s="6">
        <v>0.30120000000000002</v>
      </c>
      <c r="AN2" s="6">
        <v>0.30809999999999998</v>
      </c>
      <c r="AO2" s="6">
        <v>0.3125</v>
      </c>
      <c r="AP2" s="6">
        <v>0.31619999999999998</v>
      </c>
      <c r="AQ2" s="6">
        <v>0.31540000000000001</v>
      </c>
      <c r="AR2" s="6">
        <v>0.312</v>
      </c>
      <c r="AS2" s="6">
        <v>0.29899999999999999</v>
      </c>
      <c r="AT2" s="6">
        <v>0.28789999999999999</v>
      </c>
      <c r="AU2" s="6">
        <v>0.29320000000000002</v>
      </c>
      <c r="AV2" s="6">
        <v>0.30080000000000001</v>
      </c>
    </row>
    <row r="3" spans="1:48" x14ac:dyDescent="0.25">
      <c r="A3" s="30" t="s">
        <v>234</v>
      </c>
      <c r="B3" s="51" t="s">
        <v>257</v>
      </c>
      <c r="C3" s="6">
        <v>2.9399999999999999E-2</v>
      </c>
      <c r="D3" s="6">
        <v>3.7100000000000001E-2</v>
      </c>
      <c r="E3" s="6">
        <v>4.5199999999999997E-2</v>
      </c>
      <c r="F3" s="6">
        <v>4.5699999999999998E-2</v>
      </c>
      <c r="G3" s="6">
        <v>5.7099999999999998E-2</v>
      </c>
      <c r="H3" s="6">
        <v>6.1400000000000003E-2</v>
      </c>
      <c r="I3" s="6">
        <v>6.8599999999999994E-2</v>
      </c>
      <c r="J3" s="6">
        <v>7.85E-2</v>
      </c>
      <c r="K3" s="6">
        <v>8.1299999999999997E-2</v>
      </c>
      <c r="L3" s="6">
        <v>8.2600000000000007E-2</v>
      </c>
      <c r="M3" s="6">
        <v>8.4099999999999994E-2</v>
      </c>
      <c r="N3" s="6">
        <v>8.3599999999999994E-2</v>
      </c>
      <c r="O3" s="6">
        <v>8.4199999999999997E-2</v>
      </c>
      <c r="P3" s="6">
        <v>8.4099999999999994E-2</v>
      </c>
      <c r="Q3" s="6">
        <v>8.6599999999999996E-2</v>
      </c>
      <c r="R3" s="6">
        <v>8.5400000000000004E-2</v>
      </c>
      <c r="S3" s="6">
        <v>9.0899999999999995E-2</v>
      </c>
      <c r="T3" s="6">
        <v>8.4699999999999998E-2</v>
      </c>
      <c r="U3" s="6">
        <v>8.6699999999999999E-2</v>
      </c>
      <c r="V3" s="6">
        <v>8.4099999999999994E-2</v>
      </c>
      <c r="W3" s="6">
        <v>8.5500000000000007E-2</v>
      </c>
      <c r="X3" s="6">
        <v>8.7499999999999994E-2</v>
      </c>
      <c r="Y3" s="6">
        <v>9.8100000000000007E-2</v>
      </c>
      <c r="Z3" s="6">
        <v>0.12189999999999999</v>
      </c>
      <c r="AA3" s="6">
        <v>0.1467</v>
      </c>
      <c r="AB3" s="6">
        <v>0.17030000000000001</v>
      </c>
      <c r="AC3" s="6">
        <v>0.19359999999999999</v>
      </c>
      <c r="AD3" s="6">
        <v>0.21790000000000001</v>
      </c>
      <c r="AE3" s="6">
        <v>0.24310000000000001</v>
      </c>
      <c r="AF3" s="6">
        <v>0.25240000000000001</v>
      </c>
      <c r="AG3" s="6">
        <v>0.26129999999999998</v>
      </c>
      <c r="AH3" s="6">
        <v>0.27050000000000002</v>
      </c>
      <c r="AI3" s="6">
        <v>0.28170000000000001</v>
      </c>
      <c r="AJ3" s="6">
        <v>0.2898</v>
      </c>
      <c r="AK3" s="6">
        <v>0.29730000000000001</v>
      </c>
      <c r="AL3" s="6">
        <v>0.30559999999999998</v>
      </c>
      <c r="AM3" s="6">
        <v>0.31380000000000002</v>
      </c>
      <c r="AN3" s="6">
        <v>0.32050000000000001</v>
      </c>
      <c r="AO3" s="6">
        <v>0.32479999999999998</v>
      </c>
      <c r="AP3" s="6">
        <v>0.32700000000000001</v>
      </c>
      <c r="AQ3" s="6">
        <v>0.33169999999999999</v>
      </c>
      <c r="AR3" s="6">
        <v>0.32369999999999999</v>
      </c>
      <c r="AS3" s="6">
        <v>0.3115</v>
      </c>
      <c r="AT3" s="6">
        <v>0.30990000000000001</v>
      </c>
      <c r="AU3" s="6">
        <v>0.31459999999999999</v>
      </c>
      <c r="AV3" s="6">
        <v>0.32179999999999997</v>
      </c>
    </row>
    <row r="4" spans="1:48" x14ac:dyDescent="0.25">
      <c r="A4" s="30" t="s">
        <v>179</v>
      </c>
      <c r="B4" s="51" t="s">
        <v>256</v>
      </c>
      <c r="C4" s="6">
        <v>2.8299999999999999E-2</v>
      </c>
      <c r="D4" s="6">
        <v>3.7277777099609374E-2</v>
      </c>
      <c r="E4" s="6">
        <v>4.1677777099609375E-2</v>
      </c>
      <c r="F4" s="6">
        <v>4.6744445800781249E-2</v>
      </c>
      <c r="G4" s="6">
        <v>5.3411108398437497E-2</v>
      </c>
      <c r="H4" s="6">
        <v>5.7855554199218749E-2</v>
      </c>
      <c r="I4" s="6">
        <v>6.2944445800781249E-2</v>
      </c>
      <c r="J4" s="6">
        <v>6.6400000000000001E-2</v>
      </c>
      <c r="K4" s="6">
        <v>6.8688891601562496E-2</v>
      </c>
      <c r="L4" s="6">
        <v>7.2011108398437496E-2</v>
      </c>
      <c r="M4" s="6">
        <v>7.2611108398437499E-2</v>
      </c>
      <c r="N4" s="6">
        <v>7.336666870117188E-2</v>
      </c>
      <c r="O4" s="6">
        <v>7.6155554199218753E-2</v>
      </c>
      <c r="P4" s="6">
        <v>7.8722222900390632E-2</v>
      </c>
      <c r="Q4" s="6">
        <v>8.1966668701171877E-2</v>
      </c>
      <c r="R4" s="6">
        <v>8.2833331298828125E-2</v>
      </c>
      <c r="S4" s="6">
        <v>8.2822222900390624E-2</v>
      </c>
      <c r="T4" s="6">
        <v>8.3566668701171881E-2</v>
      </c>
      <c r="U4" s="6">
        <v>8.5111108398437496E-2</v>
      </c>
      <c r="V4" s="6">
        <v>8.5622222900390621E-2</v>
      </c>
      <c r="W4" s="6">
        <v>8.7722222900390626E-2</v>
      </c>
      <c r="X4" s="6">
        <v>9.0744445800781254E-2</v>
      </c>
      <c r="Y4" s="6">
        <v>9.8577777099609382E-2</v>
      </c>
      <c r="Z4" s="6">
        <v>0.11016666259765626</v>
      </c>
      <c r="AA4" s="6">
        <v>0.121577783203125</v>
      </c>
      <c r="AB4" s="6">
        <v>0.13146666259765624</v>
      </c>
      <c r="AC4" s="6">
        <v>0.14111110839843749</v>
      </c>
      <c r="AD4" s="6">
        <v>0.15107778320312501</v>
      </c>
      <c r="AE4" s="6">
        <v>0.16155555419921874</v>
      </c>
      <c r="AF4" s="6">
        <v>0.16856666259765626</v>
      </c>
      <c r="AG4" s="6">
        <v>0.17521110839843751</v>
      </c>
      <c r="AH4" s="6">
        <v>0.18207778320312501</v>
      </c>
      <c r="AI4" s="6">
        <v>0.18984444580078125</v>
      </c>
      <c r="AJ4" s="6">
        <v>0.19626666259765624</v>
      </c>
      <c r="AK4" s="6">
        <v>0.20241110839843751</v>
      </c>
      <c r="AL4" s="6">
        <v>0.20904443359375</v>
      </c>
      <c r="AM4" s="6">
        <v>0.21566667480468751</v>
      </c>
      <c r="AN4" s="6">
        <v>0.22127778320312499</v>
      </c>
      <c r="AO4" s="6">
        <v>0.22514443359375</v>
      </c>
      <c r="AP4" s="6">
        <v>0.22654443359375001</v>
      </c>
      <c r="AQ4" s="6">
        <v>0.22858889160156251</v>
      </c>
      <c r="AR4" s="6">
        <v>0.22584443359375</v>
      </c>
      <c r="AS4" s="6">
        <v>0.2224333251953125</v>
      </c>
      <c r="AT4" s="6">
        <v>0.21501110839843751</v>
      </c>
      <c r="AU4" s="6">
        <v>0.21983332519531251</v>
      </c>
      <c r="AV4" s="6">
        <v>0.22650000000000001</v>
      </c>
    </row>
    <row r="5" spans="1:48" x14ac:dyDescent="0.25">
      <c r="A5" s="30" t="s">
        <v>255</v>
      </c>
      <c r="B5" s="51" t="s">
        <v>253</v>
      </c>
      <c r="C5" s="6">
        <v>3.5299999999999998E-2</v>
      </c>
      <c r="D5" s="6">
        <v>4.3999999999999997E-2</v>
      </c>
      <c r="E5" s="6">
        <v>4.7300000000000002E-2</v>
      </c>
      <c r="F5" s="6">
        <v>5.4100000000000002E-2</v>
      </c>
      <c r="G5" s="6">
        <v>5.8400000000000001E-2</v>
      </c>
      <c r="H5" s="6">
        <v>6.54E-2</v>
      </c>
      <c r="I5" s="6">
        <v>7.3700000000000002E-2</v>
      </c>
      <c r="J5" s="6">
        <v>7.6200000000000004E-2</v>
      </c>
      <c r="K5" s="6">
        <v>8.09E-2</v>
      </c>
      <c r="L5" s="6">
        <v>8.2600000000000007E-2</v>
      </c>
      <c r="M5" s="6">
        <v>8.4900000000000003E-2</v>
      </c>
      <c r="N5" s="6">
        <v>8.14E-2</v>
      </c>
      <c r="O5" s="6">
        <v>8.3599999999999994E-2</v>
      </c>
      <c r="P5" s="6">
        <v>8.43E-2</v>
      </c>
      <c r="Q5" s="6">
        <v>8.48E-2</v>
      </c>
      <c r="R5" s="6">
        <v>8.6900000000000005E-2</v>
      </c>
      <c r="S5" s="6">
        <v>8.72E-2</v>
      </c>
      <c r="T5" s="6">
        <v>8.6300000000000002E-2</v>
      </c>
      <c r="U5" s="6">
        <v>8.6499999999999994E-2</v>
      </c>
      <c r="V5" s="6">
        <v>8.43E-2</v>
      </c>
      <c r="W5" s="6">
        <v>8.5900000000000004E-2</v>
      </c>
      <c r="X5" s="6">
        <v>8.6199999999999999E-2</v>
      </c>
      <c r="Y5" s="6">
        <v>9.64E-2</v>
      </c>
      <c r="Z5" s="6">
        <v>0.12039999999999999</v>
      </c>
      <c r="AA5" s="6">
        <v>0.14080000000000001</v>
      </c>
      <c r="AB5" s="6">
        <v>0.16009999999999999</v>
      </c>
      <c r="AC5" s="6">
        <v>0.17929999999999999</v>
      </c>
      <c r="AD5" s="6">
        <v>0.1993</v>
      </c>
      <c r="AE5" s="6">
        <v>0.2203</v>
      </c>
      <c r="AF5" s="6">
        <v>0.2298</v>
      </c>
      <c r="AG5" s="6">
        <v>0.2389</v>
      </c>
      <c r="AH5" s="6">
        <v>0.24829999999999999</v>
      </c>
      <c r="AI5" s="6">
        <v>0.25469999999999998</v>
      </c>
      <c r="AJ5" s="6">
        <v>0.26090000000000002</v>
      </c>
      <c r="AK5" s="6">
        <v>0.2666</v>
      </c>
      <c r="AL5" s="6">
        <v>0.27300000000000002</v>
      </c>
      <c r="AM5" s="6">
        <v>0.27939999999999998</v>
      </c>
      <c r="AN5" s="6">
        <v>0.28439999999999999</v>
      </c>
      <c r="AO5" s="6">
        <v>0.2873</v>
      </c>
      <c r="AP5" s="6">
        <v>0.29220000000000002</v>
      </c>
      <c r="AQ5" s="6">
        <v>0.29310000000000003</v>
      </c>
      <c r="AR5" s="6">
        <v>0.29020000000000001</v>
      </c>
      <c r="AS5" s="6">
        <v>0.29010000000000002</v>
      </c>
      <c r="AT5" s="6">
        <v>0.28370000000000001</v>
      </c>
      <c r="AU5" s="6">
        <v>0.28289999999999998</v>
      </c>
      <c r="AV5" s="6">
        <v>0.2848</v>
      </c>
    </row>
    <row r="6" spans="1:48" x14ac:dyDescent="0.25">
      <c r="A6" s="30" t="s">
        <v>254</v>
      </c>
      <c r="B6" s="51" t="s">
        <v>253</v>
      </c>
      <c r="C6" s="6">
        <v>4.5699999999999998E-2</v>
      </c>
      <c r="D6" s="6">
        <v>5.2200000000000003E-2</v>
      </c>
      <c r="E6" s="6">
        <v>5.9299999999999999E-2</v>
      </c>
      <c r="F6" s="6">
        <v>6.7900000000000002E-2</v>
      </c>
      <c r="G6" s="6">
        <v>7.1400000000000005E-2</v>
      </c>
      <c r="H6" s="6">
        <v>8.1299999999999997E-2</v>
      </c>
      <c r="I6" s="6">
        <v>8.7099999999999997E-2</v>
      </c>
      <c r="J6" s="6">
        <v>9.3700000000000006E-2</v>
      </c>
      <c r="K6" s="6">
        <v>9.9500000000000005E-2</v>
      </c>
      <c r="L6" s="6">
        <v>0.10340000000000001</v>
      </c>
      <c r="M6" s="6">
        <v>0.10390000000000001</v>
      </c>
      <c r="N6" s="6">
        <v>0.1053</v>
      </c>
      <c r="O6" s="6">
        <v>0.11269999999999999</v>
      </c>
      <c r="P6" s="6">
        <v>0.109</v>
      </c>
      <c r="Q6" s="6">
        <v>0.11509999999999999</v>
      </c>
      <c r="R6" s="6">
        <v>0.1158</v>
      </c>
      <c r="S6" s="6">
        <v>0.1181</v>
      </c>
      <c r="T6" s="6">
        <v>0.11559999999999999</v>
      </c>
      <c r="U6" s="6">
        <v>0.11749999999999999</v>
      </c>
      <c r="V6" s="6">
        <v>0.1149</v>
      </c>
      <c r="W6" s="6">
        <v>0.11310000000000001</v>
      </c>
      <c r="X6" s="6">
        <v>0.1195</v>
      </c>
      <c r="Y6" s="6">
        <v>0.12620000000000001</v>
      </c>
      <c r="Z6" s="6">
        <v>0.14599999999999999</v>
      </c>
      <c r="AA6" s="6">
        <v>0.161</v>
      </c>
      <c r="AB6" s="6">
        <v>0.17469999999999999</v>
      </c>
      <c r="AC6" s="6">
        <v>0.1885</v>
      </c>
      <c r="AD6" s="6">
        <v>0.2031</v>
      </c>
      <c r="AE6" s="6">
        <v>0.21879999999999999</v>
      </c>
      <c r="AF6" s="6">
        <v>0.22689999999999999</v>
      </c>
      <c r="AG6" s="6">
        <v>0.23449999999999999</v>
      </c>
      <c r="AH6" s="6">
        <v>0.24249999999999999</v>
      </c>
      <c r="AI6" s="6">
        <v>0.24890000000000001</v>
      </c>
      <c r="AJ6" s="6">
        <v>0.25440000000000002</v>
      </c>
      <c r="AK6" s="6">
        <v>0.25919999999999999</v>
      </c>
      <c r="AL6" s="6">
        <v>0.26479999999999998</v>
      </c>
      <c r="AM6" s="6">
        <v>0.27039999999999997</v>
      </c>
      <c r="AN6" s="6">
        <v>0.2747</v>
      </c>
      <c r="AO6" s="6">
        <v>0.27700000000000002</v>
      </c>
      <c r="AP6" s="6">
        <v>0.2848</v>
      </c>
      <c r="AQ6" s="6">
        <v>0.2838</v>
      </c>
      <c r="AR6" s="6">
        <v>0.27260000000000001</v>
      </c>
      <c r="AS6" s="6">
        <v>0.27789999999999998</v>
      </c>
      <c r="AT6" s="6">
        <v>0.26939999999999997</v>
      </c>
      <c r="AU6" s="6">
        <v>0.27079999999999999</v>
      </c>
      <c r="AV6" s="6">
        <v>0.27479999999999999</v>
      </c>
    </row>
    <row r="8" spans="1:48" x14ac:dyDescent="0.25">
      <c r="C8" s="82" t="s">
        <v>94</v>
      </c>
      <c r="D8" s="82"/>
      <c r="E8" s="82"/>
      <c r="F8" s="82"/>
      <c r="G8" s="82"/>
    </row>
    <row r="9" spans="1:48" x14ac:dyDescent="0.25">
      <c r="C9" s="58" t="str">
        <f>HYPERLINK("[Table14_Redtallowmapping.xlsx]Main!A1", "Return to Main Worksheet")</f>
        <v>Return to Main Worksheet</v>
      </c>
    </row>
  </sheetData>
  <mergeCells count="1">
    <mergeCell ref="C8:G8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1" sqref="A11"/>
    </sheetView>
  </sheetViews>
  <sheetFormatPr defaultRowHeight="13.5" x14ac:dyDescent="0.25"/>
  <cols>
    <col min="1" max="1" width="18.625" customWidth="1"/>
    <col min="2" max="2" width="15.875" customWidth="1"/>
  </cols>
  <sheetData>
    <row r="1" spans="1:5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51" t="s">
        <v>53</v>
      </c>
      <c r="C2" s="30">
        <v>0</v>
      </c>
      <c r="D2" s="33">
        <v>1</v>
      </c>
      <c r="E2" s="30">
        <v>0</v>
      </c>
    </row>
    <row r="3" spans="1:5" x14ac:dyDescent="0.25">
      <c r="A3" s="32" t="s">
        <v>58</v>
      </c>
      <c r="B3" s="51" t="s">
        <v>53</v>
      </c>
      <c r="C3" s="32">
        <v>0.87849999999999995</v>
      </c>
      <c r="D3" s="30">
        <v>0.1215</v>
      </c>
      <c r="E3" s="30">
        <v>0</v>
      </c>
    </row>
    <row r="4" spans="1:5" x14ac:dyDescent="0.25">
      <c r="A4" s="30" t="s">
        <v>214</v>
      </c>
      <c r="B4" s="51" t="s">
        <v>257</v>
      </c>
      <c r="C4" s="30">
        <v>0.1444</v>
      </c>
      <c r="D4" s="30">
        <v>0.13930000000000001</v>
      </c>
      <c r="E4" s="30">
        <v>0.71630000000000005</v>
      </c>
    </row>
    <row r="5" spans="1:5" x14ac:dyDescent="0.25">
      <c r="A5" s="34" t="s">
        <v>234</v>
      </c>
      <c r="B5" s="51" t="s">
        <v>257</v>
      </c>
      <c r="C5" s="30">
        <v>0</v>
      </c>
      <c r="D5" s="30">
        <v>0.1215</v>
      </c>
      <c r="E5" s="34">
        <v>0.87849999999999995</v>
      </c>
    </row>
    <row r="6" spans="1:5" x14ac:dyDescent="0.25">
      <c r="A6" s="30" t="s">
        <v>179</v>
      </c>
      <c r="B6" s="51" t="s">
        <v>256</v>
      </c>
      <c r="C6" s="30">
        <v>0.44040000000000001</v>
      </c>
      <c r="D6" s="30">
        <v>0</v>
      </c>
      <c r="E6" s="30">
        <v>0.55959999999999999</v>
      </c>
    </row>
    <row r="7" spans="1:5" x14ac:dyDescent="0.25">
      <c r="A7" s="30" t="s">
        <v>255</v>
      </c>
      <c r="B7" s="51" t="s">
        <v>253</v>
      </c>
      <c r="C7" s="30">
        <v>0.2155</v>
      </c>
      <c r="D7" s="30">
        <v>0.1963</v>
      </c>
      <c r="E7" s="30">
        <v>0.58830000000000005</v>
      </c>
    </row>
    <row r="8" spans="1:5" x14ac:dyDescent="0.25">
      <c r="A8" s="30" t="s">
        <v>254</v>
      </c>
      <c r="B8" s="51" t="s">
        <v>253</v>
      </c>
      <c r="C8" s="30">
        <v>0.7167</v>
      </c>
      <c r="D8" s="30">
        <v>0.24299999999999999</v>
      </c>
      <c r="E8" s="30">
        <v>4.0300000000000002E-2</v>
      </c>
    </row>
    <row r="10" spans="1:5" x14ac:dyDescent="0.25">
      <c r="A1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defaultRowHeight="13.5" x14ac:dyDescent="0.25"/>
  <cols>
    <col min="1" max="1" width="18.75" customWidth="1"/>
    <col min="2" max="2" width="16.875" customWidth="1"/>
  </cols>
  <sheetData>
    <row r="1" spans="1:6" x14ac:dyDescent="0.25">
      <c r="A1" s="51" t="s">
        <v>8</v>
      </c>
      <c r="B1" s="51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1" t="s">
        <v>53</v>
      </c>
      <c r="C2" s="30">
        <v>0</v>
      </c>
      <c r="D2" s="30">
        <v>0.1593</v>
      </c>
      <c r="E2" s="30">
        <v>2.23E-2</v>
      </c>
      <c r="F2" s="33">
        <v>0.81830000000000003</v>
      </c>
    </row>
    <row r="3" spans="1:6" x14ac:dyDescent="0.25">
      <c r="A3" s="32" t="s">
        <v>58</v>
      </c>
      <c r="B3" s="51" t="s">
        <v>53</v>
      </c>
      <c r="C3" s="32">
        <v>0.77059999999999995</v>
      </c>
      <c r="D3" s="30">
        <v>0.1593</v>
      </c>
      <c r="E3" s="30">
        <v>2.23E-2</v>
      </c>
      <c r="F3" s="30">
        <v>4.7699999999999999E-2</v>
      </c>
    </row>
    <row r="4" spans="1:6" x14ac:dyDescent="0.25">
      <c r="A4" s="30" t="s">
        <v>214</v>
      </c>
      <c r="B4" s="51" t="s">
        <v>257</v>
      </c>
      <c r="C4" s="30">
        <v>0.1313</v>
      </c>
      <c r="D4" s="30">
        <v>0.13650000000000001</v>
      </c>
      <c r="E4" s="30">
        <v>0.63680000000000003</v>
      </c>
      <c r="F4" s="30">
        <v>9.5399999999999999E-2</v>
      </c>
    </row>
    <row r="5" spans="1:6" x14ac:dyDescent="0.25">
      <c r="A5" s="42" t="s">
        <v>234</v>
      </c>
      <c r="B5" s="51" t="s">
        <v>257</v>
      </c>
      <c r="C5" s="30">
        <v>0</v>
      </c>
      <c r="D5" s="30">
        <v>0.1593</v>
      </c>
      <c r="E5" s="30">
        <v>0.79300000000000004</v>
      </c>
      <c r="F5" s="30">
        <v>4.7699999999999999E-2</v>
      </c>
    </row>
    <row r="6" spans="1:6" x14ac:dyDescent="0.25">
      <c r="A6" s="30" t="s">
        <v>179</v>
      </c>
      <c r="B6" s="51" t="s">
        <v>256</v>
      </c>
      <c r="C6" s="30">
        <v>0.3926</v>
      </c>
      <c r="D6" s="30">
        <v>0.1142</v>
      </c>
      <c r="E6" s="30">
        <v>0.49309999999999998</v>
      </c>
      <c r="F6" s="30">
        <v>0</v>
      </c>
    </row>
    <row r="7" spans="1:6" x14ac:dyDescent="0.25">
      <c r="A7" s="30" t="s">
        <v>255</v>
      </c>
      <c r="B7" s="51" t="s">
        <v>253</v>
      </c>
      <c r="C7" s="30">
        <v>0.19289999999999999</v>
      </c>
      <c r="D7" s="30">
        <v>0.1106</v>
      </c>
      <c r="E7" s="30">
        <v>0.52449999999999997</v>
      </c>
      <c r="F7" s="30">
        <v>0.17199999999999999</v>
      </c>
    </row>
    <row r="8" spans="1:6" x14ac:dyDescent="0.25">
      <c r="A8" s="30" t="s">
        <v>254</v>
      </c>
      <c r="B8" s="51" t="s">
        <v>253</v>
      </c>
      <c r="C8" s="30">
        <v>0.64570000000000005</v>
      </c>
      <c r="D8" s="30">
        <v>0</v>
      </c>
      <c r="E8" s="30">
        <v>0</v>
      </c>
      <c r="F8" s="30">
        <v>0.3543</v>
      </c>
    </row>
    <row r="9" spans="1:6" x14ac:dyDescent="0.25">
      <c r="A9" s="34" t="s">
        <v>7</v>
      </c>
      <c r="B9" s="51" t="s">
        <v>53</v>
      </c>
      <c r="C9" s="30">
        <v>0</v>
      </c>
      <c r="D9" s="34">
        <v>0.93</v>
      </c>
      <c r="E9" s="30">
        <v>2.23E-2</v>
      </c>
      <c r="F9" s="30">
        <v>4.7699999999999999E-2</v>
      </c>
    </row>
    <row r="11" spans="1:6" x14ac:dyDescent="0.25">
      <c r="A1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workbookViewId="0">
      <selection activeCell="C20" sqref="C20"/>
    </sheetView>
  </sheetViews>
  <sheetFormatPr defaultRowHeight="13.5" x14ac:dyDescent="0.25"/>
  <cols>
    <col min="1" max="1" width="31.125" customWidth="1"/>
    <col min="2" max="2" width="21.62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t="s">
        <v>279</v>
      </c>
      <c r="B2" s="45" t="s">
        <v>278</v>
      </c>
      <c r="C2" s="46">
        <v>3.3599999999999998E-2</v>
      </c>
      <c r="D2" s="46">
        <v>3.0599999999999999E-2</v>
      </c>
      <c r="E2" s="46">
        <v>4.3799999999999999E-2</v>
      </c>
      <c r="F2" s="46">
        <v>4.2999999999999997E-2</v>
      </c>
      <c r="G2" s="46">
        <v>4.7100000000000003E-2</v>
      </c>
      <c r="H2" s="46">
        <v>4.9000000000000002E-2</v>
      </c>
      <c r="I2" s="46">
        <v>5.4800000000000001E-2</v>
      </c>
      <c r="J2" s="46">
        <v>5.6399999999999999E-2</v>
      </c>
      <c r="K2" s="46">
        <v>5.3400000000000003E-2</v>
      </c>
      <c r="L2" s="46">
        <v>5.3199999999999997E-2</v>
      </c>
      <c r="M2" s="46">
        <v>5.45E-2</v>
      </c>
      <c r="N2" s="46">
        <v>0.05</v>
      </c>
      <c r="O2" s="46">
        <v>4.6600000000000003E-2</v>
      </c>
      <c r="P2" s="46">
        <v>5.1200000000000002E-2</v>
      </c>
      <c r="Q2" s="46">
        <v>4.3900000000000002E-2</v>
      </c>
      <c r="R2" s="46">
        <v>4.9500000000000002E-2</v>
      </c>
      <c r="S2" s="46">
        <v>4.4900000000000002E-2</v>
      </c>
      <c r="T2" s="46">
        <v>3.7400000000000003E-2</v>
      </c>
      <c r="U2" s="46">
        <v>3.9699999999999999E-2</v>
      </c>
      <c r="V2" s="46">
        <v>3.7499999999999999E-2</v>
      </c>
      <c r="W2" s="46">
        <v>3.1899999999999998E-2</v>
      </c>
      <c r="X2" s="46">
        <v>3.5400000000000001E-2</v>
      </c>
      <c r="Y2" s="46">
        <v>3.32E-2</v>
      </c>
      <c r="Z2" s="46">
        <v>5.8299999999999998E-2</v>
      </c>
      <c r="AA2" s="46">
        <v>8.4099999999999994E-2</v>
      </c>
      <c r="AB2" s="46">
        <v>0.1095</v>
      </c>
      <c r="AC2" s="46">
        <v>0.13500000000000001</v>
      </c>
      <c r="AD2" s="46">
        <v>0.1595</v>
      </c>
      <c r="AE2" s="46">
        <v>0.18279999999999999</v>
      </c>
      <c r="AF2" s="46">
        <v>0.19220000000000001</v>
      </c>
      <c r="AG2" s="46">
        <v>0.20150000000000001</v>
      </c>
      <c r="AH2" s="46">
        <v>0.20979999999999999</v>
      </c>
      <c r="AI2" s="46">
        <v>0.21290000000000001</v>
      </c>
      <c r="AJ2" s="46">
        <v>0.2175</v>
      </c>
      <c r="AK2" s="46">
        <v>0.222</v>
      </c>
      <c r="AL2" s="46">
        <v>0.22550000000000001</v>
      </c>
      <c r="AM2" s="46">
        <v>0.22900000000000001</v>
      </c>
      <c r="AN2" s="46">
        <v>0.23430000000000001</v>
      </c>
      <c r="AO2" s="46">
        <v>0.23860000000000001</v>
      </c>
      <c r="AP2" s="46">
        <v>0.24249999999999999</v>
      </c>
      <c r="AQ2" s="46">
        <v>0.2404</v>
      </c>
      <c r="AR2" s="46">
        <v>0.25240000000000001</v>
      </c>
      <c r="AS2" s="46">
        <v>0.24279999999999999</v>
      </c>
      <c r="AT2" s="46">
        <v>0.25969999999999999</v>
      </c>
      <c r="AU2" s="46">
        <v>0.26829999999999998</v>
      </c>
      <c r="AV2" s="46">
        <v>0.27110000000000001</v>
      </c>
    </row>
    <row r="3" spans="1:48" x14ac:dyDescent="0.25">
      <c r="A3" t="s">
        <v>277</v>
      </c>
      <c r="B3" s="45" t="s">
        <v>276</v>
      </c>
      <c r="C3" s="46">
        <v>3.6999999999999998E-2</v>
      </c>
      <c r="D3" s="46">
        <v>3.44E-2</v>
      </c>
      <c r="E3" s="46">
        <v>4.6800000000000001E-2</v>
      </c>
      <c r="F3" s="46">
        <v>5.4399999999999997E-2</v>
      </c>
      <c r="G3" s="46">
        <v>5.0799999999999998E-2</v>
      </c>
      <c r="H3" s="46">
        <v>5.8900000000000001E-2</v>
      </c>
      <c r="I3" s="46">
        <v>5.7799999999999997E-2</v>
      </c>
      <c r="J3" s="46">
        <v>5.3800000000000001E-2</v>
      </c>
      <c r="K3" s="46">
        <v>5.9499999999999997E-2</v>
      </c>
      <c r="L3" s="46">
        <v>5.74E-2</v>
      </c>
      <c r="M3" s="46">
        <v>5.6500000000000002E-2</v>
      </c>
      <c r="N3" s="46">
        <v>5.1700000000000003E-2</v>
      </c>
      <c r="O3" s="46">
        <v>5.2299999999999999E-2</v>
      </c>
      <c r="P3" s="46">
        <v>5.5599999999999997E-2</v>
      </c>
      <c r="Q3" s="46">
        <v>5.1900000000000002E-2</v>
      </c>
      <c r="R3" s="46">
        <v>5.33E-2</v>
      </c>
      <c r="S3" s="46">
        <v>5.1400000000000001E-2</v>
      </c>
      <c r="T3" s="46">
        <v>4.7300000000000002E-2</v>
      </c>
      <c r="U3" s="46">
        <v>4.8300000000000003E-2</v>
      </c>
      <c r="V3" s="46">
        <v>4.8000000000000001E-2</v>
      </c>
      <c r="W3" s="46">
        <v>4.2200000000000001E-2</v>
      </c>
      <c r="X3" s="46">
        <v>4.6100000000000002E-2</v>
      </c>
      <c r="Y3" s="46">
        <v>5.0099999999999999E-2</v>
      </c>
      <c r="Z3" s="46">
        <v>6.4899999999999999E-2</v>
      </c>
      <c r="AA3" s="46">
        <v>8.0299999999999996E-2</v>
      </c>
      <c r="AB3" s="46">
        <v>9.5500000000000002E-2</v>
      </c>
      <c r="AC3" s="46">
        <v>0.1106</v>
      </c>
      <c r="AD3" s="46">
        <v>0.125</v>
      </c>
      <c r="AE3" s="46">
        <v>0.1386</v>
      </c>
      <c r="AF3" s="46">
        <v>0.14480000000000001</v>
      </c>
      <c r="AG3" s="46">
        <v>0.15110000000000001</v>
      </c>
      <c r="AH3" s="46">
        <v>0.15659999999999999</v>
      </c>
      <c r="AI3" s="46">
        <v>0.16520000000000001</v>
      </c>
      <c r="AJ3" s="46">
        <v>0.16789999999999999</v>
      </c>
      <c r="AK3" s="46">
        <v>0.1706</v>
      </c>
      <c r="AL3" s="46">
        <v>0.1726</v>
      </c>
      <c r="AM3" s="46">
        <v>0.17460000000000001</v>
      </c>
      <c r="AN3" s="46">
        <v>0.17780000000000001</v>
      </c>
      <c r="AO3" s="46">
        <v>0.1804</v>
      </c>
      <c r="AP3" s="46">
        <v>0.18179999999999999</v>
      </c>
      <c r="AQ3" s="46">
        <v>0.1865</v>
      </c>
      <c r="AR3" s="46">
        <v>0.19900000000000001</v>
      </c>
      <c r="AS3" s="46">
        <v>0.1953</v>
      </c>
      <c r="AT3" s="46">
        <v>0.19309999999999999</v>
      </c>
      <c r="AU3" s="46">
        <v>0.20200000000000001</v>
      </c>
      <c r="AV3" s="46">
        <v>0.20730000000000001</v>
      </c>
    </row>
    <row r="4" spans="1:48" x14ac:dyDescent="0.25">
      <c r="A4" t="s">
        <v>275</v>
      </c>
      <c r="B4" s="45" t="s">
        <v>86</v>
      </c>
      <c r="C4" s="46">
        <v>2.1100000000000001E-2</v>
      </c>
      <c r="D4" s="46">
        <v>2.8799999999999999E-2</v>
      </c>
      <c r="E4" s="46">
        <v>3.5499999999999997E-2</v>
      </c>
      <c r="F4" s="46">
        <v>3.4299999999999997E-2</v>
      </c>
      <c r="G4" s="46">
        <v>4.0099999999999997E-2</v>
      </c>
      <c r="H4" s="46">
        <v>3.9899999999999998E-2</v>
      </c>
      <c r="I4" s="46">
        <v>4.3900000000000002E-2</v>
      </c>
      <c r="J4" s="46">
        <v>5.04E-2</v>
      </c>
      <c r="K4" s="46">
        <v>4.7100000000000003E-2</v>
      </c>
      <c r="L4" s="46">
        <v>4.8899999999999999E-2</v>
      </c>
      <c r="M4" s="46">
        <v>5.0999999999999997E-2</v>
      </c>
      <c r="N4" s="46">
        <v>4.9599999999999998E-2</v>
      </c>
      <c r="O4" s="46">
        <v>4.1500000000000002E-2</v>
      </c>
      <c r="P4" s="46">
        <v>4.2599999999999999E-2</v>
      </c>
      <c r="Q4" s="46">
        <v>4.2500000000000003E-2</v>
      </c>
      <c r="R4" s="46">
        <v>0.04</v>
      </c>
      <c r="S4" s="46">
        <v>4.0500000000000001E-2</v>
      </c>
      <c r="T4" s="46">
        <v>3.5000000000000003E-2</v>
      </c>
      <c r="U4" s="46">
        <v>3.1899999999999998E-2</v>
      </c>
      <c r="V4" s="46">
        <v>3.44E-2</v>
      </c>
      <c r="W4" s="46">
        <v>3.49E-2</v>
      </c>
      <c r="X4" s="46">
        <v>2.92E-2</v>
      </c>
      <c r="Y4" s="46">
        <v>2.9100000000000001E-2</v>
      </c>
      <c r="Z4" s="46">
        <v>5.2900000000000003E-2</v>
      </c>
      <c r="AA4" s="46">
        <v>7.7399999999999997E-2</v>
      </c>
      <c r="AB4" s="46">
        <v>0.10150000000000001</v>
      </c>
      <c r="AC4" s="46">
        <v>0.12559999999999999</v>
      </c>
      <c r="AD4" s="46">
        <v>0.14879999999999999</v>
      </c>
      <c r="AE4" s="46">
        <v>0.1711</v>
      </c>
      <c r="AF4" s="46">
        <v>0.18329999999999999</v>
      </c>
      <c r="AG4" s="46">
        <v>0.1958</v>
      </c>
      <c r="AH4" s="46">
        <v>0.2072</v>
      </c>
      <c r="AI4" s="46">
        <v>0.20549999999999999</v>
      </c>
      <c r="AJ4" s="46">
        <v>0.20949999999999999</v>
      </c>
      <c r="AK4" s="46">
        <v>0.21360000000000001</v>
      </c>
      <c r="AL4" s="46">
        <v>0.21659999999999999</v>
      </c>
      <c r="AM4" s="46">
        <v>0.21970000000000001</v>
      </c>
      <c r="AN4" s="46">
        <v>0.2243</v>
      </c>
      <c r="AO4" s="46">
        <v>0.22819999999999999</v>
      </c>
      <c r="AP4" s="46">
        <v>0.2379</v>
      </c>
      <c r="AQ4" s="46">
        <v>0.2349</v>
      </c>
      <c r="AR4" s="46">
        <v>0.24859999999999999</v>
      </c>
      <c r="AS4" s="46">
        <v>0.24299999999999999</v>
      </c>
      <c r="AT4" s="46">
        <v>0.22750000000000001</v>
      </c>
      <c r="AU4" s="46">
        <v>0.23730000000000001</v>
      </c>
      <c r="AV4" s="46">
        <v>0.24229999999999999</v>
      </c>
    </row>
    <row r="5" spans="1:48" x14ac:dyDescent="0.25">
      <c r="A5" t="s">
        <v>271</v>
      </c>
      <c r="B5" s="45" t="s">
        <v>274</v>
      </c>
      <c r="C5" s="46">
        <v>2.29E-2</v>
      </c>
      <c r="D5" s="46">
        <v>2.5399999999999999E-2</v>
      </c>
      <c r="E5" s="46">
        <v>3.3799999999999997E-2</v>
      </c>
      <c r="F5" s="46">
        <v>3.9E-2</v>
      </c>
      <c r="G5" s="46">
        <v>4.1300000000000003E-2</v>
      </c>
      <c r="H5" s="46">
        <v>4.7100000000000003E-2</v>
      </c>
      <c r="I5" s="46">
        <v>4.7399999999999998E-2</v>
      </c>
      <c r="J5" s="46">
        <v>5.2699999999999997E-2</v>
      </c>
      <c r="K5" s="46">
        <v>5.3699999999999998E-2</v>
      </c>
      <c r="L5" s="46">
        <v>5.0299999999999997E-2</v>
      </c>
      <c r="M5" s="46">
        <v>4.7399999999999998E-2</v>
      </c>
      <c r="N5" s="46">
        <v>4.7399999999999998E-2</v>
      </c>
      <c r="O5" s="46">
        <v>4.1799999999999997E-2</v>
      </c>
      <c r="P5" s="46">
        <v>4.1399999999999999E-2</v>
      </c>
      <c r="Q5" s="46">
        <v>4.24E-2</v>
      </c>
      <c r="R5" s="46">
        <v>3.8399999999999997E-2</v>
      </c>
      <c r="S5" s="46">
        <v>3.73E-2</v>
      </c>
      <c r="T5" s="46">
        <v>3.4200000000000001E-2</v>
      </c>
      <c r="U5" s="46">
        <v>3.15E-2</v>
      </c>
      <c r="V5" s="46">
        <v>3.39E-2</v>
      </c>
      <c r="W5" s="46">
        <v>2.86E-2</v>
      </c>
      <c r="X5" s="46">
        <v>2.8400000000000002E-2</v>
      </c>
      <c r="Y5" s="46">
        <v>2.63E-2</v>
      </c>
      <c r="Z5" s="46">
        <v>4.9200000000000001E-2</v>
      </c>
      <c r="AA5" s="46">
        <v>7.2599999999999998E-2</v>
      </c>
      <c r="AB5" s="46">
        <v>9.5699999999999993E-2</v>
      </c>
      <c r="AC5" s="46">
        <v>0.11890000000000001</v>
      </c>
      <c r="AD5" s="46">
        <v>0.14130000000000001</v>
      </c>
      <c r="AE5" s="46">
        <v>0.16250000000000001</v>
      </c>
      <c r="AF5" s="46">
        <v>0.16919999999999999</v>
      </c>
      <c r="AG5" s="46">
        <v>0.17580000000000001</v>
      </c>
      <c r="AH5" s="46">
        <v>0.18160000000000001</v>
      </c>
      <c r="AI5" s="46">
        <v>0.19370000000000001</v>
      </c>
      <c r="AJ5" s="46">
        <v>0.19639999999999999</v>
      </c>
      <c r="AK5" s="46">
        <v>0.1991</v>
      </c>
      <c r="AL5" s="46">
        <v>0.2009</v>
      </c>
      <c r="AM5" s="46">
        <v>0.20269999999999999</v>
      </c>
      <c r="AN5" s="46">
        <v>0.20599999999999999</v>
      </c>
      <c r="AO5" s="46">
        <v>0.20849999999999999</v>
      </c>
      <c r="AP5" s="46">
        <v>0.21740000000000001</v>
      </c>
      <c r="AQ5" s="46">
        <v>0.21809999999999999</v>
      </c>
      <c r="AR5" s="46">
        <v>0.2316</v>
      </c>
      <c r="AS5" s="46">
        <v>0.23230000000000001</v>
      </c>
      <c r="AT5" s="46">
        <v>0.22159999999999999</v>
      </c>
      <c r="AU5" s="46">
        <v>0.22989999999999999</v>
      </c>
      <c r="AV5" s="46">
        <v>0.2331</v>
      </c>
    </row>
    <row r="6" spans="1:48" x14ac:dyDescent="0.25">
      <c r="A6" t="s">
        <v>271</v>
      </c>
      <c r="B6" s="45" t="s">
        <v>273</v>
      </c>
      <c r="C6" s="46">
        <v>2.86E-2</v>
      </c>
      <c r="D6" s="46">
        <v>2.9600000000000001E-2</v>
      </c>
      <c r="E6" s="46">
        <v>4.5400000000000003E-2</v>
      </c>
      <c r="F6" s="46">
        <v>4.2700000000000002E-2</v>
      </c>
      <c r="G6" s="46">
        <v>4.6300000000000001E-2</v>
      </c>
      <c r="H6" s="46">
        <v>5.0500000000000003E-2</v>
      </c>
      <c r="I6" s="46">
        <v>4.65E-2</v>
      </c>
      <c r="J6" s="46">
        <v>5.2999999999999999E-2</v>
      </c>
      <c r="K6" s="46">
        <v>5.57E-2</v>
      </c>
      <c r="L6" s="46">
        <v>5.28E-2</v>
      </c>
      <c r="M6" s="46">
        <v>5.4699999999999999E-2</v>
      </c>
      <c r="N6" s="46">
        <v>5.2400000000000002E-2</v>
      </c>
      <c r="O6" s="46">
        <v>4.5100000000000001E-2</v>
      </c>
      <c r="P6" s="46">
        <v>4.5100000000000001E-2</v>
      </c>
      <c r="Q6" s="46">
        <v>4.7199999999999999E-2</v>
      </c>
      <c r="R6" s="46">
        <v>4.2900000000000001E-2</v>
      </c>
      <c r="S6" s="46">
        <v>4.3200000000000002E-2</v>
      </c>
      <c r="T6" s="46">
        <v>4.1700000000000001E-2</v>
      </c>
      <c r="U6" s="46">
        <v>3.7600000000000001E-2</v>
      </c>
      <c r="V6" s="46">
        <v>3.8600000000000002E-2</v>
      </c>
      <c r="W6" s="46">
        <v>3.5299999999999998E-2</v>
      </c>
      <c r="X6" s="46">
        <v>3.3300000000000003E-2</v>
      </c>
      <c r="Y6" s="46">
        <v>3.3099999999999997E-2</v>
      </c>
      <c r="Z6" s="46">
        <v>5.4699999999999999E-2</v>
      </c>
      <c r="AA6" s="46">
        <v>7.6899999999999996E-2</v>
      </c>
      <c r="AB6" s="46">
        <v>9.8699999999999996E-2</v>
      </c>
      <c r="AC6" s="46">
        <v>0.1206</v>
      </c>
      <c r="AD6" s="46">
        <v>0.14169999999999999</v>
      </c>
      <c r="AE6" s="46">
        <v>0.16170000000000001</v>
      </c>
      <c r="AF6" s="46">
        <v>0.16850000000000001</v>
      </c>
      <c r="AG6" s="46">
        <v>0.17530000000000001</v>
      </c>
      <c r="AH6" s="46">
        <v>0.1812</v>
      </c>
      <c r="AI6" s="46">
        <v>0.189</v>
      </c>
      <c r="AJ6" s="46">
        <v>0.1938</v>
      </c>
      <c r="AK6" s="46">
        <v>0.1988</v>
      </c>
      <c r="AL6" s="46">
        <v>0.20280000000000001</v>
      </c>
      <c r="AM6" s="46">
        <v>0.2069</v>
      </c>
      <c r="AN6" s="46">
        <v>0.21240000000000001</v>
      </c>
      <c r="AO6" s="46">
        <v>0.2172</v>
      </c>
      <c r="AP6" s="46">
        <v>0.2208</v>
      </c>
      <c r="AQ6" s="46">
        <v>0.2261</v>
      </c>
      <c r="AR6" s="46">
        <v>0.22620000000000001</v>
      </c>
      <c r="AS6" s="46">
        <v>0.23380000000000001</v>
      </c>
      <c r="AT6" s="46">
        <v>0.22259999999999999</v>
      </c>
      <c r="AU6" s="46">
        <v>0.23100000000000001</v>
      </c>
      <c r="AV6" s="46">
        <v>0.2346</v>
      </c>
    </row>
    <row r="7" spans="1:48" x14ac:dyDescent="0.25">
      <c r="A7" t="s">
        <v>260</v>
      </c>
      <c r="B7" s="45" t="s">
        <v>272</v>
      </c>
      <c r="C7" s="46">
        <v>2.6088888549804689E-2</v>
      </c>
      <c r="D7" s="46">
        <v>3.0455554199218748E-2</v>
      </c>
      <c r="E7" s="46">
        <v>4.5088888549804688E-2</v>
      </c>
      <c r="F7" s="46">
        <v>4.418888854980469E-2</v>
      </c>
      <c r="G7" s="46">
        <v>4.5977777099609374E-2</v>
      </c>
      <c r="H7" s="46">
        <v>4.7977777099609376E-2</v>
      </c>
      <c r="I7" s="46">
        <v>5.1033334350585935E-2</v>
      </c>
      <c r="J7" s="46">
        <v>5.6011108398437502E-2</v>
      </c>
      <c r="K7" s="46">
        <v>5.7611108398437499E-2</v>
      </c>
      <c r="L7" s="46">
        <v>5.8711108398437503E-2</v>
      </c>
      <c r="M7" s="46">
        <v>5.8944445800781252E-2</v>
      </c>
      <c r="N7" s="46">
        <v>5.4811108398437502E-2</v>
      </c>
      <c r="O7" s="46">
        <v>4.7277777099609376E-2</v>
      </c>
      <c r="P7" s="46">
        <v>4.9344445800781248E-2</v>
      </c>
      <c r="Q7" s="46">
        <v>4.6933334350585935E-2</v>
      </c>
      <c r="R7" s="46">
        <v>4.6377777099609378E-2</v>
      </c>
      <c r="S7" s="46">
        <v>4.2344445800781248E-2</v>
      </c>
      <c r="T7" s="46">
        <v>3.8355554199218753E-2</v>
      </c>
      <c r="U7" s="46">
        <v>3.7144445800781252E-2</v>
      </c>
      <c r="V7" s="46">
        <v>3.6444445800781253E-2</v>
      </c>
      <c r="W7" s="46">
        <v>2.9100000000000001E-2</v>
      </c>
      <c r="X7" s="46">
        <v>2.8433334350585936E-2</v>
      </c>
      <c r="Y7" s="46">
        <v>3.0455554199218748E-2</v>
      </c>
      <c r="Z7" s="46">
        <v>6.00888916015625E-2</v>
      </c>
      <c r="AA7" s="46">
        <v>9.0333331298828132E-2</v>
      </c>
      <c r="AB7" s="46">
        <v>0.12025555419921875</v>
      </c>
      <c r="AC7" s="46">
        <v>0.1502</v>
      </c>
      <c r="AD7" s="46">
        <v>0.17910000000000001</v>
      </c>
      <c r="AE7" s="46">
        <v>0.20667778320312499</v>
      </c>
      <c r="AF7" s="46">
        <v>0.215977783203125</v>
      </c>
      <c r="AG7" s="46">
        <v>0.22528889160156251</v>
      </c>
      <c r="AH7" s="46">
        <v>0.2335111083984375</v>
      </c>
      <c r="AI7" s="46">
        <v>0.2423333251953125</v>
      </c>
      <c r="AJ7" s="46">
        <v>0.24695556640624999</v>
      </c>
      <c r="AK7" s="46">
        <v>0.25157778320312502</v>
      </c>
      <c r="AL7" s="46">
        <v>0.25507778320312502</v>
      </c>
      <c r="AM7" s="46">
        <v>0.2586</v>
      </c>
      <c r="AN7" s="46">
        <v>0.26397778320312498</v>
      </c>
      <c r="AO7" s="46">
        <v>0.26843332519531249</v>
      </c>
      <c r="AP7" s="46">
        <v>0.271377783203125</v>
      </c>
      <c r="AQ7" s="46">
        <v>0.27448889160156248</v>
      </c>
      <c r="AR7" s="46">
        <v>0.27917778320312497</v>
      </c>
      <c r="AS7" s="46">
        <v>0.28308889160156248</v>
      </c>
      <c r="AT7" s="46">
        <v>0.27708889160156253</v>
      </c>
      <c r="AU7" s="46">
        <v>0.28677778320312503</v>
      </c>
      <c r="AV7" s="46">
        <v>0.28986667480468747</v>
      </c>
    </row>
    <row r="8" spans="1:48" x14ac:dyDescent="0.25">
      <c r="A8" t="s">
        <v>271</v>
      </c>
      <c r="B8" s="45" t="s">
        <v>270</v>
      </c>
      <c r="C8" s="46">
        <v>2.1811111450195313E-2</v>
      </c>
      <c r="D8" s="46">
        <v>2.6722222900390624E-2</v>
      </c>
      <c r="E8" s="46">
        <v>4.1611111450195311E-2</v>
      </c>
      <c r="F8" s="46">
        <v>4.0877777099609373E-2</v>
      </c>
      <c r="G8" s="46">
        <v>4.2799999999999998E-2</v>
      </c>
      <c r="H8" s="46">
        <v>4.5233334350585935E-2</v>
      </c>
      <c r="I8" s="46">
        <v>4.7811111450195315E-2</v>
      </c>
      <c r="J8" s="46">
        <v>5.0622222900390625E-2</v>
      </c>
      <c r="K8" s="46">
        <v>5.2722222900390622E-2</v>
      </c>
      <c r="L8" s="46">
        <v>5.3666668701171878E-2</v>
      </c>
      <c r="M8" s="46">
        <v>5.2544445800781249E-2</v>
      </c>
      <c r="N8" s="46">
        <v>4.8566665649414059E-2</v>
      </c>
      <c r="O8" s="46">
        <v>4.2522222900390622E-2</v>
      </c>
      <c r="P8" s="46">
        <v>4.5911111450195309E-2</v>
      </c>
      <c r="Q8" s="46">
        <v>4.2677777099609376E-2</v>
      </c>
      <c r="R8" s="46">
        <v>4.2111111450195311E-2</v>
      </c>
      <c r="S8" s="46">
        <v>3.6788888549804687E-2</v>
      </c>
      <c r="T8" s="46">
        <v>3.5099999999999999E-2</v>
      </c>
      <c r="U8" s="46">
        <v>3.3488888549804689E-2</v>
      </c>
      <c r="V8" s="46">
        <v>3.2422222900390624E-2</v>
      </c>
      <c r="W8" s="46">
        <v>2.3644444274902345E-2</v>
      </c>
      <c r="X8" s="46">
        <v>2.7233334350585937E-2</v>
      </c>
      <c r="Y8" s="46">
        <v>2.8799999999999999E-2</v>
      </c>
      <c r="Z8" s="46">
        <v>5.0999999999999997E-2</v>
      </c>
      <c r="AA8" s="46">
        <v>7.36111083984375E-2</v>
      </c>
      <c r="AB8" s="46">
        <v>9.6000000000000002E-2</v>
      </c>
      <c r="AC8" s="46">
        <v>0.11843333740234376</v>
      </c>
      <c r="AD8" s="46">
        <v>0.14003333740234375</v>
      </c>
      <c r="AE8" s="46">
        <v>0.16059999999999999</v>
      </c>
      <c r="AF8" s="46">
        <v>0.16672221679687499</v>
      </c>
      <c r="AG8" s="46">
        <v>0.17284444580078126</v>
      </c>
      <c r="AH8" s="46">
        <v>0.17808889160156249</v>
      </c>
      <c r="AI8" s="46">
        <v>0.18572221679687501</v>
      </c>
      <c r="AJ8" s="46">
        <v>0.18967778320312501</v>
      </c>
      <c r="AK8" s="46">
        <v>0.19364444580078125</v>
      </c>
      <c r="AL8" s="46">
        <v>0.19675555419921875</v>
      </c>
      <c r="AM8" s="46">
        <v>0.19984444580078126</v>
      </c>
      <c r="AN8" s="46">
        <v>0.20441110839843751</v>
      </c>
      <c r="AO8" s="46">
        <v>0.2082666748046875</v>
      </c>
      <c r="AP8" s="46">
        <v>0.21123332519531249</v>
      </c>
      <c r="AQ8" s="46">
        <v>0.21201110839843751</v>
      </c>
      <c r="AR8" s="46">
        <v>0.21948889160156251</v>
      </c>
      <c r="AS8" s="46">
        <v>0.21728889160156251</v>
      </c>
      <c r="AT8" s="46">
        <v>0.2227111083984375</v>
      </c>
      <c r="AU8" s="46">
        <v>0.23013332519531249</v>
      </c>
      <c r="AV8" s="46">
        <v>0.2323333251953125</v>
      </c>
    </row>
    <row r="9" spans="1:48" x14ac:dyDescent="0.25">
      <c r="A9" t="s">
        <v>269</v>
      </c>
      <c r="B9" s="45" t="s">
        <v>268</v>
      </c>
      <c r="C9" s="46">
        <v>2.98E-2</v>
      </c>
      <c r="D9" s="46">
        <v>3.4299999999999997E-2</v>
      </c>
      <c r="E9" s="46">
        <v>4.8300000000000003E-2</v>
      </c>
      <c r="F9" s="46">
        <v>4.4900000000000002E-2</v>
      </c>
      <c r="G9" s="46">
        <v>4.7500000000000001E-2</v>
      </c>
      <c r="H9" s="46">
        <v>5.0999999999999997E-2</v>
      </c>
      <c r="I9" s="46">
        <v>5.1999999999999998E-2</v>
      </c>
      <c r="J9" s="46">
        <v>5.8799999999999998E-2</v>
      </c>
      <c r="K9" s="46">
        <v>5.62E-2</v>
      </c>
      <c r="L9" s="46">
        <v>5.7700000000000001E-2</v>
      </c>
      <c r="M9" s="46">
        <v>5.9700000000000003E-2</v>
      </c>
      <c r="N9" s="46">
        <v>5.5300000000000002E-2</v>
      </c>
      <c r="O9" s="46">
        <v>5.0599999999999999E-2</v>
      </c>
      <c r="P9" s="46">
        <v>5.4300000000000001E-2</v>
      </c>
      <c r="Q9" s="46">
        <v>4.7300000000000002E-2</v>
      </c>
      <c r="R9" s="46">
        <v>4.8800000000000003E-2</v>
      </c>
      <c r="S9" s="46">
        <v>4.3700000000000003E-2</v>
      </c>
      <c r="T9" s="46">
        <v>3.7900000000000003E-2</v>
      </c>
      <c r="U9" s="46">
        <v>4.2000000000000003E-2</v>
      </c>
      <c r="V9" s="46">
        <v>4.1200000000000001E-2</v>
      </c>
      <c r="W9" s="46">
        <v>3.1800000000000002E-2</v>
      </c>
      <c r="X9" s="46">
        <v>3.2800000000000003E-2</v>
      </c>
      <c r="Y9" s="46">
        <v>3.7600000000000001E-2</v>
      </c>
      <c r="Z9" s="46">
        <v>6.4799999999999996E-2</v>
      </c>
      <c r="AA9" s="46">
        <v>9.2799999999999994E-2</v>
      </c>
      <c r="AB9" s="46">
        <v>0.1203</v>
      </c>
      <c r="AC9" s="46">
        <v>0.14799999999999999</v>
      </c>
      <c r="AD9" s="46">
        <v>0.17449999999999999</v>
      </c>
      <c r="AE9" s="46">
        <v>0.19989999999999999</v>
      </c>
      <c r="AF9" s="46">
        <v>0.2097</v>
      </c>
      <c r="AG9" s="46">
        <v>0.21959999999999999</v>
      </c>
      <c r="AH9" s="46">
        <v>0.22839999999999999</v>
      </c>
      <c r="AI9" s="46">
        <v>0.23619999999999999</v>
      </c>
      <c r="AJ9" s="46">
        <v>0.24199999999999999</v>
      </c>
      <c r="AK9" s="46">
        <v>0.24779999999999999</v>
      </c>
      <c r="AL9" s="46">
        <v>0.25259999999999999</v>
      </c>
      <c r="AM9" s="46">
        <v>0.25729999999999997</v>
      </c>
      <c r="AN9" s="46">
        <v>0.26390000000000002</v>
      </c>
      <c r="AO9" s="46">
        <v>0.26960000000000001</v>
      </c>
      <c r="AP9" s="46">
        <v>0.2646</v>
      </c>
      <c r="AQ9" s="46">
        <v>0.26869999999999999</v>
      </c>
      <c r="AR9" s="46">
        <v>0.26929999999999998</v>
      </c>
      <c r="AS9" s="46">
        <v>0.27500000000000002</v>
      </c>
      <c r="AT9" s="46">
        <v>0.27900000000000003</v>
      </c>
      <c r="AU9" s="46">
        <v>0.28649999999999998</v>
      </c>
      <c r="AV9" s="46">
        <v>0.28739999999999999</v>
      </c>
    </row>
    <row r="10" spans="1:48" x14ac:dyDescent="0.25">
      <c r="A10" t="s">
        <v>260</v>
      </c>
      <c r="B10" s="45" t="s">
        <v>267</v>
      </c>
      <c r="C10" s="46">
        <v>7.5800000000000006E-2</v>
      </c>
      <c r="D10" s="46">
        <v>6.93E-2</v>
      </c>
      <c r="E10" s="46">
        <v>8.3799999999999999E-2</v>
      </c>
      <c r="F10" s="46">
        <v>7.3899999999999993E-2</v>
      </c>
      <c r="G10" s="46">
        <v>7.5499999999999998E-2</v>
      </c>
      <c r="H10" s="46">
        <v>7.6100000000000001E-2</v>
      </c>
      <c r="I10" s="46">
        <v>7.6200000000000004E-2</v>
      </c>
      <c r="J10" s="46">
        <v>8.0299999999999996E-2</v>
      </c>
      <c r="K10" s="46">
        <v>8.3199999999999996E-2</v>
      </c>
      <c r="L10" s="46">
        <v>7.8799999999999995E-2</v>
      </c>
      <c r="M10" s="46">
        <v>8.0199999999999994E-2</v>
      </c>
      <c r="N10" s="46">
        <v>7.4999999999999997E-2</v>
      </c>
      <c r="O10" s="46">
        <v>6.5299999999999997E-2</v>
      </c>
      <c r="P10" s="46">
        <v>6.4699999999999994E-2</v>
      </c>
      <c r="Q10" s="46">
        <v>6.0299999999999999E-2</v>
      </c>
      <c r="R10" s="46">
        <v>6.1400000000000003E-2</v>
      </c>
      <c r="S10" s="46">
        <v>5.1900000000000002E-2</v>
      </c>
      <c r="T10" s="46">
        <v>5.0599999999999999E-2</v>
      </c>
      <c r="U10" s="46">
        <v>4.7E-2</v>
      </c>
      <c r="V10" s="46">
        <v>4.58E-2</v>
      </c>
      <c r="W10" s="46">
        <v>4.2500000000000003E-2</v>
      </c>
      <c r="X10" s="46">
        <v>3.8600000000000002E-2</v>
      </c>
      <c r="Y10" s="46">
        <v>3.8699999999999998E-2</v>
      </c>
      <c r="Z10" s="46">
        <v>7.0800000000000002E-2</v>
      </c>
      <c r="AA10" s="46">
        <v>0.10340000000000001</v>
      </c>
      <c r="AB10" s="46">
        <v>0.1358</v>
      </c>
      <c r="AC10" s="46">
        <v>0.16819999999999999</v>
      </c>
      <c r="AD10" s="46">
        <v>0.19939999999999999</v>
      </c>
      <c r="AE10" s="46">
        <v>0.2291</v>
      </c>
      <c r="AF10" s="46">
        <v>0.24</v>
      </c>
      <c r="AG10" s="46">
        <v>0.25080000000000002</v>
      </c>
      <c r="AH10" s="46">
        <v>0.26040000000000002</v>
      </c>
      <c r="AI10" s="46">
        <v>0.26840000000000003</v>
      </c>
      <c r="AJ10" s="46">
        <v>0.2737</v>
      </c>
      <c r="AK10" s="46">
        <v>0.27900000000000003</v>
      </c>
      <c r="AL10" s="46">
        <v>0.28310000000000002</v>
      </c>
      <c r="AM10" s="46">
        <v>0.28720000000000001</v>
      </c>
      <c r="AN10" s="46">
        <v>0.29339999999999999</v>
      </c>
      <c r="AO10" s="46">
        <v>0.29849999999999999</v>
      </c>
      <c r="AP10" s="46">
        <v>0.30409999999999998</v>
      </c>
      <c r="AQ10" s="46">
        <v>0.30649999999999999</v>
      </c>
      <c r="AR10" s="46">
        <v>0.30840000000000001</v>
      </c>
      <c r="AS10" s="46">
        <v>0.30980000000000002</v>
      </c>
      <c r="AT10" s="46">
        <v>0.32169999999999999</v>
      </c>
      <c r="AU10" s="46">
        <v>0.33</v>
      </c>
      <c r="AV10" s="46">
        <v>0.33069999999999999</v>
      </c>
    </row>
    <row r="11" spans="1:48" x14ac:dyDescent="0.25">
      <c r="A11" t="s">
        <v>260</v>
      </c>
      <c r="B11" s="45" t="s">
        <v>266</v>
      </c>
      <c r="C11" s="46">
        <v>2.6422222900390625E-2</v>
      </c>
      <c r="D11" s="46">
        <v>2.795555419921875E-2</v>
      </c>
      <c r="E11" s="46">
        <v>4.0588888549804684E-2</v>
      </c>
      <c r="F11" s="46">
        <v>4.0055554199218753E-2</v>
      </c>
      <c r="G11" s="46">
        <v>4.1922222900390625E-2</v>
      </c>
      <c r="H11" s="46">
        <v>4.384444580078125E-2</v>
      </c>
      <c r="I11" s="46">
        <v>4.5488888549804686E-2</v>
      </c>
      <c r="J11" s="46">
        <v>4.8422222900390624E-2</v>
      </c>
      <c r="K11" s="46">
        <v>4.9355554199218749E-2</v>
      </c>
      <c r="L11" s="46">
        <v>4.8677777099609375E-2</v>
      </c>
      <c r="M11" s="46">
        <v>4.9588888549804686E-2</v>
      </c>
      <c r="N11" s="46">
        <v>4.4366665649414064E-2</v>
      </c>
      <c r="O11" s="46">
        <v>3.8311111450195313E-2</v>
      </c>
      <c r="P11" s="46">
        <v>3.9988888549804688E-2</v>
      </c>
      <c r="Q11" s="46">
        <v>3.523333435058594E-2</v>
      </c>
      <c r="R11" s="46">
        <v>3.7199999999999997E-2</v>
      </c>
      <c r="S11" s="46">
        <v>3.2544445800781252E-2</v>
      </c>
      <c r="T11" s="46">
        <v>2.8077777099609375E-2</v>
      </c>
      <c r="U11" s="46">
        <v>2.8311111450195312E-2</v>
      </c>
      <c r="V11" s="46">
        <v>2.8177777099609374E-2</v>
      </c>
      <c r="W11" s="46">
        <v>2.2511111450195312E-2</v>
      </c>
      <c r="X11" s="46">
        <v>2.2966667175292967E-2</v>
      </c>
      <c r="Y11" s="46">
        <v>2.4677777099609374E-2</v>
      </c>
      <c r="Z11" s="46">
        <v>4.9777777099609372E-2</v>
      </c>
      <c r="AA11" s="46">
        <v>7.5288891601562505E-2</v>
      </c>
      <c r="AB11" s="46">
        <v>0.10057777709960937</v>
      </c>
      <c r="AC11" s="46">
        <v>0.12590000000000001</v>
      </c>
      <c r="AD11" s="46">
        <v>0.15029999999999999</v>
      </c>
      <c r="AE11" s="46">
        <v>0.17365555419921874</v>
      </c>
      <c r="AF11" s="46">
        <v>0.18226666259765625</v>
      </c>
      <c r="AG11" s="46">
        <v>0.19087778320312501</v>
      </c>
      <c r="AH11" s="46">
        <v>0.1986</v>
      </c>
      <c r="AI11" s="46">
        <v>0.20582221679687501</v>
      </c>
      <c r="AJ11" s="46">
        <v>0.20962221679687501</v>
      </c>
      <c r="AK11" s="46">
        <v>0.21348889160156251</v>
      </c>
      <c r="AL11" s="46">
        <v>0.21637778320312501</v>
      </c>
      <c r="AM11" s="46">
        <v>0.21924443359375001</v>
      </c>
      <c r="AN11" s="46">
        <v>0.22370000000000001</v>
      </c>
      <c r="AO11" s="46">
        <v>0.22741110839843751</v>
      </c>
      <c r="AP11" s="46">
        <v>0.22834443359375001</v>
      </c>
      <c r="AQ11" s="46">
        <v>0.22965556640625001</v>
      </c>
      <c r="AR11" s="46">
        <v>0.23716667480468751</v>
      </c>
      <c r="AS11" s="46">
        <v>0.23841110839843749</v>
      </c>
      <c r="AT11" s="46">
        <v>0.24049999999999999</v>
      </c>
      <c r="AU11" s="46">
        <v>0.24868889160156249</v>
      </c>
      <c r="AV11" s="46">
        <v>0.25104443359375</v>
      </c>
    </row>
    <row r="12" spans="1:48" x14ac:dyDescent="0.25">
      <c r="A12" t="s">
        <v>265</v>
      </c>
      <c r="B12" s="45" t="s">
        <v>102</v>
      </c>
      <c r="C12" s="46">
        <v>3.3888888549804687E-2</v>
      </c>
      <c r="D12" s="46">
        <v>3.3188888549804688E-2</v>
      </c>
      <c r="E12" s="46">
        <v>4.9633334350585936E-2</v>
      </c>
      <c r="F12" s="46">
        <v>4.4733334350585935E-2</v>
      </c>
      <c r="G12" s="46">
        <v>4.683333435058594E-2</v>
      </c>
      <c r="H12" s="46">
        <v>5.2999999999999999E-2</v>
      </c>
      <c r="I12" s="46">
        <v>5.4055554199218751E-2</v>
      </c>
      <c r="J12" s="46">
        <v>5.8733331298828122E-2</v>
      </c>
      <c r="K12" s="46">
        <v>6.2011108398437501E-2</v>
      </c>
      <c r="L12" s="46">
        <v>6.2866668701171871E-2</v>
      </c>
      <c r="M12" s="46">
        <v>6.1822222900390626E-2</v>
      </c>
      <c r="N12" s="46">
        <v>5.5666668701171873E-2</v>
      </c>
      <c r="O12" s="46">
        <v>4.9766665649414066E-2</v>
      </c>
      <c r="P12" s="46">
        <v>5.3800000000000001E-2</v>
      </c>
      <c r="Q12" s="46">
        <v>4.6511111450195312E-2</v>
      </c>
      <c r="R12" s="46">
        <v>4.7199999999999999E-2</v>
      </c>
      <c r="S12" s="46">
        <v>4.2533334350585934E-2</v>
      </c>
      <c r="T12" s="46">
        <v>3.9100000000000003E-2</v>
      </c>
      <c r="U12" s="46">
        <v>3.9988888549804688E-2</v>
      </c>
      <c r="V12" s="46">
        <v>3.7988888549804686E-2</v>
      </c>
      <c r="W12" s="46">
        <v>2.9966665649414064E-2</v>
      </c>
      <c r="X12" s="46">
        <v>3.2222222900390625E-2</v>
      </c>
      <c r="Y12" s="46">
        <v>3.5577777099609374E-2</v>
      </c>
      <c r="Z12" s="46">
        <v>7.1599999999999997E-2</v>
      </c>
      <c r="AA12" s="46">
        <v>0.10826666259765624</v>
      </c>
      <c r="AB12" s="46">
        <v>0.14460000000000001</v>
      </c>
      <c r="AC12" s="46">
        <v>0.18097778320312499</v>
      </c>
      <c r="AD12" s="46">
        <v>0.21603332519531249</v>
      </c>
      <c r="AE12" s="46">
        <v>0.24954443359375</v>
      </c>
      <c r="AF12" s="46">
        <v>0.2633333251953125</v>
      </c>
      <c r="AG12" s="46">
        <v>0.27715556640625</v>
      </c>
      <c r="AH12" s="46">
        <v>0.2897111083984375</v>
      </c>
      <c r="AI12" s="46">
        <v>0.29864443359374998</v>
      </c>
      <c r="AJ12" s="46">
        <v>0.30385556640625</v>
      </c>
      <c r="AK12" s="46">
        <v>0.3091333251953125</v>
      </c>
      <c r="AL12" s="46">
        <v>0.31302221679687497</v>
      </c>
      <c r="AM12" s="46">
        <v>0.31688889160156247</v>
      </c>
      <c r="AN12" s="46">
        <v>0.32305556640624999</v>
      </c>
      <c r="AO12" s="46">
        <v>0.32815556640624999</v>
      </c>
      <c r="AP12" s="46">
        <v>0.32865556640624999</v>
      </c>
      <c r="AQ12" s="46">
        <v>0.33156667480468749</v>
      </c>
      <c r="AR12" s="46">
        <v>0.33667778320312503</v>
      </c>
      <c r="AS12" s="46">
        <v>0.34310000000000002</v>
      </c>
      <c r="AT12" s="46">
        <v>0.34987778320312501</v>
      </c>
      <c r="AU12" s="46">
        <v>0.35847778320312501</v>
      </c>
      <c r="AV12" s="46">
        <v>0.35834443359375001</v>
      </c>
    </row>
    <row r="13" spans="1:48" x14ac:dyDescent="0.25">
      <c r="A13" t="s">
        <v>264</v>
      </c>
      <c r="B13" s="45" t="s">
        <v>102</v>
      </c>
      <c r="C13" s="46">
        <v>2.6800000000000001E-2</v>
      </c>
      <c r="D13" s="46">
        <v>4.07E-2</v>
      </c>
      <c r="E13" s="46">
        <v>5.3900000000000003E-2</v>
      </c>
      <c r="F13" s="46">
        <v>4.4999999999999998E-2</v>
      </c>
      <c r="G13" s="46">
        <v>4.6699999999999998E-2</v>
      </c>
      <c r="H13" s="46">
        <v>5.2600000000000001E-2</v>
      </c>
      <c r="I13" s="46">
        <v>5.0500000000000003E-2</v>
      </c>
      <c r="J13" s="46">
        <v>5.5500000000000001E-2</v>
      </c>
      <c r="K13" s="46">
        <v>5.8999999999999997E-2</v>
      </c>
      <c r="L13" s="46">
        <v>6.0100000000000001E-2</v>
      </c>
      <c r="M13" s="46">
        <v>5.8500000000000003E-2</v>
      </c>
      <c r="N13" s="46">
        <v>5.3900000000000003E-2</v>
      </c>
      <c r="O13" s="46">
        <v>4.5900000000000003E-2</v>
      </c>
      <c r="P13" s="46">
        <v>5.3199999999999997E-2</v>
      </c>
      <c r="Q13" s="46">
        <v>4.5100000000000001E-2</v>
      </c>
      <c r="R13" s="46">
        <v>4.6899999999999997E-2</v>
      </c>
      <c r="S13" s="46">
        <v>4.4900000000000002E-2</v>
      </c>
      <c r="T13" s="46">
        <v>3.6900000000000002E-2</v>
      </c>
      <c r="U13" s="46">
        <v>4.1300000000000003E-2</v>
      </c>
      <c r="V13" s="46">
        <v>3.6400000000000002E-2</v>
      </c>
      <c r="W13" s="46">
        <v>2.87E-2</v>
      </c>
      <c r="X13" s="46">
        <v>3.2599999999999997E-2</v>
      </c>
      <c r="Y13" s="46">
        <v>3.3099999999999997E-2</v>
      </c>
      <c r="Z13" s="46">
        <v>6.5500000000000003E-2</v>
      </c>
      <c r="AA13" s="46">
        <v>9.8500000000000004E-2</v>
      </c>
      <c r="AB13" s="46">
        <v>0.13109999999999999</v>
      </c>
      <c r="AC13" s="46">
        <v>0.1638</v>
      </c>
      <c r="AD13" s="46">
        <v>0.19539999999999999</v>
      </c>
      <c r="AE13" s="46">
        <v>0.22550000000000001</v>
      </c>
      <c r="AF13" s="46">
        <v>0.23799999999999999</v>
      </c>
      <c r="AG13" s="46">
        <v>0.25059999999999999</v>
      </c>
      <c r="AH13" s="46">
        <v>0.2621</v>
      </c>
      <c r="AI13" s="46">
        <v>0.27389999999999998</v>
      </c>
      <c r="AJ13" s="46">
        <v>0.27839999999999998</v>
      </c>
      <c r="AK13" s="46">
        <v>0.28289999999999998</v>
      </c>
      <c r="AL13" s="46">
        <v>0.28620000000000001</v>
      </c>
      <c r="AM13" s="46">
        <v>0.28949999999999998</v>
      </c>
      <c r="AN13" s="46">
        <v>0.29480000000000001</v>
      </c>
      <c r="AO13" s="46">
        <v>0.29920000000000002</v>
      </c>
      <c r="AP13" s="46">
        <v>0.30209999999999998</v>
      </c>
      <c r="AQ13" s="46">
        <v>0.30130000000000001</v>
      </c>
      <c r="AR13" s="46">
        <v>0.313</v>
      </c>
      <c r="AS13" s="46">
        <v>0.32240000000000002</v>
      </c>
      <c r="AT13" s="46">
        <v>0.31409999999999999</v>
      </c>
      <c r="AU13" s="46">
        <v>0.32379999999999998</v>
      </c>
      <c r="AV13" s="46">
        <v>0.32590000000000002</v>
      </c>
    </row>
    <row r="14" spans="1:48" x14ac:dyDescent="0.25">
      <c r="A14" t="s">
        <v>263</v>
      </c>
      <c r="B14" s="45" t="s">
        <v>22</v>
      </c>
      <c r="C14" s="46">
        <v>3.2500000000000001E-2</v>
      </c>
      <c r="D14" s="46">
        <v>3.4799999999999998E-2</v>
      </c>
      <c r="E14" s="46">
        <v>4.7899999999999998E-2</v>
      </c>
      <c r="F14" s="46">
        <v>4.6199999999999998E-2</v>
      </c>
      <c r="G14" s="46">
        <v>5.2499999999999998E-2</v>
      </c>
      <c r="H14" s="46">
        <v>5.6399999999999999E-2</v>
      </c>
      <c r="I14" s="46">
        <v>5.2600000000000001E-2</v>
      </c>
      <c r="J14" s="46">
        <v>5.4399999999999997E-2</v>
      </c>
      <c r="K14" s="46">
        <v>6.0400000000000002E-2</v>
      </c>
      <c r="L14" s="46">
        <v>6.1400000000000003E-2</v>
      </c>
      <c r="M14" s="46">
        <v>6.3299999999999995E-2</v>
      </c>
      <c r="N14" s="46">
        <v>6.1199999999999997E-2</v>
      </c>
      <c r="O14" s="46">
        <v>5.79E-2</v>
      </c>
      <c r="P14" s="46">
        <v>5.3999999999999999E-2</v>
      </c>
      <c r="Q14" s="46">
        <v>5.7500000000000002E-2</v>
      </c>
      <c r="R14" s="46">
        <v>5.5899999999999998E-2</v>
      </c>
      <c r="S14" s="46">
        <v>5.6000000000000001E-2</v>
      </c>
      <c r="T14" s="46">
        <v>5.5599999999999997E-2</v>
      </c>
      <c r="U14" s="46">
        <v>5.11E-2</v>
      </c>
      <c r="V14" s="46">
        <v>5.0500000000000003E-2</v>
      </c>
      <c r="W14" s="46">
        <v>5.0200000000000002E-2</v>
      </c>
      <c r="X14" s="46">
        <v>5.0700000000000002E-2</v>
      </c>
      <c r="Y14" s="46">
        <v>4.5199999999999997E-2</v>
      </c>
      <c r="Z14" s="46">
        <v>6.8599999999999994E-2</v>
      </c>
      <c r="AA14" s="46">
        <v>9.2600000000000002E-2</v>
      </c>
      <c r="AB14" s="46">
        <v>0.1163</v>
      </c>
      <c r="AC14" s="46">
        <v>0.1401</v>
      </c>
      <c r="AD14" s="46">
        <v>0.16289999999999999</v>
      </c>
      <c r="AE14" s="46">
        <v>0.1845</v>
      </c>
      <c r="AF14" s="46">
        <v>0.19270000000000001</v>
      </c>
      <c r="AG14" s="46">
        <v>0.2009</v>
      </c>
      <c r="AH14" s="46">
        <v>0.2082</v>
      </c>
      <c r="AI14" s="46">
        <v>0.214</v>
      </c>
      <c r="AJ14" s="46">
        <v>0.21890000000000001</v>
      </c>
      <c r="AK14" s="46">
        <v>0.2238</v>
      </c>
      <c r="AL14" s="46">
        <v>0.22770000000000001</v>
      </c>
      <c r="AM14" s="46">
        <v>0.2316</v>
      </c>
      <c r="AN14" s="46">
        <v>0.23719999999999999</v>
      </c>
      <c r="AO14" s="46">
        <v>0.24199999999999999</v>
      </c>
      <c r="AP14" s="46">
        <v>0.25159999999999999</v>
      </c>
      <c r="AQ14" s="46">
        <v>0.25459999999999999</v>
      </c>
      <c r="AR14" s="46">
        <v>0.25769999999999998</v>
      </c>
      <c r="AS14" s="46">
        <v>0.26319999999999999</v>
      </c>
      <c r="AT14" s="46">
        <v>0.24349999999999999</v>
      </c>
      <c r="AU14" s="46">
        <v>0.25590000000000002</v>
      </c>
      <c r="AV14" s="46">
        <v>0.26350000000000001</v>
      </c>
    </row>
    <row r="15" spans="1:48" x14ac:dyDescent="0.25">
      <c r="A15" t="s">
        <v>262</v>
      </c>
      <c r="B15" s="45" t="s">
        <v>109</v>
      </c>
      <c r="C15" s="46">
        <v>3.2099999999999997E-2</v>
      </c>
      <c r="D15" s="46">
        <v>3.7100000000000001E-2</v>
      </c>
      <c r="E15" s="46">
        <v>4.7300000000000002E-2</v>
      </c>
      <c r="F15" s="46">
        <v>4.8399999999999999E-2</v>
      </c>
      <c r="G15" s="46">
        <v>5.4399999999999997E-2</v>
      </c>
      <c r="H15" s="46">
        <v>5.6399999999999999E-2</v>
      </c>
      <c r="I15" s="46">
        <v>6.0400000000000002E-2</v>
      </c>
      <c r="J15" s="46">
        <v>6.1100000000000002E-2</v>
      </c>
      <c r="K15" s="46">
        <v>6.1199999999999997E-2</v>
      </c>
      <c r="L15" s="46">
        <v>6.3200000000000006E-2</v>
      </c>
      <c r="M15" s="46">
        <v>6.4399999999999999E-2</v>
      </c>
      <c r="N15" s="46">
        <v>5.9700000000000003E-2</v>
      </c>
      <c r="O15" s="46">
        <v>5.3499999999999999E-2</v>
      </c>
      <c r="P15" s="46">
        <v>5.7599999999999998E-2</v>
      </c>
      <c r="Q15" s="46">
        <v>5.2699999999999997E-2</v>
      </c>
      <c r="R15" s="46">
        <v>5.2999999999999999E-2</v>
      </c>
      <c r="S15" s="46">
        <v>4.7800000000000002E-2</v>
      </c>
      <c r="T15" s="46">
        <v>4.53E-2</v>
      </c>
      <c r="U15" s="46">
        <v>4.8000000000000001E-2</v>
      </c>
      <c r="V15" s="46">
        <v>4.5199999999999997E-2</v>
      </c>
      <c r="W15" s="46">
        <v>3.8699999999999998E-2</v>
      </c>
      <c r="X15" s="46">
        <v>3.7100000000000001E-2</v>
      </c>
      <c r="Y15" s="46">
        <v>4.2700000000000002E-2</v>
      </c>
      <c r="Z15" s="46">
        <v>7.4899999999999994E-2</v>
      </c>
      <c r="AA15" s="46">
        <v>0.1079</v>
      </c>
      <c r="AB15" s="46">
        <v>0.14050000000000001</v>
      </c>
      <c r="AC15" s="46">
        <v>0.1731</v>
      </c>
      <c r="AD15" s="46">
        <v>0.2044</v>
      </c>
      <c r="AE15" s="46">
        <v>0.23430000000000001</v>
      </c>
      <c r="AF15" s="46">
        <v>0.2455</v>
      </c>
      <c r="AG15" s="46">
        <v>0.25669999999999998</v>
      </c>
      <c r="AH15" s="46">
        <v>0.26650000000000001</v>
      </c>
      <c r="AI15" s="46">
        <v>0.27850000000000003</v>
      </c>
      <c r="AJ15" s="46">
        <v>0.28439999999999999</v>
      </c>
      <c r="AK15" s="46">
        <v>0.2903</v>
      </c>
      <c r="AL15" s="46">
        <v>0.29499999999999998</v>
      </c>
      <c r="AM15" s="46">
        <v>0.29959999999999998</v>
      </c>
      <c r="AN15" s="46">
        <v>0.30649999999999999</v>
      </c>
      <c r="AO15" s="46">
        <v>0.31219999999999998</v>
      </c>
      <c r="AP15" s="46">
        <v>0.31069999999999998</v>
      </c>
      <c r="AQ15" s="46">
        <v>0.31830000000000003</v>
      </c>
      <c r="AR15" s="46">
        <v>0.32379999999999998</v>
      </c>
      <c r="AS15" s="46">
        <v>0.32529999999999998</v>
      </c>
      <c r="AT15" s="46">
        <v>0.34489999999999998</v>
      </c>
      <c r="AU15" s="46">
        <v>0.35299999999999998</v>
      </c>
      <c r="AV15" s="46">
        <v>0.35289999999999999</v>
      </c>
    </row>
    <row r="16" spans="1:48" x14ac:dyDescent="0.25">
      <c r="A16" t="s">
        <v>260</v>
      </c>
      <c r="B16" s="45" t="s">
        <v>261</v>
      </c>
      <c r="C16" s="46">
        <v>0.05</v>
      </c>
      <c r="D16" s="46">
        <v>4.1099999999999998E-2</v>
      </c>
      <c r="E16" s="46">
        <v>6.2399999999999997E-2</v>
      </c>
      <c r="F16" s="46">
        <v>5.8999999999999997E-2</v>
      </c>
      <c r="G16" s="46">
        <v>6.6500000000000004E-2</v>
      </c>
      <c r="H16" s="46">
        <v>7.3200000000000001E-2</v>
      </c>
      <c r="I16" s="46">
        <v>7.1800000000000003E-2</v>
      </c>
      <c r="J16" s="46">
        <v>7.6999999999999999E-2</v>
      </c>
      <c r="K16" s="46">
        <v>8.0500000000000002E-2</v>
      </c>
      <c r="L16" s="46">
        <v>8.0600000000000005E-2</v>
      </c>
      <c r="M16" s="46">
        <v>8.0399999999999999E-2</v>
      </c>
      <c r="N16" s="46">
        <v>7.9200000000000007E-2</v>
      </c>
      <c r="O16" s="46">
        <v>7.7299999999999994E-2</v>
      </c>
      <c r="P16" s="46">
        <v>8.1699999999999995E-2</v>
      </c>
      <c r="Q16" s="46">
        <v>7.8899999999999998E-2</v>
      </c>
      <c r="R16" s="46">
        <v>8.1500000000000003E-2</v>
      </c>
      <c r="S16" s="46">
        <v>8.0199999999999994E-2</v>
      </c>
      <c r="T16" s="46">
        <v>7.9299999999999995E-2</v>
      </c>
      <c r="U16" s="46">
        <v>7.8200000000000006E-2</v>
      </c>
      <c r="V16" s="46">
        <v>7.5899999999999995E-2</v>
      </c>
      <c r="W16" s="46">
        <v>7.2599999999999998E-2</v>
      </c>
      <c r="X16" s="46">
        <v>7.4800000000000005E-2</v>
      </c>
      <c r="Y16" s="46">
        <v>8.2400000000000001E-2</v>
      </c>
      <c r="Z16" s="46">
        <v>0.107</v>
      </c>
      <c r="AA16" s="46">
        <v>0.13239999999999999</v>
      </c>
      <c r="AB16" s="46">
        <v>0.15740000000000001</v>
      </c>
      <c r="AC16" s="46">
        <v>0.18240000000000001</v>
      </c>
      <c r="AD16" s="46">
        <v>0.20610000000000001</v>
      </c>
      <c r="AE16" s="46">
        <v>0.22850000000000001</v>
      </c>
      <c r="AF16" s="46">
        <v>0.23719999999999999</v>
      </c>
      <c r="AG16" s="46">
        <v>0.24590000000000001</v>
      </c>
      <c r="AH16" s="46">
        <v>0.25340000000000001</v>
      </c>
      <c r="AI16" s="46">
        <v>0.27129999999999999</v>
      </c>
      <c r="AJ16" s="46">
        <v>0.27739999999999998</v>
      </c>
      <c r="AK16" s="46">
        <v>0.28360000000000002</v>
      </c>
      <c r="AL16" s="46">
        <v>0.28849999999999998</v>
      </c>
      <c r="AM16" s="46">
        <v>0.29339999999999999</v>
      </c>
      <c r="AN16" s="46">
        <v>0.30030000000000001</v>
      </c>
      <c r="AO16" s="46">
        <v>0.30630000000000002</v>
      </c>
      <c r="AP16" s="46">
        <v>0.3054</v>
      </c>
      <c r="AQ16" s="46">
        <v>0.30359999999999998</v>
      </c>
      <c r="AR16" s="46">
        <v>0.3175</v>
      </c>
      <c r="AS16" s="46">
        <v>0.32719999999999999</v>
      </c>
      <c r="AT16" s="46">
        <v>0.32569999999999999</v>
      </c>
      <c r="AU16" s="46">
        <v>0.33589999999999998</v>
      </c>
      <c r="AV16" s="46">
        <v>0.33979999999999999</v>
      </c>
    </row>
    <row r="17" spans="1:48" x14ac:dyDescent="0.25">
      <c r="A17" t="s">
        <v>260</v>
      </c>
      <c r="B17" s="45" t="s">
        <v>259</v>
      </c>
      <c r="C17" s="46">
        <v>3.2399999999999998E-2</v>
      </c>
      <c r="D17" s="46">
        <v>3.7699999999999997E-2</v>
      </c>
      <c r="E17" s="46">
        <v>4.6899999999999997E-2</v>
      </c>
      <c r="F17" s="46">
        <v>4.65E-2</v>
      </c>
      <c r="G17" s="46">
        <v>5.0700000000000002E-2</v>
      </c>
      <c r="H17" s="46">
        <v>5.7700000000000001E-2</v>
      </c>
      <c r="I17" s="46">
        <v>5.4600000000000003E-2</v>
      </c>
      <c r="J17" s="46">
        <v>6.1699999999999998E-2</v>
      </c>
      <c r="K17" s="46">
        <v>6.0999999999999999E-2</v>
      </c>
      <c r="L17" s="46">
        <v>6.3799999999999996E-2</v>
      </c>
      <c r="M17" s="46">
        <v>6.2700000000000006E-2</v>
      </c>
      <c r="N17" s="46">
        <v>5.8900000000000001E-2</v>
      </c>
      <c r="O17" s="46">
        <v>5.28E-2</v>
      </c>
      <c r="P17" s="46">
        <v>5.3600000000000002E-2</v>
      </c>
      <c r="Q17" s="46">
        <v>5.4800000000000001E-2</v>
      </c>
      <c r="R17" s="46">
        <v>5.2299999999999999E-2</v>
      </c>
      <c r="S17" s="46">
        <v>4.4299999999999999E-2</v>
      </c>
      <c r="T17" s="46">
        <v>4.48E-2</v>
      </c>
      <c r="U17" s="46">
        <v>3.6900000000000002E-2</v>
      </c>
      <c r="V17" s="46">
        <v>4.0800000000000003E-2</v>
      </c>
      <c r="W17" s="46">
        <v>3.3799999999999997E-2</v>
      </c>
      <c r="X17" s="46">
        <v>3.4599999999999999E-2</v>
      </c>
      <c r="Y17" s="46">
        <v>3.9699999999999999E-2</v>
      </c>
      <c r="Z17" s="46">
        <v>7.2400000000000006E-2</v>
      </c>
      <c r="AA17" s="46">
        <v>0.1057</v>
      </c>
      <c r="AB17" s="46">
        <v>0.1386</v>
      </c>
      <c r="AC17" s="46">
        <v>0.1716</v>
      </c>
      <c r="AD17" s="46">
        <v>0.2034</v>
      </c>
      <c r="AE17" s="46">
        <v>0.23380000000000001</v>
      </c>
      <c r="AF17" s="46">
        <v>0.24460000000000001</v>
      </c>
      <c r="AG17" s="46">
        <v>0.2555</v>
      </c>
      <c r="AH17" s="46">
        <v>0.2651</v>
      </c>
      <c r="AI17" s="46">
        <v>0.27679999999999999</v>
      </c>
      <c r="AJ17" s="46">
        <v>0.28120000000000001</v>
      </c>
      <c r="AK17" s="46">
        <v>0.28560000000000002</v>
      </c>
      <c r="AL17" s="46">
        <v>0.28870000000000001</v>
      </c>
      <c r="AM17" s="46">
        <v>0.29170000000000001</v>
      </c>
      <c r="AN17" s="46">
        <v>0.2969</v>
      </c>
      <c r="AO17" s="46">
        <v>0.30109999999999998</v>
      </c>
      <c r="AP17" s="46">
        <v>0.31140000000000001</v>
      </c>
      <c r="AQ17" s="46">
        <v>0.30719999999999997</v>
      </c>
      <c r="AR17" s="46">
        <v>0.31859999999999999</v>
      </c>
      <c r="AS17" s="46">
        <v>0.32240000000000002</v>
      </c>
      <c r="AT17" s="46">
        <v>0.31130000000000002</v>
      </c>
      <c r="AU17" s="46">
        <v>0.32129999999999997</v>
      </c>
      <c r="AV17" s="46">
        <v>0.32390000000000002</v>
      </c>
    </row>
    <row r="19" spans="1:48" x14ac:dyDescent="0.25">
      <c r="C19" s="82" t="s">
        <v>94</v>
      </c>
      <c r="D19" s="82"/>
      <c r="E19" s="82"/>
      <c r="F19" s="82"/>
      <c r="G19" s="82"/>
    </row>
    <row r="20" spans="1:48" x14ac:dyDescent="0.25">
      <c r="C20" s="58" t="str">
        <f>HYPERLINK("[Table14_Redtallowmapping.xlsx]Main!A1", "Return to Main Worksheet")</f>
        <v>Return to Main Worksheet</v>
      </c>
    </row>
  </sheetData>
  <mergeCells count="1">
    <mergeCell ref="C19:G19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defaultRowHeight="13.5" x14ac:dyDescent="0.25"/>
  <cols>
    <col min="1" max="1" width="26.25" customWidth="1"/>
    <col min="2" max="2" width="18.375" customWidth="1"/>
  </cols>
  <sheetData>
    <row r="1" spans="1:6" x14ac:dyDescent="0.25">
      <c r="A1" s="30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8.8599999999999998E-2</v>
      </c>
      <c r="E2" s="33">
        <v>0.88249999999999995</v>
      </c>
      <c r="F2" s="30">
        <v>2.8899999999999999E-2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0.90790000000000004</v>
      </c>
      <c r="E3" s="30">
        <v>6.3299999999999995E-2</v>
      </c>
      <c r="F3" s="30">
        <v>2.8899999999999999E-2</v>
      </c>
    </row>
    <row r="4" spans="1:6" x14ac:dyDescent="0.25">
      <c r="A4" s="30" t="s">
        <v>279</v>
      </c>
      <c r="B4" s="56" t="s">
        <v>278</v>
      </c>
      <c r="C4" s="30">
        <v>0.52449999999999997</v>
      </c>
      <c r="D4" s="30">
        <v>0.11890000000000001</v>
      </c>
      <c r="E4" s="30">
        <v>9.0700000000000003E-2</v>
      </c>
      <c r="F4" s="30">
        <v>0.26590000000000003</v>
      </c>
    </row>
    <row r="5" spans="1:6" x14ac:dyDescent="0.25">
      <c r="A5" s="30" t="s">
        <v>277</v>
      </c>
      <c r="B5" s="56" t="s">
        <v>276</v>
      </c>
      <c r="C5" s="30">
        <v>2.2000000000000001E-3</v>
      </c>
      <c r="D5" s="30">
        <v>0.37909999999999999</v>
      </c>
      <c r="E5" s="30">
        <v>0</v>
      </c>
      <c r="F5" s="30">
        <v>0.61870000000000003</v>
      </c>
    </row>
    <row r="6" spans="1:6" x14ac:dyDescent="0.25">
      <c r="A6" s="30" t="s">
        <v>275</v>
      </c>
      <c r="B6" s="56" t="s">
        <v>86</v>
      </c>
      <c r="C6" s="30">
        <v>0.60860000000000003</v>
      </c>
      <c r="D6" s="30">
        <v>9.1600000000000001E-2</v>
      </c>
      <c r="E6" s="30">
        <v>0.21379999999999999</v>
      </c>
      <c r="F6" s="30">
        <v>8.5999999999999993E-2</v>
      </c>
    </row>
    <row r="7" spans="1:6" x14ac:dyDescent="0.25">
      <c r="A7" s="30" t="s">
        <v>271</v>
      </c>
      <c r="B7" s="56" t="s">
        <v>274</v>
      </c>
      <c r="C7" s="30">
        <v>0.53239999999999998</v>
      </c>
      <c r="D7" s="30">
        <v>0.1031</v>
      </c>
      <c r="E7" s="30">
        <v>0.1082</v>
      </c>
      <c r="F7" s="30">
        <v>0.25629999999999997</v>
      </c>
    </row>
    <row r="8" spans="1:6" x14ac:dyDescent="0.25">
      <c r="A8" s="30" t="s">
        <v>271</v>
      </c>
      <c r="B8" s="56" t="s">
        <v>273</v>
      </c>
      <c r="C8" s="30">
        <v>0.44440000000000002</v>
      </c>
      <c r="D8" s="30">
        <v>0.17330000000000001</v>
      </c>
      <c r="E8" s="30">
        <v>6.2199999999999998E-2</v>
      </c>
      <c r="F8" s="30">
        <v>0.3201</v>
      </c>
    </row>
    <row r="9" spans="1:6" x14ac:dyDescent="0.25">
      <c r="A9" s="30" t="s">
        <v>260</v>
      </c>
      <c r="B9" s="56" t="s">
        <v>272</v>
      </c>
      <c r="C9" s="30">
        <v>0.60109999999999997</v>
      </c>
      <c r="D9" s="30">
        <v>5.0900000000000001E-2</v>
      </c>
      <c r="E9" s="30">
        <v>0.19</v>
      </c>
      <c r="F9" s="30">
        <v>0.158</v>
      </c>
    </row>
    <row r="10" spans="1:6" x14ac:dyDescent="0.25">
      <c r="A10" s="30" t="s">
        <v>271</v>
      </c>
      <c r="B10" s="56" t="s">
        <v>270</v>
      </c>
      <c r="C10" s="30">
        <v>0.44600000000000001</v>
      </c>
      <c r="D10" s="30">
        <v>0.1178</v>
      </c>
      <c r="E10" s="30">
        <v>8.8599999999999998E-2</v>
      </c>
      <c r="F10" s="30">
        <v>0.34760000000000002</v>
      </c>
    </row>
    <row r="11" spans="1:6" x14ac:dyDescent="0.25">
      <c r="A11" s="30" t="s">
        <v>269</v>
      </c>
      <c r="B11" s="56" t="s">
        <v>268</v>
      </c>
      <c r="C11" s="30">
        <v>0.59079999999999999</v>
      </c>
      <c r="D11" s="30">
        <v>9.9199999999999997E-2</v>
      </c>
      <c r="E11" s="30">
        <v>0.13730000000000001</v>
      </c>
      <c r="F11" s="30">
        <v>0.17269999999999999</v>
      </c>
    </row>
    <row r="12" spans="1:6" x14ac:dyDescent="0.25">
      <c r="A12" s="34" t="s">
        <v>260</v>
      </c>
      <c r="B12" s="56" t="s">
        <v>267</v>
      </c>
      <c r="C12" s="30">
        <v>0</v>
      </c>
      <c r="D12" s="30">
        <v>8.8599999999999998E-2</v>
      </c>
      <c r="E12" s="30">
        <v>6.3299999999999995E-2</v>
      </c>
      <c r="F12" s="34">
        <v>0.84809999999999997</v>
      </c>
    </row>
    <row r="13" spans="1:6" x14ac:dyDescent="0.25">
      <c r="A13" s="30" t="s">
        <v>260</v>
      </c>
      <c r="B13" s="56" t="s">
        <v>266</v>
      </c>
      <c r="C13" s="30">
        <v>0.58779999999999999</v>
      </c>
      <c r="D13" s="30">
        <v>1.7399999999999999E-2</v>
      </c>
      <c r="E13" s="30">
        <v>0.1414</v>
      </c>
      <c r="F13" s="30">
        <v>0.25330000000000003</v>
      </c>
    </row>
    <row r="14" spans="1:6" x14ac:dyDescent="0.25">
      <c r="A14" s="30" t="s">
        <v>265</v>
      </c>
      <c r="B14" s="56" t="s">
        <v>102</v>
      </c>
      <c r="C14" s="30">
        <v>0.80910000000000004</v>
      </c>
      <c r="D14" s="30">
        <v>0</v>
      </c>
      <c r="E14" s="30">
        <v>0.19089999999999999</v>
      </c>
      <c r="F14" s="30">
        <v>0</v>
      </c>
    </row>
    <row r="15" spans="1:6" x14ac:dyDescent="0.25">
      <c r="A15" s="30" t="s">
        <v>264</v>
      </c>
      <c r="B15" s="56" t="s">
        <v>102</v>
      </c>
      <c r="C15" s="30">
        <v>0.75219999999999998</v>
      </c>
      <c r="D15" s="30">
        <v>2.2800000000000001E-2</v>
      </c>
      <c r="E15" s="30">
        <v>0.15659999999999999</v>
      </c>
      <c r="F15" s="30">
        <v>6.83E-2</v>
      </c>
    </row>
    <row r="16" spans="1:6" x14ac:dyDescent="0.25">
      <c r="A16" s="30" t="s">
        <v>263</v>
      </c>
      <c r="B16" s="56" t="s">
        <v>22</v>
      </c>
      <c r="C16" s="30">
        <v>0.41189999999999999</v>
      </c>
      <c r="D16" s="30">
        <v>0.26279999999999998</v>
      </c>
      <c r="E16" s="30">
        <v>0.1178</v>
      </c>
      <c r="F16" s="30">
        <v>0.20749999999999999</v>
      </c>
    </row>
    <row r="17" spans="1:6" x14ac:dyDescent="0.25">
      <c r="A17" s="30" t="s">
        <v>262</v>
      </c>
      <c r="B17" s="56" t="s">
        <v>109</v>
      </c>
      <c r="C17" s="30">
        <v>0.81920000000000004</v>
      </c>
      <c r="D17" s="30">
        <v>8.8599999999999998E-2</v>
      </c>
      <c r="E17" s="30">
        <v>6.3299999999999995E-2</v>
      </c>
      <c r="F17" s="30">
        <v>2.8899999999999999E-2</v>
      </c>
    </row>
    <row r="18" spans="1:6" x14ac:dyDescent="0.25">
      <c r="A18" s="30" t="s">
        <v>260</v>
      </c>
      <c r="B18" s="56" t="s">
        <v>261</v>
      </c>
      <c r="C18" s="30">
        <v>0.44990000000000002</v>
      </c>
      <c r="D18" s="30">
        <v>0.38579999999999998</v>
      </c>
      <c r="E18" s="30">
        <v>3.61E-2</v>
      </c>
      <c r="F18" s="30">
        <v>0.12820000000000001</v>
      </c>
    </row>
    <row r="19" spans="1:6" x14ac:dyDescent="0.25">
      <c r="A19" s="30" t="s">
        <v>260</v>
      </c>
      <c r="B19" s="56" t="s">
        <v>259</v>
      </c>
      <c r="C19" s="30">
        <v>0.61990000000000001</v>
      </c>
      <c r="D19" s="30">
        <v>5.91E-2</v>
      </c>
      <c r="E19" s="30">
        <v>0.21709999999999999</v>
      </c>
      <c r="F19" s="30">
        <v>0.10390000000000001</v>
      </c>
    </row>
    <row r="21" spans="1:6" x14ac:dyDescent="0.25">
      <c r="A2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3" sqref="A23"/>
    </sheetView>
  </sheetViews>
  <sheetFormatPr defaultRowHeight="13.5" x14ac:dyDescent="0.25"/>
  <cols>
    <col min="1" max="1" width="23.25" customWidth="1"/>
    <col min="2" max="2" width="19.75" customWidth="1"/>
  </cols>
  <sheetData>
    <row r="1" spans="1:8" x14ac:dyDescent="0.25">
      <c r="A1" s="30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  <c r="H1" s="30" t="s">
        <v>57</v>
      </c>
    </row>
    <row r="2" spans="1:8" x14ac:dyDescent="0.25">
      <c r="A2" s="33" t="s">
        <v>48</v>
      </c>
      <c r="B2" s="57" t="s">
        <v>53</v>
      </c>
      <c r="C2" s="30">
        <v>0.10929999999999999</v>
      </c>
      <c r="D2" s="30">
        <v>6.6799999999999998E-2</v>
      </c>
      <c r="E2" s="30">
        <v>4.3999999999999997E-2</v>
      </c>
      <c r="F2" s="33">
        <v>0.70340000000000003</v>
      </c>
      <c r="G2" s="30">
        <v>2.0299999999999999E-2</v>
      </c>
      <c r="H2" s="30">
        <v>5.62E-2</v>
      </c>
    </row>
    <row r="3" spans="1:8" x14ac:dyDescent="0.25">
      <c r="A3" s="32" t="s">
        <v>58</v>
      </c>
      <c r="B3" s="57" t="s">
        <v>53</v>
      </c>
      <c r="C3" s="30">
        <v>0.10929999999999999</v>
      </c>
      <c r="D3" s="32">
        <v>0.67030000000000001</v>
      </c>
      <c r="E3" s="30">
        <v>4.3999999999999997E-2</v>
      </c>
      <c r="F3" s="30">
        <v>9.9900000000000003E-2</v>
      </c>
      <c r="G3" s="30">
        <v>2.0299999999999999E-2</v>
      </c>
      <c r="H3" s="30">
        <v>5.62E-2</v>
      </c>
    </row>
    <row r="4" spans="1:8" x14ac:dyDescent="0.25">
      <c r="A4" s="30" t="s">
        <v>279</v>
      </c>
      <c r="B4" s="56" t="s">
        <v>278</v>
      </c>
      <c r="C4" s="30">
        <v>0.55189999999999995</v>
      </c>
      <c r="D4" s="30">
        <v>9.1899999999999996E-2</v>
      </c>
      <c r="E4" s="30">
        <v>1.5100000000000001E-2</v>
      </c>
      <c r="F4" s="30">
        <v>0.1636</v>
      </c>
      <c r="G4" s="30">
        <v>0.1774</v>
      </c>
      <c r="H4" s="30">
        <v>0</v>
      </c>
    </row>
    <row r="5" spans="1:8" x14ac:dyDescent="0.25">
      <c r="A5" s="30" t="s">
        <v>277</v>
      </c>
      <c r="B5" s="56" t="s">
        <v>276</v>
      </c>
      <c r="C5" s="30">
        <v>5.9400000000000001E-2</v>
      </c>
      <c r="D5" s="30">
        <v>0.28149999999999997</v>
      </c>
      <c r="E5" s="30">
        <v>3.5200000000000002E-2</v>
      </c>
      <c r="F5" s="30">
        <v>5.0299999999999997E-2</v>
      </c>
      <c r="G5" s="30">
        <v>0.441</v>
      </c>
      <c r="H5" s="30">
        <v>0.13270000000000001</v>
      </c>
    </row>
    <row r="6" spans="1:8" x14ac:dyDescent="0.25">
      <c r="A6" s="30" t="s">
        <v>275</v>
      </c>
      <c r="B6" s="56" t="s">
        <v>86</v>
      </c>
      <c r="C6" s="30">
        <v>0.10929999999999999</v>
      </c>
      <c r="D6" s="30">
        <v>6.6799999999999998E-2</v>
      </c>
      <c r="E6" s="30">
        <v>4.3999999999999997E-2</v>
      </c>
      <c r="F6" s="30">
        <v>9.9900000000000003E-2</v>
      </c>
      <c r="G6" s="30">
        <v>2.0299999999999999E-2</v>
      </c>
      <c r="H6" s="30">
        <v>0.65980000000000005</v>
      </c>
    </row>
    <row r="7" spans="1:8" x14ac:dyDescent="0.25">
      <c r="A7" s="30" t="s">
        <v>271</v>
      </c>
      <c r="B7" s="56" t="s">
        <v>274</v>
      </c>
      <c r="C7" s="30">
        <v>0.15629999999999999</v>
      </c>
      <c r="D7" s="30">
        <v>7.5800000000000006E-2</v>
      </c>
      <c r="E7" s="30">
        <v>4.5499999999999999E-2</v>
      </c>
      <c r="F7" s="30">
        <v>4.6600000000000003E-2</v>
      </c>
      <c r="G7" s="30">
        <v>0.15509999999999999</v>
      </c>
      <c r="H7" s="30">
        <v>0.52080000000000004</v>
      </c>
    </row>
    <row r="8" spans="1:8" x14ac:dyDescent="0.25">
      <c r="A8" s="30" t="s">
        <v>271</v>
      </c>
      <c r="B8" s="56" t="s">
        <v>273</v>
      </c>
      <c r="C8" s="30">
        <v>8.6800000000000002E-2</v>
      </c>
      <c r="D8" s="30">
        <v>0.1265</v>
      </c>
      <c r="E8" s="30">
        <v>5.67E-2</v>
      </c>
      <c r="F8" s="30">
        <v>0</v>
      </c>
      <c r="G8" s="30">
        <v>0.21079999999999999</v>
      </c>
      <c r="H8" s="30">
        <v>0.51929999999999998</v>
      </c>
    </row>
    <row r="9" spans="1:8" x14ac:dyDescent="0.25">
      <c r="A9" s="30" t="s">
        <v>260</v>
      </c>
      <c r="B9" s="56" t="s">
        <v>272</v>
      </c>
      <c r="C9" s="30">
        <v>0.32650000000000001</v>
      </c>
      <c r="D9" s="30">
        <v>3.78E-2</v>
      </c>
      <c r="E9" s="30">
        <v>4.6300000000000001E-2</v>
      </c>
      <c r="F9" s="30">
        <v>0.1353</v>
      </c>
      <c r="G9" s="30">
        <v>9.5600000000000004E-2</v>
      </c>
      <c r="H9" s="30">
        <v>0.35859999999999997</v>
      </c>
    </row>
    <row r="10" spans="1:8" x14ac:dyDescent="0.25">
      <c r="A10" s="30" t="s">
        <v>271</v>
      </c>
      <c r="B10" s="56" t="s">
        <v>270</v>
      </c>
      <c r="C10" s="30">
        <v>0.37659999999999999</v>
      </c>
      <c r="D10" s="30">
        <v>9.1899999999999996E-2</v>
      </c>
      <c r="E10" s="30">
        <v>0</v>
      </c>
      <c r="F10" s="30">
        <v>0.1484</v>
      </c>
      <c r="G10" s="30">
        <v>0.2147</v>
      </c>
      <c r="H10" s="30">
        <v>0.16839999999999999</v>
      </c>
    </row>
    <row r="11" spans="1:8" x14ac:dyDescent="0.25">
      <c r="A11" s="30" t="s">
        <v>269</v>
      </c>
      <c r="B11" s="56" t="s">
        <v>268</v>
      </c>
      <c r="C11" s="30">
        <v>0.47560000000000002</v>
      </c>
      <c r="D11" s="30">
        <v>7.5800000000000006E-2</v>
      </c>
      <c r="E11" s="30">
        <v>2.4899999999999999E-2</v>
      </c>
      <c r="F11" s="30">
        <v>0.1565</v>
      </c>
      <c r="G11" s="30">
        <v>0.10580000000000001</v>
      </c>
      <c r="H11" s="30">
        <v>0.16139999999999999</v>
      </c>
    </row>
    <row r="12" spans="1:8" x14ac:dyDescent="0.25">
      <c r="A12" s="30" t="s">
        <v>260</v>
      </c>
      <c r="B12" s="56" t="s">
        <v>267</v>
      </c>
      <c r="C12" s="30">
        <v>0.10929999999999999</v>
      </c>
      <c r="D12" s="30">
        <v>6.6799999999999998E-2</v>
      </c>
      <c r="E12" s="30">
        <v>4.3999999999999997E-2</v>
      </c>
      <c r="F12" s="30">
        <v>9.9900000000000003E-2</v>
      </c>
      <c r="G12" s="30">
        <v>0.62380000000000002</v>
      </c>
      <c r="H12" s="30">
        <v>5.62E-2</v>
      </c>
    </row>
    <row r="13" spans="1:8" x14ac:dyDescent="0.25">
      <c r="A13" s="30" t="s">
        <v>260</v>
      </c>
      <c r="B13" s="56" t="s">
        <v>266</v>
      </c>
      <c r="C13" s="30">
        <v>0.42359999999999998</v>
      </c>
      <c r="D13" s="30">
        <v>1.37E-2</v>
      </c>
      <c r="E13" s="30">
        <v>4.5499999999999999E-2</v>
      </c>
      <c r="F13" s="30">
        <v>0.12670000000000001</v>
      </c>
      <c r="G13" s="30">
        <v>0.17519999999999999</v>
      </c>
      <c r="H13" s="30">
        <v>0.21529999999999999</v>
      </c>
    </row>
    <row r="14" spans="1:8" x14ac:dyDescent="0.25">
      <c r="A14" s="30" t="s">
        <v>265</v>
      </c>
      <c r="B14" s="56" t="s">
        <v>102</v>
      </c>
      <c r="C14" s="30">
        <v>0.61550000000000005</v>
      </c>
      <c r="D14" s="30">
        <v>0</v>
      </c>
      <c r="E14" s="30">
        <v>5.5100000000000003E-2</v>
      </c>
      <c r="F14" s="30">
        <v>0.16</v>
      </c>
      <c r="G14" s="30">
        <v>0</v>
      </c>
      <c r="H14" s="30">
        <v>0.1694</v>
      </c>
    </row>
    <row r="15" spans="1:8" x14ac:dyDescent="0.25">
      <c r="A15" s="30" t="s">
        <v>264</v>
      </c>
      <c r="B15" s="56" t="s">
        <v>102</v>
      </c>
      <c r="C15" s="30">
        <v>0.42670000000000002</v>
      </c>
      <c r="D15" s="30">
        <v>1.46E-2</v>
      </c>
      <c r="E15" s="30">
        <v>7.2400000000000006E-2</v>
      </c>
      <c r="F15" s="30">
        <v>8.1000000000000003E-2</v>
      </c>
      <c r="G15" s="30">
        <v>4.9399999999999999E-2</v>
      </c>
      <c r="H15" s="30">
        <v>0.35589999999999999</v>
      </c>
    </row>
    <row r="16" spans="1:8" x14ac:dyDescent="0.25">
      <c r="A16" s="30" t="s">
        <v>263</v>
      </c>
      <c r="B16" s="56" t="s">
        <v>22</v>
      </c>
      <c r="C16" s="30">
        <v>0</v>
      </c>
      <c r="D16" s="30">
        <v>0.1903</v>
      </c>
      <c r="E16" s="30">
        <v>7.7299999999999994E-2</v>
      </c>
      <c r="F16" s="30">
        <v>4.5999999999999999E-3</v>
      </c>
      <c r="G16" s="30">
        <v>0.13739999999999999</v>
      </c>
      <c r="H16" s="30">
        <v>0.59040000000000004</v>
      </c>
    </row>
    <row r="17" spans="1:8" x14ac:dyDescent="0.25">
      <c r="A17" s="30" t="s">
        <v>262</v>
      </c>
      <c r="B17" s="56" t="s">
        <v>109</v>
      </c>
      <c r="C17" s="30">
        <v>0.71279999999999999</v>
      </c>
      <c r="D17" s="30">
        <v>6.6799999999999998E-2</v>
      </c>
      <c r="E17" s="30">
        <v>4.3999999999999997E-2</v>
      </c>
      <c r="F17" s="30">
        <v>9.9900000000000003E-2</v>
      </c>
      <c r="G17" s="30">
        <v>2.0299999999999999E-2</v>
      </c>
      <c r="H17" s="30">
        <v>5.62E-2</v>
      </c>
    </row>
    <row r="18" spans="1:8" x14ac:dyDescent="0.25">
      <c r="A18" s="30" t="s">
        <v>260</v>
      </c>
      <c r="B18" s="56" t="s">
        <v>261</v>
      </c>
      <c r="C18" s="30">
        <v>0.38990000000000002</v>
      </c>
      <c r="D18" s="30">
        <v>0.28499999999999998</v>
      </c>
      <c r="E18" s="30">
        <v>5.0200000000000002E-2</v>
      </c>
      <c r="F18" s="30">
        <v>6.0999999999999999E-2</v>
      </c>
      <c r="G18" s="30">
        <v>9.3200000000000005E-2</v>
      </c>
      <c r="H18" s="30">
        <v>0.1207</v>
      </c>
    </row>
    <row r="19" spans="1:8" x14ac:dyDescent="0.25">
      <c r="A19" s="30" t="s">
        <v>260</v>
      </c>
      <c r="B19" s="56" t="s">
        <v>259</v>
      </c>
      <c r="C19" s="30">
        <v>0.27150000000000002</v>
      </c>
      <c r="D19" s="30">
        <v>4.0399999999999998E-2</v>
      </c>
      <c r="E19" s="30">
        <v>8.1699999999999995E-2</v>
      </c>
      <c r="F19" s="30">
        <v>0.1022</v>
      </c>
      <c r="G19" s="30">
        <v>7.6300000000000007E-2</v>
      </c>
      <c r="H19" s="30">
        <v>0.4279</v>
      </c>
    </row>
    <row r="20" spans="1:8" x14ac:dyDescent="0.25">
      <c r="A20" s="34" t="s">
        <v>7</v>
      </c>
      <c r="B20" s="57" t="s">
        <v>53</v>
      </c>
      <c r="C20" s="30">
        <v>0.10929999999999999</v>
      </c>
      <c r="D20" s="30">
        <v>6.6799999999999998E-2</v>
      </c>
      <c r="E20" s="34">
        <v>0.64749999999999996</v>
      </c>
      <c r="F20" s="30">
        <v>9.9900000000000003E-2</v>
      </c>
      <c r="G20" s="30">
        <v>2.0299999999999999E-2</v>
      </c>
      <c r="H20" s="30">
        <v>5.62E-2</v>
      </c>
    </row>
    <row r="22" spans="1:8" x14ac:dyDescent="0.25">
      <c r="A22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workbookViewId="0">
      <selection activeCell="C18" sqref="C18"/>
    </sheetView>
  </sheetViews>
  <sheetFormatPr defaultRowHeight="13.5" x14ac:dyDescent="0.25"/>
  <cols>
    <col min="1" max="1" width="20.75" customWidth="1"/>
    <col min="2" max="2" width="14.12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279</v>
      </c>
      <c r="B2" s="56" t="s">
        <v>278</v>
      </c>
      <c r="C2" s="6">
        <v>1.1999999999999999E-3</v>
      </c>
      <c r="D2" s="6">
        <v>1.8E-3</v>
      </c>
      <c r="E2" s="6">
        <v>2.3E-3</v>
      </c>
      <c r="F2" s="6">
        <v>2.5000000000000001E-3</v>
      </c>
      <c r="G2" s="6">
        <v>2.3E-3</v>
      </c>
      <c r="H2" s="6">
        <v>4.4000000000000003E-3</v>
      </c>
      <c r="I2" s="6">
        <v>4.4000000000000003E-3</v>
      </c>
      <c r="J2" s="6">
        <v>4.4999999999999997E-3</v>
      </c>
      <c r="K2" s="6">
        <v>6.1999999999999998E-3</v>
      </c>
      <c r="L2" s="6">
        <v>8.9999999999999993E-3</v>
      </c>
      <c r="M2" s="6">
        <v>1.04E-2</v>
      </c>
      <c r="N2" s="6">
        <v>1.09E-2</v>
      </c>
      <c r="O2" s="6">
        <v>1.0500000000000001E-2</v>
      </c>
      <c r="P2" s="6">
        <v>0.01</v>
      </c>
      <c r="Q2" s="6">
        <v>1.15E-2</v>
      </c>
      <c r="R2" s="6">
        <v>1.1900000000000001E-2</v>
      </c>
      <c r="S2" s="6">
        <v>1.21E-2</v>
      </c>
      <c r="T2" s="6">
        <v>1.09E-2</v>
      </c>
      <c r="U2" s="6">
        <v>1.2500000000000001E-2</v>
      </c>
      <c r="V2" s="6">
        <v>1.52E-2</v>
      </c>
      <c r="W2" s="6">
        <v>1.24E-2</v>
      </c>
      <c r="X2" s="6">
        <v>1.2E-2</v>
      </c>
      <c r="Y2" s="6">
        <v>1.4200000000000001E-2</v>
      </c>
      <c r="Z2" s="6">
        <v>2.53E-2</v>
      </c>
      <c r="AA2" s="6">
        <v>3.6499999999999998E-2</v>
      </c>
      <c r="AB2" s="6">
        <v>4.7399999999999998E-2</v>
      </c>
      <c r="AC2" s="6">
        <v>5.8299999999999998E-2</v>
      </c>
      <c r="AD2" s="6">
        <v>6.8900000000000003E-2</v>
      </c>
      <c r="AE2" s="6">
        <v>7.9200000000000007E-2</v>
      </c>
      <c r="AF2" s="6">
        <v>8.2100000000000006E-2</v>
      </c>
      <c r="AG2" s="6">
        <v>8.5400000000000004E-2</v>
      </c>
      <c r="AH2" s="6">
        <v>8.8499999999999995E-2</v>
      </c>
      <c r="AI2" s="6">
        <v>9.3100000000000002E-2</v>
      </c>
      <c r="AJ2" s="6">
        <v>9.5600000000000004E-2</v>
      </c>
      <c r="AK2" s="6">
        <v>9.8000000000000004E-2</v>
      </c>
      <c r="AL2" s="6">
        <v>0.10009999999999999</v>
      </c>
      <c r="AM2" s="6">
        <v>0.10199999999999999</v>
      </c>
      <c r="AN2" s="6">
        <v>0.1048</v>
      </c>
      <c r="AO2" s="6">
        <v>0.1069</v>
      </c>
      <c r="AP2" s="6">
        <v>0.108</v>
      </c>
      <c r="AQ2" s="6">
        <v>0.1077</v>
      </c>
      <c r="AR2" s="6">
        <v>0.1095</v>
      </c>
      <c r="AS2" s="6">
        <v>0.1079</v>
      </c>
      <c r="AT2" s="6">
        <v>0.10929999999999999</v>
      </c>
      <c r="AU2" s="6">
        <v>0.1128</v>
      </c>
      <c r="AV2" s="6">
        <v>0.1138</v>
      </c>
    </row>
    <row r="3" spans="1:48" x14ac:dyDescent="0.25">
      <c r="A3" s="30" t="s">
        <v>277</v>
      </c>
      <c r="B3" s="56" t="s">
        <v>276</v>
      </c>
      <c r="C3" s="6">
        <v>1.2999999999999999E-3</v>
      </c>
      <c r="D3" s="6">
        <v>1.8E-3</v>
      </c>
      <c r="E3" s="6">
        <v>2.3E-3</v>
      </c>
      <c r="F3" s="6">
        <v>2.5000000000000001E-3</v>
      </c>
      <c r="G3" s="6">
        <v>2.3999999999999998E-3</v>
      </c>
      <c r="H3" s="6">
        <v>4.4999999999999997E-3</v>
      </c>
      <c r="I3" s="6">
        <v>4.5999999999999999E-3</v>
      </c>
      <c r="J3" s="6">
        <v>4.7000000000000002E-3</v>
      </c>
      <c r="K3" s="6">
        <v>4.8999999999999998E-3</v>
      </c>
      <c r="L3" s="6">
        <v>7.7000000000000002E-3</v>
      </c>
      <c r="M3" s="6">
        <v>1.04E-2</v>
      </c>
      <c r="N3" s="6">
        <v>8.6999999999999994E-3</v>
      </c>
      <c r="O3" s="6">
        <v>6.6E-3</v>
      </c>
      <c r="P3" s="6">
        <v>8.8000000000000005E-3</v>
      </c>
      <c r="Q3" s="6">
        <v>8.8000000000000005E-3</v>
      </c>
      <c r="R3" s="6">
        <v>1.03E-2</v>
      </c>
      <c r="S3" s="6">
        <v>1.09E-2</v>
      </c>
      <c r="T3" s="6">
        <v>1.2200000000000001E-2</v>
      </c>
      <c r="U3" s="6">
        <v>1.2E-2</v>
      </c>
      <c r="V3" s="6">
        <v>1.3899999999999999E-2</v>
      </c>
      <c r="W3" s="6">
        <v>1.1599999999999999E-2</v>
      </c>
      <c r="X3" s="6">
        <v>1.2800000000000001E-2</v>
      </c>
      <c r="Y3" s="6">
        <v>1.37E-2</v>
      </c>
      <c r="Z3" s="6">
        <v>2.23E-2</v>
      </c>
      <c r="AA3" s="6">
        <v>3.1099999999999999E-2</v>
      </c>
      <c r="AB3" s="6">
        <v>3.95E-2</v>
      </c>
      <c r="AC3" s="6">
        <v>4.7899999999999998E-2</v>
      </c>
      <c r="AD3" s="6">
        <v>5.6000000000000001E-2</v>
      </c>
      <c r="AE3" s="6">
        <v>6.4000000000000001E-2</v>
      </c>
      <c r="AF3" s="6">
        <v>6.6199999999999995E-2</v>
      </c>
      <c r="AG3" s="6">
        <v>6.8699999999999997E-2</v>
      </c>
      <c r="AH3" s="6">
        <v>7.0999999999999994E-2</v>
      </c>
      <c r="AI3" s="6">
        <v>7.1900000000000006E-2</v>
      </c>
      <c r="AJ3" s="6">
        <v>7.3599999999999999E-2</v>
      </c>
      <c r="AK3" s="6">
        <v>7.5300000000000006E-2</v>
      </c>
      <c r="AL3" s="6">
        <v>7.6799999999999993E-2</v>
      </c>
      <c r="AM3" s="6">
        <v>7.8200000000000006E-2</v>
      </c>
      <c r="AN3" s="6">
        <v>8.0100000000000005E-2</v>
      </c>
      <c r="AO3" s="6">
        <v>8.1600000000000006E-2</v>
      </c>
      <c r="AP3" s="6">
        <v>8.43E-2</v>
      </c>
      <c r="AQ3" s="6">
        <v>8.5500000000000007E-2</v>
      </c>
      <c r="AR3" s="6">
        <v>8.5099999999999995E-2</v>
      </c>
      <c r="AS3" s="6">
        <v>8.2299999999999998E-2</v>
      </c>
      <c r="AT3" s="6">
        <v>8.3799999999999999E-2</v>
      </c>
      <c r="AU3" s="6">
        <v>8.5800000000000001E-2</v>
      </c>
      <c r="AV3" s="6">
        <v>8.5800000000000001E-2</v>
      </c>
    </row>
    <row r="4" spans="1:48" x14ac:dyDescent="0.25">
      <c r="A4" s="30" t="s">
        <v>260</v>
      </c>
      <c r="B4" s="56" t="s">
        <v>272</v>
      </c>
      <c r="C4" s="6">
        <v>1.1999999999999999E-3</v>
      </c>
      <c r="D4" s="6">
        <v>1.8E-3</v>
      </c>
      <c r="E4" s="6">
        <v>2.3E-3</v>
      </c>
      <c r="F4" s="6">
        <v>2.5000000000000001E-3</v>
      </c>
      <c r="G4" s="6">
        <v>2.3999999999999998E-3</v>
      </c>
      <c r="H4" s="6">
        <v>4.5999999999999999E-3</v>
      </c>
      <c r="I4" s="6">
        <v>4.5999999999999999E-3</v>
      </c>
      <c r="J4" s="6">
        <v>4.7999999999999996E-3</v>
      </c>
      <c r="K4" s="6">
        <v>5.1000000000000004E-3</v>
      </c>
      <c r="L4" s="6">
        <v>7.1000000000000004E-3</v>
      </c>
      <c r="M4" s="6">
        <v>9.1000000000000004E-3</v>
      </c>
      <c r="N4" s="6">
        <v>8.0000000000000002E-3</v>
      </c>
      <c r="O4" s="6">
        <v>7.6E-3</v>
      </c>
      <c r="P4" s="6">
        <v>9.1999999999999998E-3</v>
      </c>
      <c r="Q4" s="6">
        <v>8.0999999999999996E-3</v>
      </c>
      <c r="R4" s="6">
        <v>1.0500000000000001E-2</v>
      </c>
      <c r="S4" s="6">
        <v>9.4999999999999998E-3</v>
      </c>
      <c r="T4" s="6">
        <v>9.7000000000000003E-3</v>
      </c>
      <c r="U4" s="6">
        <v>9.4999999999999998E-3</v>
      </c>
      <c r="V4" s="6">
        <v>8.8999999999999999E-3</v>
      </c>
      <c r="W4" s="6">
        <v>7.4999999999999997E-3</v>
      </c>
      <c r="X4" s="6">
        <v>8.2000000000000007E-3</v>
      </c>
      <c r="Y4" s="6">
        <v>9.7000000000000003E-3</v>
      </c>
      <c r="Z4" s="6">
        <v>2.3E-2</v>
      </c>
      <c r="AA4" s="6">
        <v>3.6799999999999999E-2</v>
      </c>
      <c r="AB4" s="6">
        <v>5.04E-2</v>
      </c>
      <c r="AC4" s="6">
        <v>6.4000000000000001E-2</v>
      </c>
      <c r="AD4" s="6">
        <v>7.7399999999999997E-2</v>
      </c>
      <c r="AE4" s="6">
        <v>9.0300000000000005E-2</v>
      </c>
      <c r="AF4" s="6">
        <v>9.3299999999999994E-2</v>
      </c>
      <c r="AG4" s="6">
        <v>9.6699999999999994E-2</v>
      </c>
      <c r="AH4" s="6">
        <v>9.9900000000000003E-2</v>
      </c>
      <c r="AI4" s="6">
        <v>0.1032</v>
      </c>
      <c r="AJ4" s="6">
        <v>0.106</v>
      </c>
      <c r="AK4" s="6">
        <v>0.10879999999999999</v>
      </c>
      <c r="AL4" s="6">
        <v>0.11119999999999999</v>
      </c>
      <c r="AM4" s="6">
        <v>0.1134</v>
      </c>
      <c r="AN4" s="6">
        <v>0.1166</v>
      </c>
      <c r="AO4" s="6">
        <v>0.1191</v>
      </c>
      <c r="AP4" s="6">
        <v>0.12089999999999999</v>
      </c>
      <c r="AQ4" s="6">
        <v>0.12130000000000001</v>
      </c>
      <c r="AR4" s="6">
        <v>0.1201</v>
      </c>
      <c r="AS4" s="6">
        <v>0.12379999999999999</v>
      </c>
      <c r="AT4" s="6">
        <v>0.12429999999999999</v>
      </c>
      <c r="AU4" s="6">
        <v>0.1273</v>
      </c>
      <c r="AV4" s="6">
        <v>0.12690000000000001</v>
      </c>
    </row>
    <row r="5" spans="1:48" x14ac:dyDescent="0.25">
      <c r="A5" s="30" t="s">
        <v>271</v>
      </c>
      <c r="B5" s="56" t="s">
        <v>270</v>
      </c>
      <c r="C5" s="6">
        <v>1.1999999999999999E-3</v>
      </c>
      <c r="D5" s="6">
        <v>1.8E-3</v>
      </c>
      <c r="E5" s="6">
        <v>2.3999999999999998E-3</v>
      </c>
      <c r="F5" s="6">
        <v>2.5999999999999999E-3</v>
      </c>
      <c r="G5" s="6">
        <v>2.5666666030883787E-3</v>
      </c>
      <c r="H5" s="6">
        <v>4.7333332061767581E-3</v>
      </c>
      <c r="I5" s="6">
        <v>4.8333332061767575E-3</v>
      </c>
      <c r="J5" s="6">
        <v>4.9666667938232422E-3</v>
      </c>
      <c r="K5" s="6">
        <v>5.2333332061767577E-3</v>
      </c>
      <c r="L5" s="6">
        <v>6.1555557250976565E-3</v>
      </c>
      <c r="M5" s="6">
        <v>7.244444274902344E-3</v>
      </c>
      <c r="N5" s="6">
        <v>6.9222221374511715E-3</v>
      </c>
      <c r="O5" s="6">
        <v>5.7111110687255856E-3</v>
      </c>
      <c r="P5" s="6">
        <v>7.3888885498046876E-3</v>
      </c>
      <c r="Q5" s="6">
        <v>8.1777778625488282E-3</v>
      </c>
      <c r="R5" s="6">
        <v>7.5222221374511723E-3</v>
      </c>
      <c r="S5" s="6">
        <v>8.0000000000000002E-3</v>
      </c>
      <c r="T5" s="6">
        <v>7.9111114501953118E-3</v>
      </c>
      <c r="U5" s="6">
        <v>8.188888549804688E-3</v>
      </c>
      <c r="V5" s="6">
        <v>9.1111114501953132E-3</v>
      </c>
      <c r="W5" s="6">
        <v>8.2888885498046874E-3</v>
      </c>
      <c r="X5" s="6">
        <v>7.8555557250976557E-3</v>
      </c>
      <c r="Y5" s="6">
        <v>7.9777778625488276E-3</v>
      </c>
      <c r="Z5" s="6">
        <v>1.8866667175292968E-2</v>
      </c>
      <c r="AA5" s="6">
        <v>3.0088888549804689E-2</v>
      </c>
      <c r="AB5" s="6">
        <v>4.0966665649414064E-2</v>
      </c>
      <c r="AC5" s="6">
        <v>5.1933331298828128E-2</v>
      </c>
      <c r="AD5" s="6">
        <v>6.2644445800781254E-2</v>
      </c>
      <c r="AE5" s="6">
        <v>7.3088891601562497E-2</v>
      </c>
      <c r="AF5" s="6">
        <v>7.605555419921875E-2</v>
      </c>
      <c r="AG5" s="6">
        <v>7.9411108398437499E-2</v>
      </c>
      <c r="AH5" s="6">
        <v>8.2633331298828119E-2</v>
      </c>
      <c r="AI5" s="6">
        <v>8.4877777099609378E-2</v>
      </c>
      <c r="AJ5" s="6">
        <v>8.7088891601562496E-2</v>
      </c>
      <c r="AK5" s="6">
        <v>8.9499999999999996E-2</v>
      </c>
      <c r="AL5" s="6">
        <v>9.1388891601562494E-2</v>
      </c>
      <c r="AM5" s="6">
        <v>9.3277777099609369E-2</v>
      </c>
      <c r="AN5" s="6">
        <v>9.5799999999999996E-2</v>
      </c>
      <c r="AO5" s="6">
        <v>9.7866668701171874E-2</v>
      </c>
      <c r="AP5" s="6">
        <v>9.8166668701171869E-2</v>
      </c>
      <c r="AQ5" s="6">
        <v>9.7988891601562503E-2</v>
      </c>
      <c r="AR5" s="6">
        <v>9.8977777099609379E-2</v>
      </c>
      <c r="AS5" s="6">
        <v>9.7911108398437502E-2</v>
      </c>
      <c r="AT5" s="6">
        <v>0.10084444580078125</v>
      </c>
      <c r="AU5" s="6">
        <v>0.1037</v>
      </c>
      <c r="AV5" s="6">
        <v>0.1040888916015625</v>
      </c>
    </row>
    <row r="6" spans="1:48" x14ac:dyDescent="0.25">
      <c r="A6" s="30" t="s">
        <v>269</v>
      </c>
      <c r="B6" s="56" t="s">
        <v>268</v>
      </c>
      <c r="C6" s="6">
        <v>1.1999999999999999E-3</v>
      </c>
      <c r="D6" s="6">
        <v>1.8E-3</v>
      </c>
      <c r="E6" s="6">
        <v>2.3E-3</v>
      </c>
      <c r="F6" s="6">
        <v>2.3999999999999998E-3</v>
      </c>
      <c r="G6" s="6">
        <v>2.2333333969116213E-3</v>
      </c>
      <c r="H6" s="6">
        <v>4.3E-3</v>
      </c>
      <c r="I6" s="6">
        <v>4.3E-3</v>
      </c>
      <c r="J6" s="6">
        <v>4.4999999999999997E-3</v>
      </c>
      <c r="K6" s="6">
        <v>5.1555557250976564E-3</v>
      </c>
      <c r="L6" s="6">
        <v>7.655555725097656E-3</v>
      </c>
      <c r="M6" s="6">
        <v>8.5111114501953133E-3</v>
      </c>
      <c r="N6" s="6">
        <v>8.6999999999999994E-3</v>
      </c>
      <c r="O6" s="6">
        <v>6.4666664123535153E-3</v>
      </c>
      <c r="P6" s="6">
        <v>7.6666664123535158E-3</v>
      </c>
      <c r="Q6" s="6">
        <v>8.5555557250976567E-3</v>
      </c>
      <c r="R6" s="6">
        <v>8.4111114501953122E-3</v>
      </c>
      <c r="S6" s="6">
        <v>8.7222221374511719E-3</v>
      </c>
      <c r="T6" s="6">
        <v>8.5333335876464841E-3</v>
      </c>
      <c r="U6" s="6">
        <v>8.9222221374511725E-3</v>
      </c>
      <c r="V6" s="6">
        <v>8.9333335876464852E-3</v>
      </c>
      <c r="W6" s="6">
        <v>7.8111114501953124E-3</v>
      </c>
      <c r="X6" s="6">
        <v>8.4666664123535153E-3</v>
      </c>
      <c r="Y6" s="6">
        <v>9.0222221374511719E-3</v>
      </c>
      <c r="Z6" s="6">
        <v>2.1100000000000001E-2</v>
      </c>
      <c r="AA6" s="6">
        <v>3.3633334350585936E-2</v>
      </c>
      <c r="AB6" s="6">
        <v>4.5811111450195313E-2</v>
      </c>
      <c r="AC6" s="6">
        <v>5.8055554199218748E-2</v>
      </c>
      <c r="AD6" s="6">
        <v>7.0055554199218745E-2</v>
      </c>
      <c r="AE6" s="6">
        <v>8.172222290039062E-2</v>
      </c>
      <c r="AF6" s="6">
        <v>8.4922222900390629E-2</v>
      </c>
      <c r="AG6" s="6">
        <v>8.8611108398437499E-2</v>
      </c>
      <c r="AH6" s="6">
        <v>9.2122222900390627E-2</v>
      </c>
      <c r="AI6" s="6">
        <v>9.4744445800781243E-2</v>
      </c>
      <c r="AJ6" s="6">
        <v>9.69E-2</v>
      </c>
      <c r="AK6" s="6">
        <v>9.9122222900390619E-2</v>
      </c>
      <c r="AL6" s="6">
        <v>0.10086666870117188</v>
      </c>
      <c r="AM6" s="6">
        <v>0.10264444580078125</v>
      </c>
      <c r="AN6" s="6">
        <v>0.105077783203125</v>
      </c>
      <c r="AO6" s="6">
        <v>0.107022216796875</v>
      </c>
      <c r="AP6" s="6">
        <v>0.10788889160156249</v>
      </c>
      <c r="AQ6" s="6">
        <v>0.1089</v>
      </c>
      <c r="AR6" s="6">
        <v>0.1091111083984375</v>
      </c>
      <c r="AS6" s="6">
        <v>0.1081111083984375</v>
      </c>
      <c r="AT6" s="6">
        <v>0.106977783203125</v>
      </c>
      <c r="AU6" s="6">
        <v>0.1099888916015625</v>
      </c>
      <c r="AV6" s="6">
        <v>0.1103</v>
      </c>
    </row>
    <row r="7" spans="1:48" x14ac:dyDescent="0.25">
      <c r="A7" s="30" t="s">
        <v>260</v>
      </c>
      <c r="B7" s="56" t="s">
        <v>266</v>
      </c>
      <c r="C7" s="6">
        <v>1.1999999999999999E-3</v>
      </c>
      <c r="D7" s="6">
        <v>1.8E-3</v>
      </c>
      <c r="E7" s="6">
        <v>2.0999999999999999E-3</v>
      </c>
      <c r="F7" s="6">
        <v>2.3E-3</v>
      </c>
      <c r="G7" s="6">
        <v>2E-3</v>
      </c>
      <c r="H7" s="6">
        <v>4.0000000000000001E-3</v>
      </c>
      <c r="I7" s="6">
        <v>4.1000000000000003E-3</v>
      </c>
      <c r="J7" s="6">
        <v>4.1999999999999997E-3</v>
      </c>
      <c r="K7" s="6">
        <v>4.2666667938232421E-3</v>
      </c>
      <c r="L7" s="6">
        <v>4.3666667938232423E-3</v>
      </c>
      <c r="M7" s="6">
        <v>4.7777778625488279E-3</v>
      </c>
      <c r="N7" s="6">
        <v>4.7333332061767581E-3</v>
      </c>
      <c r="O7" s="6">
        <v>4.4999999999999997E-3</v>
      </c>
      <c r="P7" s="6">
        <v>4.6111110687255862E-3</v>
      </c>
      <c r="Q7" s="6">
        <v>4.0444442749023434E-3</v>
      </c>
      <c r="R7" s="6">
        <v>5.4666667938232426E-3</v>
      </c>
      <c r="S7" s="6">
        <v>4.9111110687255861E-3</v>
      </c>
      <c r="T7" s="6">
        <v>4.0444442749023434E-3</v>
      </c>
      <c r="U7" s="6">
        <v>4.5444442749023439E-3</v>
      </c>
      <c r="V7" s="6">
        <v>5.4888889312744143E-3</v>
      </c>
      <c r="W7" s="6">
        <v>4.4111110687255857E-3</v>
      </c>
      <c r="X7" s="6">
        <v>4.5111110687255859E-3</v>
      </c>
      <c r="Y7" s="6">
        <v>5.4555557250976563E-3</v>
      </c>
      <c r="Z7" s="6">
        <v>1.5377777099609375E-2</v>
      </c>
      <c r="AA7" s="6">
        <v>2.594444580078125E-2</v>
      </c>
      <c r="AB7" s="6">
        <v>3.6400000000000002E-2</v>
      </c>
      <c r="AC7" s="6">
        <v>4.6955554199218749E-2</v>
      </c>
      <c r="AD7" s="6">
        <v>5.7355554199218749E-2</v>
      </c>
      <c r="AE7" s="6">
        <v>6.7555554199218756E-2</v>
      </c>
      <c r="AF7" s="6">
        <v>7.0544445800781244E-2</v>
      </c>
      <c r="AG7" s="6">
        <v>7.3800000000000004E-2</v>
      </c>
      <c r="AH7" s="6">
        <v>7.6988891601562498E-2</v>
      </c>
      <c r="AI7" s="6">
        <v>7.9355554199218747E-2</v>
      </c>
      <c r="AJ7" s="6">
        <v>8.1199999999999994E-2</v>
      </c>
      <c r="AK7" s="6">
        <v>8.3122222900390619E-2</v>
      </c>
      <c r="AL7" s="6">
        <v>8.4599999999999995E-2</v>
      </c>
      <c r="AM7" s="6">
        <v>8.6077777099609371E-2</v>
      </c>
      <c r="AN7" s="6">
        <v>8.8166668701171874E-2</v>
      </c>
      <c r="AO7" s="6">
        <v>8.9811108398437506E-2</v>
      </c>
      <c r="AP7" s="6">
        <v>9.077777709960938E-2</v>
      </c>
      <c r="AQ7" s="6">
        <v>9.155555419921875E-2</v>
      </c>
      <c r="AR7" s="6">
        <v>9.1788891601562506E-2</v>
      </c>
      <c r="AS7" s="6">
        <v>9.2211108398437505E-2</v>
      </c>
      <c r="AT7" s="6">
        <v>9.2299999999999993E-2</v>
      </c>
      <c r="AU7" s="6">
        <v>9.4644445800781254E-2</v>
      </c>
      <c r="AV7" s="6">
        <v>9.4522222900390626E-2</v>
      </c>
    </row>
    <row r="8" spans="1:48" x14ac:dyDescent="0.25">
      <c r="A8" s="30" t="s">
        <v>265</v>
      </c>
      <c r="B8" s="56" t="s">
        <v>102</v>
      </c>
      <c r="C8" s="6">
        <v>1.1999999999999999E-3</v>
      </c>
      <c r="D8" s="6">
        <v>1.8E-3</v>
      </c>
      <c r="E8" s="6">
        <v>2.0999999999999999E-3</v>
      </c>
      <c r="F8" s="6">
        <v>2.3E-3</v>
      </c>
      <c r="G8" s="6">
        <v>2E-3</v>
      </c>
      <c r="H8" s="6">
        <v>4.0000000000000001E-3</v>
      </c>
      <c r="I8" s="6">
        <v>4.1000000000000003E-3</v>
      </c>
      <c r="J8" s="6">
        <v>4.1999999999999997E-3</v>
      </c>
      <c r="K8" s="6">
        <v>4.7999999999999996E-3</v>
      </c>
      <c r="L8" s="6">
        <v>6.3555557250976561E-3</v>
      </c>
      <c r="M8" s="6">
        <v>7.7333335876464846E-3</v>
      </c>
      <c r="N8" s="6">
        <v>6.477777862548828E-3</v>
      </c>
      <c r="O8" s="6">
        <v>5.244444274902344E-3</v>
      </c>
      <c r="P8" s="6">
        <v>6.4666664123535153E-3</v>
      </c>
      <c r="Q8" s="6">
        <v>6.7666664123535152E-3</v>
      </c>
      <c r="R8" s="6">
        <v>6.8999999999999999E-3</v>
      </c>
      <c r="S8" s="6">
        <v>6.4444442749023436E-3</v>
      </c>
      <c r="T8" s="6">
        <v>6.0333332061767581E-3</v>
      </c>
      <c r="U8" s="6">
        <v>6.0777778625488279E-3</v>
      </c>
      <c r="V8" s="6">
        <v>6.2555557250976558E-3</v>
      </c>
      <c r="W8" s="6">
        <v>5.4555557250976563E-3</v>
      </c>
      <c r="X8" s="6">
        <v>5.1777778625488281E-3</v>
      </c>
      <c r="Y8" s="6">
        <v>6.4111114501953122E-3</v>
      </c>
      <c r="Z8" s="6">
        <v>2.0288888549804686E-2</v>
      </c>
      <c r="AA8" s="6">
        <v>3.4977777099609378E-2</v>
      </c>
      <c r="AB8" s="6">
        <v>4.9599999999999998E-2</v>
      </c>
      <c r="AC8" s="6">
        <v>6.4333331298828123E-2</v>
      </c>
      <c r="AD8" s="6">
        <v>7.8877777099609372E-2</v>
      </c>
      <c r="AE8" s="6">
        <v>9.3066668701171876E-2</v>
      </c>
      <c r="AF8" s="6">
        <v>9.8100000000000007E-2</v>
      </c>
      <c r="AG8" s="6">
        <v>0.10354444580078125</v>
      </c>
      <c r="AH8" s="6">
        <v>0.1089</v>
      </c>
      <c r="AI8" s="6">
        <v>0.1109111083984375</v>
      </c>
      <c r="AJ8" s="6">
        <v>0.113322216796875</v>
      </c>
      <c r="AK8" s="6">
        <v>0.1158888916015625</v>
      </c>
      <c r="AL8" s="6">
        <v>0.11785555419921875</v>
      </c>
      <c r="AM8" s="6">
        <v>0.1197888916015625</v>
      </c>
      <c r="AN8" s="6">
        <v>0.122577783203125</v>
      </c>
      <c r="AO8" s="6">
        <v>0.12477778320312501</v>
      </c>
      <c r="AP8" s="6">
        <v>0.126977783203125</v>
      </c>
      <c r="AQ8" s="6">
        <v>0.12584444580078125</v>
      </c>
      <c r="AR8" s="6">
        <v>0.12428889160156251</v>
      </c>
      <c r="AS8" s="6">
        <v>0.12383333740234374</v>
      </c>
      <c r="AT8" s="6">
        <v>0.12331110839843749</v>
      </c>
      <c r="AU8" s="6">
        <v>0.12616666259765624</v>
      </c>
      <c r="AV8" s="6">
        <v>0.1258</v>
      </c>
    </row>
    <row r="9" spans="1:48" x14ac:dyDescent="0.25">
      <c r="A9" s="30" t="s">
        <v>264</v>
      </c>
      <c r="B9" s="56" t="s">
        <v>102</v>
      </c>
      <c r="C9" s="6">
        <v>1.1999999999999999E-3</v>
      </c>
      <c r="D9" s="6">
        <v>1.8E-3</v>
      </c>
      <c r="E9" s="6">
        <v>2.0999999999999999E-3</v>
      </c>
      <c r="F9" s="6">
        <v>2.3E-3</v>
      </c>
      <c r="G9" s="6">
        <v>2.0333333969116212E-3</v>
      </c>
      <c r="H9" s="6">
        <v>4.033333206176758E-3</v>
      </c>
      <c r="I9" s="6">
        <v>4.1000000000000003E-3</v>
      </c>
      <c r="J9" s="6">
        <v>4.2666667938232421E-3</v>
      </c>
      <c r="K9" s="6">
        <v>4.4222221374511719E-3</v>
      </c>
      <c r="L9" s="6">
        <v>5.5333332061767576E-3</v>
      </c>
      <c r="M9" s="6">
        <v>7.5333335876464841E-3</v>
      </c>
      <c r="N9" s="6">
        <v>5.8555557250976565E-3</v>
      </c>
      <c r="O9" s="6">
        <v>5.1444442749023437E-3</v>
      </c>
      <c r="P9" s="6">
        <v>5.5999999999999999E-3</v>
      </c>
      <c r="Q9" s="6">
        <v>6.0333332061767581E-3</v>
      </c>
      <c r="R9" s="6">
        <v>6.5777778625488283E-3</v>
      </c>
      <c r="S9" s="6">
        <v>6.9777778625488285E-3</v>
      </c>
      <c r="T9" s="6">
        <v>5.5555557250976566E-3</v>
      </c>
      <c r="U9" s="6">
        <v>6.5555557250976566E-3</v>
      </c>
      <c r="V9" s="6">
        <v>7.2222221374511715E-3</v>
      </c>
      <c r="W9" s="6">
        <v>5.1999999999999998E-3</v>
      </c>
      <c r="X9" s="6">
        <v>5.7000000000000002E-3</v>
      </c>
      <c r="Y9" s="6">
        <v>6.6222221374511716E-3</v>
      </c>
      <c r="Z9" s="6">
        <v>1.9377777099609375E-2</v>
      </c>
      <c r="AA9" s="6">
        <v>3.2766665649414065E-2</v>
      </c>
      <c r="AB9" s="6">
        <v>4.5977777099609374E-2</v>
      </c>
      <c r="AC9" s="6">
        <v>5.9266668701171872E-2</v>
      </c>
      <c r="AD9" s="6">
        <v>7.2455554199218744E-2</v>
      </c>
      <c r="AE9" s="6">
        <v>8.5199999999999998E-2</v>
      </c>
      <c r="AF9" s="6">
        <v>8.9455554199218745E-2</v>
      </c>
      <c r="AG9" s="6">
        <v>9.4144445800781254E-2</v>
      </c>
      <c r="AH9" s="6">
        <v>9.8744445800781247E-2</v>
      </c>
      <c r="AI9" s="6">
        <v>0.10157777709960937</v>
      </c>
      <c r="AJ9" s="6">
        <v>0.10395555419921874</v>
      </c>
      <c r="AK9" s="6">
        <v>0.1065</v>
      </c>
      <c r="AL9" s="6">
        <v>0.108477783203125</v>
      </c>
      <c r="AM9" s="6">
        <v>0.11043333740234375</v>
      </c>
      <c r="AN9" s="6">
        <v>0.11317778320312499</v>
      </c>
      <c r="AO9" s="6">
        <v>0.1153888916015625</v>
      </c>
      <c r="AP9" s="6">
        <v>0.11646666259765626</v>
      </c>
      <c r="AQ9" s="6">
        <v>0.11773333740234375</v>
      </c>
      <c r="AR9" s="6">
        <v>0.11586666259765625</v>
      </c>
      <c r="AS9" s="6">
        <v>0.11573333740234375</v>
      </c>
      <c r="AT9" s="6">
        <v>0.115122216796875</v>
      </c>
      <c r="AU9" s="6">
        <v>0.118022216796875</v>
      </c>
      <c r="AV9" s="6">
        <v>0.11786666259765625</v>
      </c>
    </row>
    <row r="10" spans="1:48" x14ac:dyDescent="0.25">
      <c r="A10" s="30" t="s">
        <v>262</v>
      </c>
      <c r="B10" s="56" t="s">
        <v>109</v>
      </c>
      <c r="C10" s="6">
        <v>1.1999999999999999E-3</v>
      </c>
      <c r="D10" s="6">
        <v>1.8E-3</v>
      </c>
      <c r="E10" s="6">
        <v>2.0999999999999999E-3</v>
      </c>
      <c r="F10" s="6">
        <v>2.3E-3</v>
      </c>
      <c r="G10" s="6">
        <v>2E-3</v>
      </c>
      <c r="H10" s="6">
        <v>4.0000000000000001E-3</v>
      </c>
      <c r="I10" s="6">
        <v>4.3444442749023433E-3</v>
      </c>
      <c r="J10" s="6">
        <v>5.6333332061767579E-3</v>
      </c>
      <c r="K10" s="6">
        <v>7.1999999999999998E-3</v>
      </c>
      <c r="L10" s="6">
        <v>8.6222221374511725E-3</v>
      </c>
      <c r="M10" s="6">
        <v>1.0122222137451172E-2</v>
      </c>
      <c r="N10" s="6">
        <v>1.0233333587646484E-2</v>
      </c>
      <c r="O10" s="6">
        <v>9.3777778625488278E-3</v>
      </c>
      <c r="P10" s="6">
        <v>1.09E-2</v>
      </c>
      <c r="Q10" s="6">
        <v>1.0788888549804688E-2</v>
      </c>
      <c r="R10" s="6">
        <v>1.1744444274902344E-2</v>
      </c>
      <c r="S10" s="6">
        <v>1.1211111450195313E-2</v>
      </c>
      <c r="T10" s="6">
        <v>9.7777778625488289E-3</v>
      </c>
      <c r="U10" s="6">
        <v>1.2166666412353516E-2</v>
      </c>
      <c r="V10" s="6">
        <v>1.3077777099609375E-2</v>
      </c>
      <c r="W10" s="6">
        <v>1.2588888549804687E-2</v>
      </c>
      <c r="X10" s="6">
        <v>1.2444444274902343E-2</v>
      </c>
      <c r="Y10" s="6">
        <v>1.38E-2</v>
      </c>
      <c r="Z10" s="6">
        <v>2.6011111450195312E-2</v>
      </c>
      <c r="AA10" s="6">
        <v>3.8811111450195314E-2</v>
      </c>
      <c r="AB10" s="6">
        <v>5.1266668701171872E-2</v>
      </c>
      <c r="AC10" s="6">
        <v>6.3822222900390621E-2</v>
      </c>
      <c r="AD10" s="6">
        <v>7.6211108398437505E-2</v>
      </c>
      <c r="AE10" s="6">
        <v>8.8177777099609375E-2</v>
      </c>
      <c r="AF10" s="6">
        <v>9.2455554199218748E-2</v>
      </c>
      <c r="AG10" s="6">
        <v>9.707777709960938E-2</v>
      </c>
      <c r="AH10" s="6">
        <v>0.10163333129882812</v>
      </c>
      <c r="AI10" s="6">
        <v>0.1042111083984375</v>
      </c>
      <c r="AJ10" s="6">
        <v>0.10694444580078125</v>
      </c>
      <c r="AK10" s="6">
        <v>0.1098111083984375</v>
      </c>
      <c r="AL10" s="6">
        <v>0.11211110839843751</v>
      </c>
      <c r="AM10" s="6">
        <v>0.11444444580078125</v>
      </c>
      <c r="AN10" s="6">
        <v>0.117522216796875</v>
      </c>
      <c r="AO10" s="6">
        <v>0.1200111083984375</v>
      </c>
      <c r="AP10" s="6">
        <v>0.12273333740234375</v>
      </c>
      <c r="AQ10" s="6">
        <v>0.12243333740234374</v>
      </c>
      <c r="AR10" s="6">
        <v>0.123277783203125</v>
      </c>
      <c r="AS10" s="6">
        <v>0.1215888916015625</v>
      </c>
      <c r="AT10" s="6">
        <v>0.122477783203125</v>
      </c>
      <c r="AU10" s="6">
        <v>0.12604444580078125</v>
      </c>
      <c r="AV10" s="6">
        <v>0.12668889160156249</v>
      </c>
    </row>
    <row r="11" spans="1:48" x14ac:dyDescent="0.25">
      <c r="A11" s="30" t="s">
        <v>260</v>
      </c>
      <c r="B11" s="56" t="s">
        <v>261</v>
      </c>
      <c r="C11" s="6">
        <v>1.1999999999999999E-3</v>
      </c>
      <c r="D11" s="6">
        <v>1.8E-3</v>
      </c>
      <c r="E11" s="6">
        <v>2.3999999999999998E-3</v>
      </c>
      <c r="F11" s="6">
        <v>2.5999999999999999E-3</v>
      </c>
      <c r="G11" s="6">
        <v>2.5000000000000001E-3</v>
      </c>
      <c r="H11" s="6">
        <v>5.4000000000000003E-3</v>
      </c>
      <c r="I11" s="6">
        <v>7.7000000000000002E-3</v>
      </c>
      <c r="J11" s="6">
        <v>0.01</v>
      </c>
      <c r="K11" s="6">
        <v>1.44E-2</v>
      </c>
      <c r="L11" s="6">
        <v>1.43E-2</v>
      </c>
      <c r="M11" s="6">
        <v>1.6899999999999998E-2</v>
      </c>
      <c r="N11" s="6">
        <v>1.7100000000000001E-2</v>
      </c>
      <c r="O11" s="6">
        <v>1.8499999999999999E-2</v>
      </c>
      <c r="P11" s="6">
        <v>2.0299999999999999E-2</v>
      </c>
      <c r="Q11" s="6">
        <v>2.1700000000000001E-2</v>
      </c>
      <c r="R11" s="6">
        <v>2.35E-2</v>
      </c>
      <c r="S11" s="6">
        <v>2.4400000000000002E-2</v>
      </c>
      <c r="T11" s="6">
        <v>2.53E-2</v>
      </c>
      <c r="U11" s="6">
        <v>2.6499999999999999E-2</v>
      </c>
      <c r="V11" s="6">
        <v>2.7300000000000001E-2</v>
      </c>
      <c r="W11" s="6">
        <v>2.9600000000000001E-2</v>
      </c>
      <c r="X11" s="6">
        <v>3.1800000000000002E-2</v>
      </c>
      <c r="Y11" s="6">
        <v>3.1899999999999998E-2</v>
      </c>
      <c r="Z11" s="6">
        <v>4.0500000000000001E-2</v>
      </c>
      <c r="AA11" s="6">
        <v>4.9299999999999997E-2</v>
      </c>
      <c r="AB11" s="6">
        <v>5.7500000000000002E-2</v>
      </c>
      <c r="AC11" s="6">
        <v>6.5699999999999995E-2</v>
      </c>
      <c r="AD11" s="6">
        <v>7.3700000000000002E-2</v>
      </c>
      <c r="AE11" s="6">
        <v>8.1299999999999997E-2</v>
      </c>
      <c r="AF11" s="6">
        <v>8.3799999999999999E-2</v>
      </c>
      <c r="AG11" s="6">
        <v>8.6900000000000005E-2</v>
      </c>
      <c r="AH11" s="6">
        <v>8.9800000000000005E-2</v>
      </c>
      <c r="AI11" s="6">
        <v>9.4700000000000006E-2</v>
      </c>
      <c r="AJ11" s="6">
        <v>9.7799999999999998E-2</v>
      </c>
      <c r="AK11" s="6">
        <v>0.1009</v>
      </c>
      <c r="AL11" s="6">
        <v>0.1037</v>
      </c>
      <c r="AM11" s="6">
        <v>0.10639999999999999</v>
      </c>
      <c r="AN11" s="6">
        <v>0.10970000000000001</v>
      </c>
      <c r="AO11" s="6">
        <v>0.11269999999999999</v>
      </c>
      <c r="AP11" s="6">
        <v>0.1134</v>
      </c>
      <c r="AQ11" s="6">
        <v>0.1152</v>
      </c>
      <c r="AR11" s="6">
        <v>0.11609999999999999</v>
      </c>
      <c r="AS11" s="6">
        <v>0.1157</v>
      </c>
      <c r="AT11" s="6">
        <v>0.11219999999999999</v>
      </c>
      <c r="AU11" s="6">
        <v>0.11559999999999999</v>
      </c>
      <c r="AV11" s="6">
        <v>0.1169</v>
      </c>
    </row>
    <row r="12" spans="1:48" x14ac:dyDescent="0.25">
      <c r="A12" s="30" t="s">
        <v>260</v>
      </c>
      <c r="B12" s="56" t="s">
        <v>259</v>
      </c>
      <c r="C12" s="6">
        <v>1.1999999999999999E-3</v>
      </c>
      <c r="D12" s="6">
        <v>1.8E-3</v>
      </c>
      <c r="E12" s="6">
        <v>2.3999999999999998E-3</v>
      </c>
      <c r="F12" s="6">
        <v>2.5000000000000001E-3</v>
      </c>
      <c r="G12" s="6">
        <v>2.5000000000000001E-3</v>
      </c>
      <c r="H12" s="6">
        <v>4.5999999999999999E-3</v>
      </c>
      <c r="I12" s="6">
        <v>4.5999999999999999E-3</v>
      </c>
      <c r="J12" s="6">
        <v>5.4999999999999997E-3</v>
      </c>
      <c r="K12" s="6">
        <v>9.7000000000000003E-3</v>
      </c>
      <c r="L12" s="6">
        <v>1.1299999999999999E-2</v>
      </c>
      <c r="M12" s="6">
        <v>1.2500000000000001E-2</v>
      </c>
      <c r="N12" s="6">
        <v>1.2200000000000001E-2</v>
      </c>
      <c r="O12" s="6">
        <v>1.0999999999999999E-2</v>
      </c>
      <c r="P12" s="6">
        <v>1.2200000000000001E-2</v>
      </c>
      <c r="Q12" s="6">
        <v>1.2699999999999999E-2</v>
      </c>
      <c r="R12" s="6">
        <v>1.35E-2</v>
      </c>
      <c r="S12" s="6">
        <v>1.1900000000000001E-2</v>
      </c>
      <c r="T12" s="6">
        <v>1.29E-2</v>
      </c>
      <c r="U12" s="6">
        <v>1.24E-2</v>
      </c>
      <c r="V12" s="6">
        <v>1.32E-2</v>
      </c>
      <c r="W12" s="6">
        <v>1.2200000000000001E-2</v>
      </c>
      <c r="X12" s="6">
        <v>1.1900000000000001E-2</v>
      </c>
      <c r="Y12" s="6">
        <v>1.3299999999999999E-2</v>
      </c>
      <c r="Z12" s="6">
        <v>2.8199999999999999E-2</v>
      </c>
      <c r="AA12" s="6">
        <v>4.3700000000000003E-2</v>
      </c>
      <c r="AB12" s="6">
        <v>5.8700000000000002E-2</v>
      </c>
      <c r="AC12" s="6">
        <v>7.3800000000000004E-2</v>
      </c>
      <c r="AD12" s="6">
        <v>8.8599999999999998E-2</v>
      </c>
      <c r="AE12" s="6">
        <v>0.10299999999999999</v>
      </c>
      <c r="AF12" s="6">
        <v>0.10680000000000001</v>
      </c>
      <c r="AG12" s="6">
        <v>0.11119999999999999</v>
      </c>
      <c r="AH12" s="6">
        <v>0.11550000000000001</v>
      </c>
      <c r="AI12" s="6">
        <v>0.1177</v>
      </c>
      <c r="AJ12" s="6">
        <v>0.1205</v>
      </c>
      <c r="AK12" s="6">
        <v>0.1234</v>
      </c>
      <c r="AL12" s="6">
        <v>0.1258</v>
      </c>
      <c r="AM12" s="6">
        <v>0.12809999999999999</v>
      </c>
      <c r="AN12" s="6">
        <v>0.1313</v>
      </c>
      <c r="AO12" s="6">
        <v>0.13389999999999999</v>
      </c>
      <c r="AP12" s="6">
        <v>0.13669999999999999</v>
      </c>
      <c r="AQ12" s="6">
        <v>0.13780000000000001</v>
      </c>
      <c r="AR12" s="6">
        <v>0.13639999999999999</v>
      </c>
      <c r="AS12" s="6">
        <v>0.1353</v>
      </c>
      <c r="AT12" s="6">
        <v>0.1366</v>
      </c>
      <c r="AU12" s="6">
        <v>0.1409</v>
      </c>
      <c r="AV12" s="6">
        <v>0.14149999999999999</v>
      </c>
    </row>
    <row r="13" spans="1:48" x14ac:dyDescent="0.25">
      <c r="A13" s="30" t="s">
        <v>271</v>
      </c>
      <c r="B13" s="56" t="s">
        <v>281</v>
      </c>
      <c r="C13" s="6">
        <v>1.2999999999999999E-3</v>
      </c>
      <c r="D13" s="6">
        <v>1.9E-3</v>
      </c>
      <c r="E13" s="6">
        <v>2.3E-3</v>
      </c>
      <c r="F13" s="6">
        <v>2.5000000000000001E-3</v>
      </c>
      <c r="G13" s="6">
        <v>2.3999999999999998E-3</v>
      </c>
      <c r="H13" s="6">
        <v>4.4999999999999997E-3</v>
      </c>
      <c r="I13" s="6">
        <v>4.4999999999999997E-3</v>
      </c>
      <c r="J13" s="6">
        <v>4.7000000000000002E-3</v>
      </c>
      <c r="K13" s="6">
        <v>4.7999999999999996E-3</v>
      </c>
      <c r="L13" s="6">
        <v>4.5999999999999999E-3</v>
      </c>
      <c r="M13" s="6">
        <v>5.0000000000000001E-3</v>
      </c>
      <c r="N13" s="6">
        <v>4.8999999999999998E-3</v>
      </c>
      <c r="O13" s="6">
        <v>5.1000000000000004E-3</v>
      </c>
      <c r="P13" s="6">
        <v>6.1999999999999998E-3</v>
      </c>
      <c r="Q13" s="6">
        <v>4.0000000000000001E-3</v>
      </c>
      <c r="R13" s="6">
        <v>6.7000000000000002E-3</v>
      </c>
      <c r="S13" s="6">
        <v>6.0000000000000001E-3</v>
      </c>
      <c r="T13" s="6">
        <v>6.1999999999999998E-3</v>
      </c>
      <c r="U13" s="6">
        <v>6.1000000000000004E-3</v>
      </c>
      <c r="V13" s="6">
        <v>8.0999999999999996E-3</v>
      </c>
      <c r="W13" s="6">
        <v>5.7000000000000002E-3</v>
      </c>
      <c r="X13" s="6">
        <v>7.4000000000000003E-3</v>
      </c>
      <c r="Y13" s="6">
        <v>8.3999999999999995E-3</v>
      </c>
      <c r="Z13" s="6">
        <v>1.7100000000000001E-2</v>
      </c>
      <c r="AA13" s="6">
        <v>2.6200000000000001E-2</v>
      </c>
      <c r="AB13" s="6">
        <v>3.5000000000000003E-2</v>
      </c>
      <c r="AC13" s="6">
        <v>4.3900000000000002E-2</v>
      </c>
      <c r="AD13" s="6">
        <v>5.2499999999999998E-2</v>
      </c>
      <c r="AE13" s="6">
        <v>6.0900000000000003E-2</v>
      </c>
      <c r="AF13" s="6">
        <v>6.3700000000000007E-2</v>
      </c>
      <c r="AG13" s="6">
        <v>6.6799999999999998E-2</v>
      </c>
      <c r="AH13" s="6">
        <v>6.9900000000000004E-2</v>
      </c>
      <c r="AI13" s="6">
        <v>7.2800000000000004E-2</v>
      </c>
      <c r="AJ13" s="6">
        <v>7.4499999999999997E-2</v>
      </c>
      <c r="AK13" s="6">
        <v>7.6200000000000004E-2</v>
      </c>
      <c r="AL13" s="6">
        <v>7.7600000000000002E-2</v>
      </c>
      <c r="AM13" s="6">
        <v>7.8899999999999998E-2</v>
      </c>
      <c r="AN13" s="6">
        <v>8.0799999999999997E-2</v>
      </c>
      <c r="AO13" s="6">
        <v>8.2299999999999998E-2</v>
      </c>
      <c r="AP13" s="6">
        <v>8.3799999999999999E-2</v>
      </c>
      <c r="AQ13" s="6">
        <v>8.4099999999999994E-2</v>
      </c>
      <c r="AR13" s="6">
        <v>8.4199999999999997E-2</v>
      </c>
      <c r="AS13" s="6">
        <v>8.5199999999999998E-2</v>
      </c>
      <c r="AT13" s="6">
        <v>8.43E-2</v>
      </c>
      <c r="AU13" s="6">
        <v>8.6300000000000002E-2</v>
      </c>
      <c r="AV13" s="6">
        <v>8.6199999999999999E-2</v>
      </c>
    </row>
    <row r="14" spans="1:48" x14ac:dyDescent="0.25">
      <c r="A14" s="30" t="s">
        <v>271</v>
      </c>
      <c r="B14" s="56" t="s">
        <v>280</v>
      </c>
      <c r="C14" s="6">
        <v>1.1999999999999999E-3</v>
      </c>
      <c r="D14" s="6">
        <v>1.8E-3</v>
      </c>
      <c r="E14" s="6">
        <v>2.3999999999999998E-3</v>
      </c>
      <c r="F14" s="6">
        <v>2.5999999999999999E-3</v>
      </c>
      <c r="G14" s="6">
        <v>2.5000000000000001E-3</v>
      </c>
      <c r="H14" s="6">
        <v>4.5999999999999999E-3</v>
      </c>
      <c r="I14" s="6">
        <v>4.7000000000000002E-3</v>
      </c>
      <c r="J14" s="6">
        <v>4.8666667938232419E-3</v>
      </c>
      <c r="K14" s="6">
        <v>5.1000000000000004E-3</v>
      </c>
      <c r="L14" s="6">
        <v>6.7444442749023436E-3</v>
      </c>
      <c r="M14" s="6">
        <v>8.5666664123535165E-3</v>
      </c>
      <c r="N14" s="6">
        <v>7.9888885498046874E-3</v>
      </c>
      <c r="O14" s="6">
        <v>6.211111068725586E-3</v>
      </c>
      <c r="P14" s="6">
        <v>8.1444442749023429E-3</v>
      </c>
      <c r="Q14" s="6">
        <v>8.5888885498046873E-3</v>
      </c>
      <c r="R14" s="6">
        <v>9.3444442749023443E-3</v>
      </c>
      <c r="S14" s="6">
        <v>9.1111114501953132E-3</v>
      </c>
      <c r="T14" s="6">
        <v>9.1555557250976565E-3</v>
      </c>
      <c r="U14" s="6">
        <v>9.3333335876464845E-3</v>
      </c>
      <c r="V14" s="6">
        <v>9.7555557250976564E-3</v>
      </c>
      <c r="W14" s="6">
        <v>9.5555557250976558E-3</v>
      </c>
      <c r="X14" s="6">
        <v>9.5222221374511723E-3</v>
      </c>
      <c r="Y14" s="6">
        <v>1.0466666412353515E-2</v>
      </c>
      <c r="Z14" s="6">
        <v>2.1555555725097656E-2</v>
      </c>
      <c r="AA14" s="6">
        <v>3.3177777099609375E-2</v>
      </c>
      <c r="AB14" s="6">
        <v>4.4499999999999998E-2</v>
      </c>
      <c r="AC14" s="6">
        <v>5.5933331298828125E-2</v>
      </c>
      <c r="AD14" s="6">
        <v>6.7155554199218745E-2</v>
      </c>
      <c r="AE14" s="6">
        <v>7.8077777099609377E-2</v>
      </c>
      <c r="AF14" s="6">
        <v>8.1455554199218752E-2</v>
      </c>
      <c r="AG14" s="6">
        <v>8.5266668701171874E-2</v>
      </c>
      <c r="AH14" s="6">
        <v>8.8888891601562506E-2</v>
      </c>
      <c r="AI14" s="6">
        <v>9.1144445800781251E-2</v>
      </c>
      <c r="AJ14" s="6">
        <v>9.35E-2</v>
      </c>
      <c r="AK14" s="6">
        <v>9.5966668701171876E-2</v>
      </c>
      <c r="AL14" s="6">
        <v>9.78888916015625E-2</v>
      </c>
      <c r="AM14" s="6">
        <v>9.9866668701171876E-2</v>
      </c>
      <c r="AN14" s="6">
        <v>0.10248889160156251</v>
      </c>
      <c r="AO14" s="6">
        <v>0.10466666259765625</v>
      </c>
      <c r="AP14" s="6">
        <v>0.10583333740234376</v>
      </c>
      <c r="AQ14" s="6">
        <v>0.10645555419921875</v>
      </c>
      <c r="AR14" s="6">
        <v>0.10772221679687501</v>
      </c>
      <c r="AS14" s="6">
        <v>0.107022216796875</v>
      </c>
      <c r="AT14" s="6">
        <v>0.10823333740234375</v>
      </c>
      <c r="AU14" s="6">
        <v>0.11104444580078125</v>
      </c>
      <c r="AV14" s="6">
        <v>0.11117778320312501</v>
      </c>
    </row>
    <row r="15" spans="1:48" x14ac:dyDescent="0.25">
      <c r="A15" s="30" t="s">
        <v>260</v>
      </c>
      <c r="B15" s="56" t="s">
        <v>36</v>
      </c>
      <c r="C15" s="6">
        <v>1.1999999999999999E-3</v>
      </c>
      <c r="D15" s="6">
        <v>1.8E-3</v>
      </c>
      <c r="E15" s="6">
        <v>2.2666666030883788E-3</v>
      </c>
      <c r="F15" s="6">
        <v>2.3999999999999998E-3</v>
      </c>
      <c r="G15" s="6">
        <v>2.2333333969116213E-3</v>
      </c>
      <c r="H15" s="6">
        <v>4.3E-3</v>
      </c>
      <c r="I15" s="6">
        <v>4.3333332061767579E-3</v>
      </c>
      <c r="J15" s="6">
        <v>4.4999999999999997E-3</v>
      </c>
      <c r="K15" s="6">
        <v>4.6222221374511716E-3</v>
      </c>
      <c r="L15" s="6">
        <v>5.8888889312744145E-3</v>
      </c>
      <c r="M15" s="6">
        <v>7.6777778625488277E-3</v>
      </c>
      <c r="N15" s="6">
        <v>6.244444274902344E-3</v>
      </c>
      <c r="O15" s="6">
        <v>5.0222221374511718E-3</v>
      </c>
      <c r="P15" s="6">
        <v>6.244444274902344E-3</v>
      </c>
      <c r="Q15" s="6">
        <v>6.4666664123535153E-3</v>
      </c>
      <c r="R15" s="6">
        <v>7.4777778625488281E-3</v>
      </c>
      <c r="S15" s="6">
        <v>7.3000000000000001E-3</v>
      </c>
      <c r="T15" s="6">
        <v>6.0222221374511718E-3</v>
      </c>
      <c r="U15" s="6">
        <v>6.1111110687255858E-3</v>
      </c>
      <c r="V15" s="6">
        <v>7.3222221374511717E-3</v>
      </c>
      <c r="W15" s="6">
        <v>5.5333332061767576E-3</v>
      </c>
      <c r="X15" s="6">
        <v>6.1888889312744144E-3</v>
      </c>
      <c r="Y15" s="6">
        <v>7.4666664123535153E-3</v>
      </c>
      <c r="Z15" s="6">
        <v>1.9788888549804689E-2</v>
      </c>
      <c r="AA15" s="6">
        <v>3.2488888549804688E-2</v>
      </c>
      <c r="AB15" s="6">
        <v>4.4922222900390628E-2</v>
      </c>
      <c r="AC15" s="6">
        <v>5.7377777099609374E-2</v>
      </c>
      <c r="AD15" s="6">
        <v>6.9633331298828122E-2</v>
      </c>
      <c r="AE15" s="6">
        <v>8.1522222900390628E-2</v>
      </c>
      <c r="AF15" s="6">
        <v>8.5533331298828119E-2</v>
      </c>
      <c r="AG15" s="6">
        <v>8.9977777099609371E-2</v>
      </c>
      <c r="AH15" s="6">
        <v>9.432222290039062E-2</v>
      </c>
      <c r="AI15" s="6">
        <v>9.7133331298828118E-2</v>
      </c>
      <c r="AJ15" s="6">
        <v>9.9466668701171879E-2</v>
      </c>
      <c r="AK15" s="6">
        <v>0.10186666870117188</v>
      </c>
      <c r="AL15" s="6">
        <v>0.10374444580078125</v>
      </c>
      <c r="AM15" s="6">
        <v>0.105622216796875</v>
      </c>
      <c r="AN15" s="6">
        <v>0.10821110839843751</v>
      </c>
      <c r="AO15" s="6">
        <v>0.1103</v>
      </c>
      <c r="AP15" s="6">
        <v>0.112</v>
      </c>
      <c r="AQ15" s="6">
        <v>0.11214444580078126</v>
      </c>
      <c r="AR15" s="6">
        <v>0.11134444580078125</v>
      </c>
      <c r="AS15" s="6">
        <v>0.110477783203125</v>
      </c>
      <c r="AT15" s="6">
        <v>0.10696666259765625</v>
      </c>
      <c r="AU15" s="6">
        <v>0.11036666259765625</v>
      </c>
      <c r="AV15" s="6">
        <v>0.110977783203125</v>
      </c>
    </row>
    <row r="17" spans="3:7" x14ac:dyDescent="0.25">
      <c r="C17" s="82" t="s">
        <v>94</v>
      </c>
      <c r="D17" s="82"/>
      <c r="E17" s="82"/>
      <c r="F17" s="82"/>
      <c r="G17" s="82"/>
    </row>
    <row r="18" spans="3:7" x14ac:dyDescent="0.25">
      <c r="C18" s="58" t="str">
        <f>HYPERLINK("[Table14_Redtallowmapping.xlsx]Main!A1", "Return to Main Worksheet")</f>
        <v>Return to Main Worksheet</v>
      </c>
    </row>
  </sheetData>
  <mergeCells count="1">
    <mergeCell ref="C17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9" sqref="A29"/>
    </sheetView>
  </sheetViews>
  <sheetFormatPr defaultRowHeight="13.5" x14ac:dyDescent="0.25"/>
  <cols>
    <col min="1" max="1" width="29.125" customWidth="1"/>
    <col min="2" max="2" width="18.375" customWidth="1"/>
  </cols>
  <sheetData>
    <row r="1" spans="1:5" x14ac:dyDescent="0.25">
      <c r="A1" s="5" t="s">
        <v>8</v>
      </c>
      <c r="B1" s="7" t="s">
        <v>9</v>
      </c>
      <c r="C1" s="5" t="s">
        <v>50</v>
      </c>
      <c r="D1" s="5" t="s">
        <v>51</v>
      </c>
      <c r="E1" s="5" t="s">
        <v>52</v>
      </c>
    </row>
    <row r="2" spans="1:5" x14ac:dyDescent="0.25">
      <c r="A2" s="9" t="s">
        <v>48</v>
      </c>
      <c r="B2" s="7" t="s">
        <v>53</v>
      </c>
      <c r="C2" s="5">
        <v>0.2641</v>
      </c>
      <c r="D2" s="5">
        <v>2.7699999999999999E-2</v>
      </c>
      <c r="E2" s="9">
        <v>0.70820000000000005</v>
      </c>
    </row>
    <row r="3" spans="1:5" x14ac:dyDescent="0.25">
      <c r="A3" s="8" t="s">
        <v>58</v>
      </c>
      <c r="B3" s="7" t="s">
        <v>53</v>
      </c>
      <c r="C3" s="5">
        <v>0</v>
      </c>
      <c r="D3" s="8">
        <v>0.88890000000000002</v>
      </c>
      <c r="E3" s="5">
        <v>0.1111</v>
      </c>
    </row>
    <row r="4" spans="1:5" x14ac:dyDescent="0.25">
      <c r="A4" s="5" t="s">
        <v>10</v>
      </c>
      <c r="B4" s="7" t="s">
        <v>11</v>
      </c>
      <c r="C4" s="5">
        <v>0.71779999999999999</v>
      </c>
      <c r="D4" s="5">
        <v>0.16270000000000001</v>
      </c>
      <c r="E4" s="5">
        <v>0.1195</v>
      </c>
    </row>
    <row r="5" spans="1:5" x14ac:dyDescent="0.25">
      <c r="A5" s="5" t="s">
        <v>10</v>
      </c>
      <c r="B5" s="7" t="s">
        <v>12</v>
      </c>
      <c r="C5" s="5">
        <v>0.69930000000000003</v>
      </c>
      <c r="D5" s="5">
        <v>0.19420000000000001</v>
      </c>
      <c r="E5" s="5">
        <v>0.1065</v>
      </c>
    </row>
    <row r="6" spans="1:5" x14ac:dyDescent="0.25">
      <c r="A6" s="5" t="s">
        <v>4</v>
      </c>
      <c r="B6" s="7" t="s">
        <v>13</v>
      </c>
      <c r="C6" s="5">
        <v>0.70169999999999999</v>
      </c>
      <c r="D6" s="5">
        <v>0.22020000000000001</v>
      </c>
      <c r="E6" s="5">
        <v>7.8100000000000003E-2</v>
      </c>
    </row>
    <row r="7" spans="1:5" x14ac:dyDescent="0.25">
      <c r="A7" s="5" t="s">
        <v>4</v>
      </c>
      <c r="B7" s="7" t="s">
        <v>14</v>
      </c>
      <c r="C7" s="5">
        <v>0.56189999999999996</v>
      </c>
      <c r="D7" s="5">
        <v>0.34260000000000002</v>
      </c>
      <c r="E7" s="5">
        <v>9.5500000000000002E-2</v>
      </c>
    </row>
    <row r="8" spans="1:5" x14ac:dyDescent="0.25">
      <c r="A8" s="5" t="s">
        <v>15</v>
      </c>
      <c r="B8" s="7" t="s">
        <v>16</v>
      </c>
      <c r="C8" s="5">
        <v>0.59789999999999999</v>
      </c>
      <c r="D8" s="5">
        <v>0.3826</v>
      </c>
      <c r="E8" s="5">
        <v>1.95E-2</v>
      </c>
    </row>
    <row r="9" spans="1:5" x14ac:dyDescent="0.25">
      <c r="A9" s="5" t="s">
        <v>17</v>
      </c>
      <c r="B9" s="7" t="s">
        <v>18</v>
      </c>
      <c r="C9" s="5">
        <v>0.78459999999999996</v>
      </c>
      <c r="D9" s="5">
        <v>0.15049999999999999</v>
      </c>
      <c r="E9" s="5">
        <v>6.5000000000000002E-2</v>
      </c>
    </row>
    <row r="10" spans="1:5" x14ac:dyDescent="0.25">
      <c r="A10" s="5" t="s">
        <v>19</v>
      </c>
      <c r="B10" s="7" t="s">
        <v>20</v>
      </c>
      <c r="C10" s="5">
        <v>0.7359</v>
      </c>
      <c r="D10" s="5">
        <v>0.18640000000000001</v>
      </c>
      <c r="E10" s="5">
        <v>7.7700000000000005E-2</v>
      </c>
    </row>
    <row r="11" spans="1:5" x14ac:dyDescent="0.25">
      <c r="A11" s="5" t="s">
        <v>4</v>
      </c>
      <c r="B11" s="7" t="s">
        <v>21</v>
      </c>
      <c r="C11" s="5">
        <v>0.73929999999999996</v>
      </c>
      <c r="D11" s="5">
        <v>0.2147</v>
      </c>
      <c r="E11" s="5">
        <v>4.5900000000000003E-2</v>
      </c>
    </row>
    <row r="12" spans="1:5" x14ac:dyDescent="0.25">
      <c r="A12" s="5" t="s">
        <v>10</v>
      </c>
      <c r="B12" s="7" t="s">
        <v>22</v>
      </c>
      <c r="C12" s="5">
        <v>0.76529999999999998</v>
      </c>
      <c r="D12" s="5">
        <v>0.23469999999999999</v>
      </c>
      <c r="E12" s="5">
        <v>0</v>
      </c>
    </row>
    <row r="13" spans="1:5" x14ac:dyDescent="0.25">
      <c r="A13" s="5" t="s">
        <v>19</v>
      </c>
      <c r="B13" s="7" t="s">
        <v>24</v>
      </c>
      <c r="C13" s="5">
        <v>0.74780000000000002</v>
      </c>
      <c r="D13" s="5">
        <v>0.18329999999999999</v>
      </c>
      <c r="E13" s="5">
        <v>6.8900000000000003E-2</v>
      </c>
    </row>
    <row r="14" spans="1:5" x14ac:dyDescent="0.25">
      <c r="A14" s="5" t="s">
        <v>25</v>
      </c>
      <c r="B14" s="7" t="s">
        <v>26</v>
      </c>
      <c r="C14" s="5">
        <v>0.68769999999999998</v>
      </c>
      <c r="D14" s="5">
        <v>0.2167</v>
      </c>
      <c r="E14" s="5">
        <v>9.5600000000000004E-2</v>
      </c>
    </row>
    <row r="15" spans="1:5" x14ac:dyDescent="0.25">
      <c r="A15" s="5" t="s">
        <v>27</v>
      </c>
      <c r="B15" s="7" t="s">
        <v>28</v>
      </c>
      <c r="C15" s="5">
        <v>0.69810000000000005</v>
      </c>
      <c r="D15" s="5">
        <v>0.1978</v>
      </c>
      <c r="E15" s="5">
        <v>0.1041</v>
      </c>
    </row>
    <row r="16" spans="1:5" x14ac:dyDescent="0.25">
      <c r="A16" s="10" t="s">
        <v>10</v>
      </c>
      <c r="B16" s="7" t="s">
        <v>29</v>
      </c>
      <c r="C16" s="10">
        <v>0.88890000000000002</v>
      </c>
      <c r="D16" s="5">
        <v>0</v>
      </c>
      <c r="E16" s="5">
        <v>0.1111</v>
      </c>
    </row>
    <row r="17" spans="1:5" x14ac:dyDescent="0.25">
      <c r="A17" s="5" t="s">
        <v>19</v>
      </c>
      <c r="B17" s="7" t="s">
        <v>30</v>
      </c>
      <c r="C17" s="5">
        <v>0.81520000000000004</v>
      </c>
      <c r="D17" s="5">
        <v>7.6999999999999999E-2</v>
      </c>
      <c r="E17" s="5">
        <v>0.10780000000000001</v>
      </c>
    </row>
    <row r="18" spans="1:5" x14ac:dyDescent="0.25">
      <c r="A18" s="5" t="s">
        <v>10</v>
      </c>
      <c r="B18" s="7" t="s">
        <v>31</v>
      </c>
      <c r="C18" s="5">
        <v>0.77949999999999997</v>
      </c>
      <c r="D18" s="5">
        <v>0.18709999999999999</v>
      </c>
      <c r="E18" s="5">
        <v>3.3300000000000003E-2</v>
      </c>
    </row>
    <row r="19" spans="1:5" x14ac:dyDescent="0.25">
      <c r="A19" s="5" t="s">
        <v>10</v>
      </c>
      <c r="B19" s="7" t="s">
        <v>32</v>
      </c>
      <c r="C19" s="5">
        <v>0.70069999999999999</v>
      </c>
      <c r="D19" s="5">
        <v>0.28310000000000002</v>
      </c>
      <c r="E19" s="5">
        <v>1.6299999999999999E-2</v>
      </c>
    </row>
    <row r="20" spans="1:5" x14ac:dyDescent="0.25">
      <c r="A20" s="5" t="s">
        <v>4</v>
      </c>
      <c r="B20" s="7" t="s">
        <v>33</v>
      </c>
      <c r="C20" s="5">
        <v>0.74099999999999999</v>
      </c>
      <c r="D20" s="5">
        <v>0.189</v>
      </c>
      <c r="E20" s="5">
        <v>7.0000000000000007E-2</v>
      </c>
    </row>
    <row r="21" spans="1:5" x14ac:dyDescent="0.25">
      <c r="A21" s="5" t="s">
        <v>10</v>
      </c>
      <c r="B21" s="7" t="s">
        <v>34</v>
      </c>
      <c r="C21" s="5">
        <v>0.83040000000000003</v>
      </c>
      <c r="D21" s="5">
        <v>0.15010000000000001</v>
      </c>
      <c r="E21" s="5">
        <v>1.95E-2</v>
      </c>
    </row>
    <row r="22" spans="1:5" x14ac:dyDescent="0.25">
      <c r="A22" s="5" t="s">
        <v>10</v>
      </c>
      <c r="B22" s="7" t="s">
        <v>35</v>
      </c>
      <c r="C22" s="5">
        <v>0.64039999999999997</v>
      </c>
      <c r="D22" s="5">
        <v>0.26629999999999998</v>
      </c>
      <c r="E22" s="5">
        <v>9.3299999999999994E-2</v>
      </c>
    </row>
    <row r="23" spans="1:5" x14ac:dyDescent="0.25">
      <c r="A23" s="5" t="s">
        <v>10</v>
      </c>
      <c r="B23" s="7" t="s">
        <v>36</v>
      </c>
      <c r="C23" s="5">
        <v>0.79200000000000004</v>
      </c>
      <c r="D23" s="5">
        <v>0.18959999999999999</v>
      </c>
      <c r="E23" s="5">
        <v>1.8499999999999999E-2</v>
      </c>
    </row>
    <row r="24" spans="1:5" x14ac:dyDescent="0.25">
      <c r="A24" s="5" t="s">
        <v>19</v>
      </c>
      <c r="B24" s="7" t="s">
        <v>37</v>
      </c>
      <c r="C24" s="5">
        <v>0.79190000000000005</v>
      </c>
      <c r="D24" s="5">
        <v>9.0700000000000003E-2</v>
      </c>
      <c r="E24" s="5">
        <v>0.1174</v>
      </c>
    </row>
    <row r="25" spans="1:5" x14ac:dyDescent="0.25">
      <c r="A25" s="5" t="s">
        <v>10</v>
      </c>
      <c r="B25" s="7" t="s">
        <v>38</v>
      </c>
      <c r="C25" s="5">
        <v>0.7742</v>
      </c>
      <c r="D25" s="5">
        <v>0.16869999999999999</v>
      </c>
      <c r="E25" s="5">
        <v>5.7099999999999998E-2</v>
      </c>
    </row>
    <row r="26" spans="1:5" x14ac:dyDescent="0.25">
      <c r="A26" s="5" t="s">
        <v>10</v>
      </c>
      <c r="B26" s="7" t="s">
        <v>39</v>
      </c>
      <c r="C26" s="5">
        <v>0.69769999999999999</v>
      </c>
      <c r="D26" s="5">
        <v>0.1153</v>
      </c>
      <c r="E26" s="5">
        <v>0.187</v>
      </c>
    </row>
    <row r="27" spans="1:5" x14ac:dyDescent="0.25">
      <c r="A27" s="9" t="s">
        <v>7</v>
      </c>
      <c r="B27" s="7" t="s">
        <v>53</v>
      </c>
      <c r="C27" s="5">
        <v>0</v>
      </c>
      <c r="D27" s="5">
        <v>0</v>
      </c>
      <c r="E27" s="9">
        <v>1</v>
      </c>
    </row>
    <row r="29" spans="1:5" x14ac:dyDescent="0.25">
      <c r="A2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defaultRowHeight="13.5" x14ac:dyDescent="0.25"/>
  <cols>
    <col min="1" max="1" width="20.875" customWidth="1"/>
    <col min="2" max="2" width="16.5" customWidth="1"/>
  </cols>
  <sheetData>
    <row r="1" spans="1:6" x14ac:dyDescent="0.25">
      <c r="A1" s="30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0.11119999999999999</v>
      </c>
      <c r="E2" s="33">
        <v>0.88880000000000003</v>
      </c>
      <c r="F2" s="30">
        <v>0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0.97389999999999999</v>
      </c>
      <c r="E3" s="30">
        <v>2.6100000000000002E-2</v>
      </c>
      <c r="F3" s="30">
        <v>0</v>
      </c>
    </row>
    <row r="4" spans="1:6" x14ac:dyDescent="0.25">
      <c r="A4" s="30" t="s">
        <v>279</v>
      </c>
      <c r="B4" s="56" t="s">
        <v>278</v>
      </c>
      <c r="C4" s="30">
        <v>0.53910000000000002</v>
      </c>
      <c r="D4" s="30">
        <v>0.1045</v>
      </c>
      <c r="E4" s="30">
        <v>1.21E-2</v>
      </c>
      <c r="F4" s="30">
        <v>0.34429999999999999</v>
      </c>
    </row>
    <row r="5" spans="1:6" x14ac:dyDescent="0.25">
      <c r="A5" s="30" t="s">
        <v>277</v>
      </c>
      <c r="B5" s="56" t="s">
        <v>276</v>
      </c>
      <c r="C5" s="30">
        <v>0.31509999999999999</v>
      </c>
      <c r="D5" s="30">
        <v>4.0800000000000003E-2</v>
      </c>
      <c r="E5" s="30">
        <v>0.15490000000000001</v>
      </c>
      <c r="F5" s="30">
        <v>0.48909999999999998</v>
      </c>
    </row>
    <row r="6" spans="1:6" x14ac:dyDescent="0.25">
      <c r="A6" s="30" t="s">
        <v>260</v>
      </c>
      <c r="B6" s="56" t="s">
        <v>272</v>
      </c>
      <c r="C6" s="30">
        <v>0.749</v>
      </c>
      <c r="D6" s="30">
        <v>0.1089</v>
      </c>
      <c r="E6" s="30">
        <v>4.0000000000000002E-4</v>
      </c>
      <c r="F6" s="30">
        <v>0.14169999999999999</v>
      </c>
    </row>
    <row r="7" spans="1:6" x14ac:dyDescent="0.25">
      <c r="A7" s="30" t="s">
        <v>271</v>
      </c>
      <c r="B7" s="56" t="s">
        <v>270</v>
      </c>
      <c r="C7" s="30">
        <v>0.73880000000000001</v>
      </c>
      <c r="D7" s="30">
        <v>0.13020000000000001</v>
      </c>
      <c r="E7" s="30">
        <v>1.0800000000000001E-2</v>
      </c>
      <c r="F7" s="30">
        <v>0.1202</v>
      </c>
    </row>
    <row r="8" spans="1:6" x14ac:dyDescent="0.25">
      <c r="A8" s="30" t="s">
        <v>269</v>
      </c>
      <c r="B8" s="56" t="s">
        <v>268</v>
      </c>
      <c r="C8" s="30">
        <v>0.60419999999999996</v>
      </c>
      <c r="D8" s="30">
        <v>2.4500000000000001E-2</v>
      </c>
      <c r="E8" s="30">
        <v>0.14729999999999999</v>
      </c>
      <c r="F8" s="30">
        <v>0.22389999999999999</v>
      </c>
    </row>
    <row r="9" spans="1:6" x14ac:dyDescent="0.25">
      <c r="A9" s="30" t="s">
        <v>260</v>
      </c>
      <c r="B9" s="56" t="s">
        <v>266</v>
      </c>
      <c r="C9" s="30">
        <v>0.86270000000000002</v>
      </c>
      <c r="D9" s="30">
        <v>0.11119999999999999</v>
      </c>
      <c r="E9" s="30">
        <v>2.6100000000000002E-2</v>
      </c>
      <c r="F9" s="30">
        <v>0</v>
      </c>
    </row>
    <row r="10" spans="1:6" x14ac:dyDescent="0.25">
      <c r="A10" s="30" t="s">
        <v>265</v>
      </c>
      <c r="B10" s="56" t="s">
        <v>102</v>
      </c>
      <c r="C10" s="30">
        <v>0.74909999999999999</v>
      </c>
      <c r="D10" s="30">
        <v>0</v>
      </c>
      <c r="E10" s="30">
        <v>0.15379999999999999</v>
      </c>
      <c r="F10" s="30">
        <v>9.7100000000000006E-2</v>
      </c>
    </row>
    <row r="11" spans="1:6" x14ac:dyDescent="0.25">
      <c r="A11" s="30" t="s">
        <v>264</v>
      </c>
      <c r="B11" s="56" t="s">
        <v>102</v>
      </c>
      <c r="C11" s="30">
        <v>0.78839999999999999</v>
      </c>
      <c r="D11" s="30">
        <v>4.5499999999999999E-2</v>
      </c>
      <c r="E11" s="30">
        <v>7.7399999999999997E-2</v>
      </c>
      <c r="F11" s="30">
        <v>8.8700000000000001E-2</v>
      </c>
    </row>
    <row r="12" spans="1:6" x14ac:dyDescent="0.25">
      <c r="A12" s="30" t="s">
        <v>262</v>
      </c>
      <c r="B12" s="56" t="s">
        <v>109</v>
      </c>
      <c r="C12" s="30">
        <v>0.6139</v>
      </c>
      <c r="D12" s="30">
        <v>0.09</v>
      </c>
      <c r="E12" s="30">
        <v>1.14E-2</v>
      </c>
      <c r="F12" s="30">
        <v>0.28470000000000001</v>
      </c>
    </row>
    <row r="13" spans="1:6" x14ac:dyDescent="0.25">
      <c r="A13" s="34" t="s">
        <v>260</v>
      </c>
      <c r="B13" s="56" t="s">
        <v>261</v>
      </c>
      <c r="C13" s="30">
        <v>0</v>
      </c>
      <c r="D13" s="30">
        <v>0.11119999999999999</v>
      </c>
      <c r="E13" s="30">
        <v>2.6100000000000002E-2</v>
      </c>
      <c r="F13" s="34">
        <v>0.86270000000000002</v>
      </c>
    </row>
    <row r="14" spans="1:6" x14ac:dyDescent="0.25">
      <c r="A14" s="30" t="s">
        <v>260</v>
      </c>
      <c r="B14" s="56" t="s">
        <v>259</v>
      </c>
      <c r="C14" s="30">
        <v>0.54769999999999996</v>
      </c>
      <c r="D14" s="30">
        <v>3.8100000000000002E-2</v>
      </c>
      <c r="E14" s="30">
        <v>0.12509999999999999</v>
      </c>
      <c r="F14" s="30">
        <v>0.28910000000000002</v>
      </c>
    </row>
    <row r="15" spans="1:6" x14ac:dyDescent="0.25">
      <c r="A15" s="30" t="s">
        <v>271</v>
      </c>
      <c r="B15" s="56" t="s">
        <v>281</v>
      </c>
      <c r="C15" s="30">
        <v>0.75760000000000005</v>
      </c>
      <c r="D15" s="30">
        <v>0.14149999999999999</v>
      </c>
      <c r="E15" s="30">
        <v>0</v>
      </c>
      <c r="F15" s="30">
        <v>0.10100000000000001</v>
      </c>
    </row>
    <row r="16" spans="1:6" x14ac:dyDescent="0.25">
      <c r="A16" s="30" t="s">
        <v>271</v>
      </c>
      <c r="B16" s="56" t="s">
        <v>280</v>
      </c>
      <c r="C16" s="30">
        <v>0.69430000000000003</v>
      </c>
      <c r="D16" s="30">
        <v>0.11700000000000001</v>
      </c>
      <c r="E16" s="30">
        <v>3.0999999999999999E-3</v>
      </c>
      <c r="F16" s="30">
        <v>0.1855</v>
      </c>
    </row>
    <row r="17" spans="1:6" x14ac:dyDescent="0.25">
      <c r="A17" s="30" t="s">
        <v>260</v>
      </c>
      <c r="B17" s="56" t="s">
        <v>36</v>
      </c>
      <c r="C17" s="30">
        <v>0.71079999999999999</v>
      </c>
      <c r="D17" s="30">
        <v>2.18E-2</v>
      </c>
      <c r="E17" s="30">
        <v>0.12709999999999999</v>
      </c>
      <c r="F17" s="30">
        <v>0.14030000000000001</v>
      </c>
    </row>
    <row r="19" spans="1:6" x14ac:dyDescent="0.25">
      <c r="A1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1" sqref="A21"/>
    </sheetView>
  </sheetViews>
  <sheetFormatPr defaultRowHeight="13.5" x14ac:dyDescent="0.25"/>
  <cols>
    <col min="1" max="1" width="19" customWidth="1"/>
    <col min="2" max="2" width="16.5" customWidth="1"/>
  </cols>
  <sheetData>
    <row r="1" spans="1:7" x14ac:dyDescent="0.25">
      <c r="A1" s="30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30">
        <v>0</v>
      </c>
      <c r="D2" s="30">
        <v>0.1179</v>
      </c>
      <c r="E2" s="30">
        <v>3.8100000000000002E-2</v>
      </c>
      <c r="F2" s="33">
        <v>0.84399999999999997</v>
      </c>
      <c r="G2" s="30">
        <v>0</v>
      </c>
    </row>
    <row r="3" spans="1:7" x14ac:dyDescent="0.25">
      <c r="A3" s="32" t="s">
        <v>58</v>
      </c>
      <c r="B3" s="57" t="s">
        <v>53</v>
      </c>
      <c r="C3" s="30">
        <v>0</v>
      </c>
      <c r="D3" s="32">
        <v>0.91100000000000003</v>
      </c>
      <c r="E3" s="30">
        <v>3.8100000000000002E-2</v>
      </c>
      <c r="F3" s="30">
        <v>5.0900000000000001E-2</v>
      </c>
      <c r="G3" s="30">
        <v>0</v>
      </c>
    </row>
    <row r="4" spans="1:7" x14ac:dyDescent="0.25">
      <c r="A4" s="30" t="s">
        <v>279</v>
      </c>
      <c r="B4" s="56" t="s">
        <v>278</v>
      </c>
      <c r="C4" s="30">
        <v>0.49959999999999999</v>
      </c>
      <c r="D4" s="30">
        <v>0.1153</v>
      </c>
      <c r="E4" s="30">
        <v>4.5199999999999997E-2</v>
      </c>
      <c r="F4" s="30">
        <v>0.03</v>
      </c>
      <c r="G4" s="30">
        <v>0.30990000000000001</v>
      </c>
    </row>
    <row r="5" spans="1:7" x14ac:dyDescent="0.25">
      <c r="A5" s="30" t="s">
        <v>277</v>
      </c>
      <c r="B5" s="56" t="s">
        <v>276</v>
      </c>
      <c r="C5" s="30">
        <v>0.3281</v>
      </c>
      <c r="D5" s="30">
        <v>8.9599999999999999E-2</v>
      </c>
      <c r="E5" s="30">
        <v>0.13350000000000001</v>
      </c>
      <c r="F5" s="30">
        <v>7.0000000000000007E-2</v>
      </c>
      <c r="G5" s="30">
        <v>0.37880000000000003</v>
      </c>
    </row>
    <row r="6" spans="1:7" x14ac:dyDescent="0.25">
      <c r="A6" s="30" t="s">
        <v>260</v>
      </c>
      <c r="B6" s="56" t="s">
        <v>272</v>
      </c>
      <c r="C6" s="30">
        <v>0.70069999999999999</v>
      </c>
      <c r="D6" s="30">
        <v>0.127</v>
      </c>
      <c r="E6" s="30">
        <v>6.3100000000000003E-2</v>
      </c>
      <c r="F6" s="30">
        <v>0</v>
      </c>
      <c r="G6" s="30">
        <v>0.1091</v>
      </c>
    </row>
    <row r="7" spans="1:7" x14ac:dyDescent="0.25">
      <c r="A7" s="30" t="s">
        <v>271</v>
      </c>
      <c r="B7" s="56" t="s">
        <v>270</v>
      </c>
      <c r="C7" s="30">
        <v>0.68579999999999997</v>
      </c>
      <c r="D7" s="30">
        <v>0.14149999999999999</v>
      </c>
      <c r="E7" s="30">
        <v>5.1999999999999998E-2</v>
      </c>
      <c r="F7" s="30">
        <v>2.18E-2</v>
      </c>
      <c r="G7" s="30">
        <v>9.8900000000000002E-2</v>
      </c>
    </row>
    <row r="8" spans="1:7" x14ac:dyDescent="0.25">
      <c r="A8" s="30" t="s">
        <v>269</v>
      </c>
      <c r="B8" s="56" t="s">
        <v>268</v>
      </c>
      <c r="C8" s="30">
        <v>0.55759999999999998</v>
      </c>
      <c r="D8" s="30">
        <v>4.0399999999999998E-2</v>
      </c>
      <c r="E8" s="30">
        <v>4.4999999999999998E-2</v>
      </c>
      <c r="F8" s="30">
        <v>0.1555</v>
      </c>
      <c r="G8" s="30">
        <v>0.20150000000000001</v>
      </c>
    </row>
    <row r="9" spans="1:7" x14ac:dyDescent="0.25">
      <c r="A9" s="30" t="s">
        <v>260</v>
      </c>
      <c r="B9" s="56" t="s">
        <v>266</v>
      </c>
      <c r="C9" s="30">
        <v>0.79300000000000004</v>
      </c>
      <c r="D9" s="30">
        <v>0.1179</v>
      </c>
      <c r="E9" s="30">
        <v>3.8100000000000002E-2</v>
      </c>
      <c r="F9" s="30">
        <v>5.0900000000000001E-2</v>
      </c>
      <c r="G9" s="30">
        <v>0</v>
      </c>
    </row>
    <row r="10" spans="1:7" x14ac:dyDescent="0.25">
      <c r="A10" s="30" t="s">
        <v>265</v>
      </c>
      <c r="B10" s="56" t="s">
        <v>102</v>
      </c>
      <c r="C10" s="30">
        <v>0.67190000000000005</v>
      </c>
      <c r="D10" s="30">
        <v>0</v>
      </c>
      <c r="E10" s="30">
        <v>0</v>
      </c>
      <c r="F10" s="30">
        <v>0.2089</v>
      </c>
      <c r="G10" s="30">
        <v>0.1193</v>
      </c>
    </row>
    <row r="11" spans="1:7" x14ac:dyDescent="0.25">
      <c r="A11" s="30" t="s">
        <v>264</v>
      </c>
      <c r="B11" s="56" t="s">
        <v>102</v>
      </c>
      <c r="C11" s="30">
        <v>0.71240000000000003</v>
      </c>
      <c r="D11" s="30">
        <v>4.5900000000000003E-2</v>
      </c>
      <c r="E11" s="30">
        <v>9.4999999999999998E-3</v>
      </c>
      <c r="F11" s="30">
        <v>0.12839999999999999</v>
      </c>
      <c r="G11" s="30">
        <v>0.1038</v>
      </c>
    </row>
    <row r="12" spans="1:7" x14ac:dyDescent="0.25">
      <c r="A12" s="30" t="s">
        <v>262</v>
      </c>
      <c r="B12" s="56" t="s">
        <v>109</v>
      </c>
      <c r="C12" s="30">
        <v>0.5554</v>
      </c>
      <c r="D12" s="30">
        <v>8.9499999999999996E-2</v>
      </c>
      <c r="E12" s="30">
        <v>9.4999999999999998E-3</v>
      </c>
      <c r="F12" s="30">
        <v>6.5699999999999995E-2</v>
      </c>
      <c r="G12" s="30">
        <v>0.28000000000000003</v>
      </c>
    </row>
    <row r="13" spans="1:7" x14ac:dyDescent="0.25">
      <c r="A13" s="30" t="s">
        <v>260</v>
      </c>
      <c r="B13" s="56" t="s">
        <v>261</v>
      </c>
      <c r="C13" s="30">
        <v>0</v>
      </c>
      <c r="D13" s="30">
        <v>0.1179</v>
      </c>
      <c r="E13" s="30">
        <v>3.8100000000000002E-2</v>
      </c>
      <c r="F13" s="30">
        <v>5.0900000000000001E-2</v>
      </c>
      <c r="G13" s="30">
        <v>0.79300000000000004</v>
      </c>
    </row>
    <row r="14" spans="1:7" x14ac:dyDescent="0.25">
      <c r="A14" s="30" t="s">
        <v>260</v>
      </c>
      <c r="B14" s="56" t="s">
        <v>259</v>
      </c>
      <c r="C14" s="30">
        <v>0.50349999999999995</v>
      </c>
      <c r="D14" s="30">
        <v>0.05</v>
      </c>
      <c r="E14" s="30">
        <v>2.93E-2</v>
      </c>
      <c r="F14" s="30">
        <v>0.14899999999999999</v>
      </c>
      <c r="G14" s="30">
        <v>0.26819999999999999</v>
      </c>
    </row>
    <row r="15" spans="1:7" x14ac:dyDescent="0.25">
      <c r="A15" s="30" t="s">
        <v>271</v>
      </c>
      <c r="B15" s="56" t="s">
        <v>281</v>
      </c>
      <c r="C15" s="30">
        <v>0.70379999999999998</v>
      </c>
      <c r="D15" s="30">
        <v>0.15329999999999999</v>
      </c>
      <c r="E15" s="30">
        <v>6.2899999999999998E-2</v>
      </c>
      <c r="F15" s="30">
        <v>2.5999999999999999E-3</v>
      </c>
      <c r="G15" s="30">
        <v>7.7399999999999997E-2</v>
      </c>
    </row>
    <row r="16" spans="1:7" x14ac:dyDescent="0.25">
      <c r="A16" s="30" t="s">
        <v>271</v>
      </c>
      <c r="B16" s="56" t="s">
        <v>280</v>
      </c>
      <c r="C16" s="30">
        <v>0.64380000000000004</v>
      </c>
      <c r="D16" s="30">
        <v>0.1283</v>
      </c>
      <c r="E16" s="30">
        <v>4.7399999999999998E-2</v>
      </c>
      <c r="F16" s="30">
        <v>1.9E-2</v>
      </c>
      <c r="G16" s="30">
        <v>0.1615</v>
      </c>
    </row>
    <row r="17" spans="1:7" x14ac:dyDescent="0.25">
      <c r="A17" s="30" t="s">
        <v>260</v>
      </c>
      <c r="B17" s="56" t="s">
        <v>36</v>
      </c>
      <c r="C17" s="30">
        <v>0.63849999999999996</v>
      </c>
      <c r="D17" s="30">
        <v>2.2100000000000002E-2</v>
      </c>
      <c r="E17" s="30">
        <v>8.5000000000000006E-3</v>
      </c>
      <c r="F17" s="30">
        <v>0.1764</v>
      </c>
      <c r="G17" s="30">
        <v>0.1545</v>
      </c>
    </row>
    <row r="18" spans="1:7" x14ac:dyDescent="0.25">
      <c r="A18" s="34" t="s">
        <v>7</v>
      </c>
      <c r="B18" s="57" t="s">
        <v>53</v>
      </c>
      <c r="C18" s="30">
        <v>0</v>
      </c>
      <c r="D18" s="30">
        <v>0.1179</v>
      </c>
      <c r="E18" s="34">
        <v>0.83109999999999995</v>
      </c>
      <c r="F18" s="30">
        <v>5.0900000000000001E-2</v>
      </c>
      <c r="G18" s="30">
        <v>0</v>
      </c>
    </row>
    <row r="20" spans="1:7" x14ac:dyDescent="0.25">
      <c r="A2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workbookViewId="0">
      <selection activeCell="C18" sqref="C18"/>
    </sheetView>
  </sheetViews>
  <sheetFormatPr defaultRowHeight="13.5" x14ac:dyDescent="0.25"/>
  <cols>
    <col min="1" max="1" width="21.25" customWidth="1"/>
    <col min="2" max="2" width="12.12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279</v>
      </c>
      <c r="B2" s="56" t="s">
        <v>278</v>
      </c>
      <c r="C2" s="6">
        <v>2.5000000000000001E-3</v>
      </c>
      <c r="D2" s="6">
        <v>2.5000000000000001E-3</v>
      </c>
      <c r="E2" s="6">
        <v>2.5000000000000001E-3</v>
      </c>
      <c r="F2" s="6">
        <v>2.5000000000000001E-3</v>
      </c>
      <c r="G2" s="6">
        <v>4.0000000000000001E-3</v>
      </c>
      <c r="H2" s="6">
        <v>1.21E-2</v>
      </c>
      <c r="I2" s="6">
        <v>1.5100000000000001E-2</v>
      </c>
      <c r="J2" s="6">
        <v>1.6899999999999998E-2</v>
      </c>
      <c r="K2" s="6">
        <v>2.18E-2</v>
      </c>
      <c r="L2" s="6">
        <v>2.1899999999999999E-2</v>
      </c>
      <c r="M2" s="6">
        <v>2.5600000000000001E-2</v>
      </c>
      <c r="N2" s="6">
        <v>2.35E-2</v>
      </c>
      <c r="O2" s="6">
        <v>1.9199999999999998E-2</v>
      </c>
      <c r="P2" s="6">
        <v>2.2599999999999999E-2</v>
      </c>
      <c r="Q2" s="6">
        <v>2.3E-2</v>
      </c>
      <c r="R2" s="6">
        <v>2.6599999999999999E-2</v>
      </c>
      <c r="S2" s="6">
        <v>2.0400000000000001E-2</v>
      </c>
      <c r="T2" s="6">
        <v>2.1100000000000001E-2</v>
      </c>
      <c r="U2" s="6">
        <v>1.9800000000000002E-2</v>
      </c>
      <c r="V2" s="6">
        <v>2.1299999999999999E-2</v>
      </c>
      <c r="W2" s="6">
        <v>1.54E-2</v>
      </c>
      <c r="X2" s="6">
        <v>1.5100000000000001E-2</v>
      </c>
      <c r="Y2" s="6">
        <v>1.83E-2</v>
      </c>
      <c r="Z2" s="6">
        <v>4.0300000000000002E-2</v>
      </c>
      <c r="AA2" s="6">
        <v>6.2300000000000001E-2</v>
      </c>
      <c r="AB2" s="6">
        <v>8.43E-2</v>
      </c>
      <c r="AC2" s="6">
        <v>0.10630000000000001</v>
      </c>
      <c r="AD2" s="6">
        <v>0.1283</v>
      </c>
      <c r="AE2" s="6">
        <v>0.15029999999999999</v>
      </c>
      <c r="AF2" s="6">
        <v>0.15590000000000001</v>
      </c>
      <c r="AG2" s="6">
        <v>0.1615</v>
      </c>
      <c r="AH2" s="6">
        <v>0.1671</v>
      </c>
      <c r="AI2" s="6">
        <v>0.17499999999999999</v>
      </c>
      <c r="AJ2" s="6">
        <v>0.17780000000000001</v>
      </c>
      <c r="AK2" s="6">
        <v>0.18060000000000001</v>
      </c>
      <c r="AL2" s="6">
        <v>0.18340000000000001</v>
      </c>
      <c r="AM2" s="6">
        <v>0.1862</v>
      </c>
      <c r="AN2" s="6">
        <v>0.189</v>
      </c>
      <c r="AO2" s="6">
        <v>0.1918</v>
      </c>
      <c r="AP2" s="6">
        <v>0.20469999999999999</v>
      </c>
      <c r="AQ2" s="6">
        <v>0.20200000000000001</v>
      </c>
      <c r="AR2" s="6">
        <v>0.19950000000000001</v>
      </c>
      <c r="AS2" s="6">
        <v>0.19500000000000001</v>
      </c>
      <c r="AT2" s="6">
        <v>0.19040000000000001</v>
      </c>
      <c r="AU2" s="6">
        <v>0.1933</v>
      </c>
      <c r="AV2" s="6">
        <v>0.19539999999999999</v>
      </c>
    </row>
    <row r="3" spans="1:48" x14ac:dyDescent="0.25">
      <c r="A3" s="30" t="s">
        <v>277</v>
      </c>
      <c r="B3" s="56" t="s">
        <v>276</v>
      </c>
      <c r="C3" s="6">
        <v>2.5000000000000001E-3</v>
      </c>
      <c r="D3" s="6">
        <v>2.5000000000000001E-3</v>
      </c>
      <c r="E3" s="6">
        <v>3.5999999999999999E-3</v>
      </c>
      <c r="F3" s="6">
        <v>2.5000000000000001E-3</v>
      </c>
      <c r="G3" s="6">
        <v>1.03E-2</v>
      </c>
      <c r="H3" s="6">
        <v>1.23E-2</v>
      </c>
      <c r="I3" s="6">
        <v>1.8499999999999999E-2</v>
      </c>
      <c r="J3" s="6">
        <v>2.1700000000000001E-2</v>
      </c>
      <c r="K3" s="6">
        <v>2.5600000000000001E-2</v>
      </c>
      <c r="L3" s="6">
        <v>2.58E-2</v>
      </c>
      <c r="M3" s="6">
        <v>2.7799999999999998E-2</v>
      </c>
      <c r="N3" s="6">
        <v>2.5499999999999998E-2</v>
      </c>
      <c r="O3" s="6">
        <v>2.2100000000000002E-2</v>
      </c>
      <c r="P3" s="6">
        <v>2.3900000000000001E-2</v>
      </c>
      <c r="Q3" s="6">
        <v>2.3800000000000002E-2</v>
      </c>
      <c r="R3" s="6">
        <v>2.5499999999999998E-2</v>
      </c>
      <c r="S3" s="6">
        <v>2.4400000000000002E-2</v>
      </c>
      <c r="T3" s="6">
        <v>2.0899999999999998E-2</v>
      </c>
      <c r="U3" s="6">
        <v>2.1700000000000001E-2</v>
      </c>
      <c r="V3" s="6">
        <v>2.46E-2</v>
      </c>
      <c r="W3" s="6">
        <v>2.1899999999999999E-2</v>
      </c>
      <c r="X3" s="6">
        <v>1.9800000000000002E-2</v>
      </c>
      <c r="Y3" s="6">
        <v>2.35E-2</v>
      </c>
      <c r="Z3" s="6">
        <v>4.3200000000000002E-2</v>
      </c>
      <c r="AA3" s="6">
        <v>6.2799999999999995E-2</v>
      </c>
      <c r="AB3" s="6">
        <v>8.2500000000000004E-2</v>
      </c>
      <c r="AC3" s="6">
        <v>0.1021</v>
      </c>
      <c r="AD3" s="6">
        <v>0.1217</v>
      </c>
      <c r="AE3" s="6">
        <v>0.1414</v>
      </c>
      <c r="AF3" s="6">
        <v>0.1474</v>
      </c>
      <c r="AG3" s="6">
        <v>0.15329999999999999</v>
      </c>
      <c r="AH3" s="6">
        <v>0.1593</v>
      </c>
      <c r="AI3" s="6">
        <v>0.16500000000000001</v>
      </c>
      <c r="AJ3" s="6">
        <v>0.16839999999999999</v>
      </c>
      <c r="AK3" s="6">
        <v>0.17169999999999999</v>
      </c>
      <c r="AL3" s="6">
        <v>0.17510000000000001</v>
      </c>
      <c r="AM3" s="6">
        <v>0.17849999999999999</v>
      </c>
      <c r="AN3" s="6">
        <v>0.18179999999999999</v>
      </c>
      <c r="AO3" s="6">
        <v>0.1852</v>
      </c>
      <c r="AP3" s="6">
        <v>0.1973</v>
      </c>
      <c r="AQ3" s="6">
        <v>0.19639999999999999</v>
      </c>
      <c r="AR3" s="6">
        <v>0.19120000000000001</v>
      </c>
      <c r="AS3" s="6">
        <v>0.18379999999999999</v>
      </c>
      <c r="AT3" s="6">
        <v>0.1915</v>
      </c>
      <c r="AU3" s="6">
        <v>0.19320000000000001</v>
      </c>
      <c r="AV3" s="6">
        <v>0.1943</v>
      </c>
    </row>
    <row r="4" spans="1:48" x14ac:dyDescent="0.25">
      <c r="A4" s="30" t="s">
        <v>260</v>
      </c>
      <c r="B4" s="56" t="s">
        <v>272</v>
      </c>
      <c r="C4" s="6">
        <v>2.5000000000000001E-3</v>
      </c>
      <c r="D4" s="6">
        <v>2.5000000000000001E-3</v>
      </c>
      <c r="E4" s="6">
        <v>2.7666666030883788E-3</v>
      </c>
      <c r="F4" s="6">
        <v>3.0444444656372071E-3</v>
      </c>
      <c r="G4" s="6">
        <v>6.8444442749023438E-3</v>
      </c>
      <c r="H4" s="6">
        <v>1.4033332824707031E-2</v>
      </c>
      <c r="I4" s="6">
        <v>1.7411111450195312E-2</v>
      </c>
      <c r="J4" s="6">
        <v>2.4244444274902344E-2</v>
      </c>
      <c r="K4" s="6">
        <v>2.8133334350585938E-2</v>
      </c>
      <c r="L4" s="6">
        <v>3.0055554199218751E-2</v>
      </c>
      <c r="M4" s="6">
        <v>3.3066665649414059E-2</v>
      </c>
      <c r="N4" s="6">
        <v>2.9611111450195314E-2</v>
      </c>
      <c r="O4" s="6">
        <v>2.5066667175292968E-2</v>
      </c>
      <c r="P4" s="6">
        <v>2.7077777099609374E-2</v>
      </c>
      <c r="Q4" s="6">
        <v>2.6133334350585936E-2</v>
      </c>
      <c r="R4" s="6">
        <v>2.5833334350585938E-2</v>
      </c>
      <c r="S4" s="6">
        <v>2.5644445800781249E-2</v>
      </c>
      <c r="T4" s="6">
        <v>2.2666667175292969E-2</v>
      </c>
      <c r="U4" s="6">
        <v>2.163333282470703E-2</v>
      </c>
      <c r="V4" s="6">
        <v>2.2422222900390625E-2</v>
      </c>
      <c r="W4" s="6">
        <v>1.6444444274902343E-2</v>
      </c>
      <c r="X4" s="6">
        <v>1.6222222900390625E-2</v>
      </c>
      <c r="Y4" s="6">
        <v>1.8477777099609374E-2</v>
      </c>
      <c r="Z4" s="6">
        <v>4.4733334350585935E-2</v>
      </c>
      <c r="AA4" s="6">
        <v>7.1022222900390619E-2</v>
      </c>
      <c r="AB4" s="6">
        <v>9.7299999999999998E-2</v>
      </c>
      <c r="AC4" s="6">
        <v>0.123577783203125</v>
      </c>
      <c r="AD4" s="6">
        <v>0.14985555419921875</v>
      </c>
      <c r="AE4" s="6">
        <v>0.17615555419921874</v>
      </c>
      <c r="AF4" s="6">
        <v>0.182022216796875</v>
      </c>
      <c r="AG4" s="6">
        <v>0.1878888916015625</v>
      </c>
      <c r="AH4" s="6">
        <v>0.193777783203125</v>
      </c>
      <c r="AI4" s="6">
        <v>0.20438889160156251</v>
      </c>
      <c r="AJ4" s="6">
        <v>0.20834443359374999</v>
      </c>
      <c r="AK4" s="6">
        <v>0.2123111083984375</v>
      </c>
      <c r="AL4" s="6">
        <v>0.21625556640624999</v>
      </c>
      <c r="AM4" s="6">
        <v>0.22025556640624999</v>
      </c>
      <c r="AN4" s="6">
        <v>0.22422221679687501</v>
      </c>
      <c r="AO4" s="6">
        <v>0.22819999999999999</v>
      </c>
      <c r="AP4" s="6">
        <v>0.2424</v>
      </c>
      <c r="AQ4" s="6">
        <v>0.23749999999999999</v>
      </c>
      <c r="AR4" s="6">
        <v>0.23658889160156249</v>
      </c>
      <c r="AS4" s="6">
        <v>0.23064443359375</v>
      </c>
      <c r="AT4" s="6">
        <v>0.22802221679687501</v>
      </c>
      <c r="AU4" s="6">
        <v>0.23035556640624999</v>
      </c>
      <c r="AV4" s="6">
        <v>0.2315111083984375</v>
      </c>
    </row>
    <row r="5" spans="1:48" x14ac:dyDescent="0.25">
      <c r="A5" s="30" t="s">
        <v>271</v>
      </c>
      <c r="B5" s="56" t="s">
        <v>270</v>
      </c>
      <c r="C5" s="6">
        <v>2.5000000000000001E-3</v>
      </c>
      <c r="D5" s="6">
        <v>2.5000000000000001E-3</v>
      </c>
      <c r="E5" s="6">
        <v>2.8222221374511721E-3</v>
      </c>
      <c r="F5" s="6">
        <v>5.3222221374511717E-3</v>
      </c>
      <c r="G5" s="6">
        <v>7.5222221374511723E-3</v>
      </c>
      <c r="H5" s="6">
        <v>1.2577777862548828E-2</v>
      </c>
      <c r="I5" s="6">
        <v>1.8122222900390624E-2</v>
      </c>
      <c r="J5" s="6">
        <v>2.2644444274902344E-2</v>
      </c>
      <c r="K5" s="6">
        <v>2.7066665649414061E-2</v>
      </c>
      <c r="L5" s="6">
        <v>3.0988888549804687E-2</v>
      </c>
      <c r="M5" s="6">
        <v>3.1888888549804685E-2</v>
      </c>
      <c r="N5" s="6">
        <v>2.8899999999999999E-2</v>
      </c>
      <c r="O5" s="6">
        <v>2.4722222900390625E-2</v>
      </c>
      <c r="P5" s="6">
        <v>2.6622222900390624E-2</v>
      </c>
      <c r="Q5" s="6">
        <v>2.6466665649414061E-2</v>
      </c>
      <c r="R5" s="6">
        <v>2.5777777099609375E-2</v>
      </c>
      <c r="S5" s="6">
        <v>2.41E-2</v>
      </c>
      <c r="T5" s="6">
        <v>2.393333282470703E-2</v>
      </c>
      <c r="U5" s="6">
        <v>2.1933332824707032E-2</v>
      </c>
      <c r="V5" s="6">
        <v>2.3133332824707031E-2</v>
      </c>
      <c r="W5" s="6">
        <v>1.7788888549804687E-2</v>
      </c>
      <c r="X5" s="6">
        <v>1.6888888549804689E-2</v>
      </c>
      <c r="Y5" s="6">
        <v>1.8311111450195313E-2</v>
      </c>
      <c r="Z5" s="6">
        <v>4.0211111450195312E-2</v>
      </c>
      <c r="AA5" s="6">
        <v>6.2133331298828122E-2</v>
      </c>
      <c r="AB5" s="6">
        <v>8.4011108398437506E-2</v>
      </c>
      <c r="AC5" s="6">
        <v>0.10594444580078125</v>
      </c>
      <c r="AD5" s="6">
        <v>0.12785555419921876</v>
      </c>
      <c r="AE5" s="6">
        <v>0.14975555419921874</v>
      </c>
      <c r="AF5" s="6">
        <v>0.15720000000000001</v>
      </c>
      <c r="AG5" s="6">
        <v>0.16463333740234376</v>
      </c>
      <c r="AH5" s="6">
        <v>0.17208889160156249</v>
      </c>
      <c r="AI5" s="6">
        <v>0.18162221679687501</v>
      </c>
      <c r="AJ5" s="6">
        <v>0.18468889160156249</v>
      </c>
      <c r="AK5" s="6">
        <v>0.18768889160156249</v>
      </c>
      <c r="AL5" s="6">
        <v>0.19072221679687501</v>
      </c>
      <c r="AM5" s="6">
        <v>0.19375555419921875</v>
      </c>
      <c r="AN5" s="6">
        <v>0.19678889160156249</v>
      </c>
      <c r="AO5" s="6">
        <v>0.19982221679687501</v>
      </c>
      <c r="AP5" s="6">
        <v>0.21242221679687501</v>
      </c>
      <c r="AQ5" s="6">
        <v>0.21156667480468749</v>
      </c>
      <c r="AR5" s="6">
        <v>0.20666667480468751</v>
      </c>
      <c r="AS5" s="6">
        <v>0.20325555419921876</v>
      </c>
      <c r="AT5" s="6">
        <v>0.19981110839843749</v>
      </c>
      <c r="AU5" s="6">
        <v>0.20175555419921876</v>
      </c>
      <c r="AV5" s="6">
        <v>0.20275555419921876</v>
      </c>
    </row>
    <row r="6" spans="1:48" x14ac:dyDescent="0.25">
      <c r="A6" s="30" t="s">
        <v>269</v>
      </c>
      <c r="B6" s="56" t="s">
        <v>268</v>
      </c>
      <c r="C6" s="6">
        <v>2.5000000000000001E-3</v>
      </c>
      <c r="D6" s="6">
        <v>2.5000000000000001E-3</v>
      </c>
      <c r="E6" s="6">
        <v>3.5000000000000001E-3</v>
      </c>
      <c r="F6" s="6">
        <v>2.5000000000000001E-3</v>
      </c>
      <c r="G6" s="6">
        <v>5.1999999999999998E-3</v>
      </c>
      <c r="H6" s="6">
        <v>1.14E-2</v>
      </c>
      <c r="I6" s="6">
        <v>1.7299999999999999E-2</v>
      </c>
      <c r="J6" s="6">
        <v>2.4299999999999999E-2</v>
      </c>
      <c r="K6" s="6">
        <v>2.63E-2</v>
      </c>
      <c r="L6" s="6">
        <v>2.8299999999999999E-2</v>
      </c>
      <c r="M6" s="6">
        <v>2.9600000000000001E-2</v>
      </c>
      <c r="N6" s="6">
        <v>2.9399999999999999E-2</v>
      </c>
      <c r="O6" s="6">
        <v>2.3900000000000001E-2</v>
      </c>
      <c r="P6" s="6">
        <v>2.64E-2</v>
      </c>
      <c r="Q6" s="6">
        <v>2.46E-2</v>
      </c>
      <c r="R6" s="6">
        <v>2.4E-2</v>
      </c>
      <c r="S6" s="6">
        <v>2.18E-2</v>
      </c>
      <c r="T6" s="6">
        <v>1.8700000000000001E-2</v>
      </c>
      <c r="U6" s="6">
        <v>1.8200000000000001E-2</v>
      </c>
      <c r="V6" s="6">
        <v>2.1100000000000001E-2</v>
      </c>
      <c r="W6" s="6">
        <v>1.3299999999999999E-2</v>
      </c>
      <c r="X6" s="6">
        <v>1.7000000000000001E-2</v>
      </c>
      <c r="Y6" s="6">
        <v>1.83E-2</v>
      </c>
      <c r="Z6" s="6">
        <v>4.6300000000000001E-2</v>
      </c>
      <c r="AA6" s="6">
        <v>7.4499999999999997E-2</v>
      </c>
      <c r="AB6" s="6">
        <v>0.1026</v>
      </c>
      <c r="AC6" s="6">
        <v>0.13070000000000001</v>
      </c>
      <c r="AD6" s="6">
        <v>0.1588</v>
      </c>
      <c r="AE6" s="6">
        <v>0.18690000000000001</v>
      </c>
      <c r="AF6" s="6">
        <v>0.1951</v>
      </c>
      <c r="AG6" s="6">
        <v>0.20330000000000001</v>
      </c>
      <c r="AH6" s="6">
        <v>0.21149999999999999</v>
      </c>
      <c r="AI6" s="6">
        <v>0.21929999999999999</v>
      </c>
      <c r="AJ6" s="6">
        <v>0.22359999999999999</v>
      </c>
      <c r="AK6" s="6">
        <v>0.22789999999999999</v>
      </c>
      <c r="AL6" s="6">
        <v>0.23219999999999999</v>
      </c>
      <c r="AM6" s="6">
        <v>0.23649999999999999</v>
      </c>
      <c r="AN6" s="6">
        <v>0.24079999999999999</v>
      </c>
      <c r="AO6" s="6">
        <v>0.24510000000000001</v>
      </c>
      <c r="AP6" s="6">
        <v>0.25469999999999998</v>
      </c>
      <c r="AQ6" s="6">
        <v>0.25640000000000002</v>
      </c>
      <c r="AR6" s="6">
        <v>0.24660000000000001</v>
      </c>
      <c r="AS6" s="6">
        <v>0.24299999999999999</v>
      </c>
      <c r="AT6" s="6">
        <v>0.2341</v>
      </c>
      <c r="AU6" s="6">
        <v>0.23730000000000001</v>
      </c>
      <c r="AV6" s="6">
        <v>0.23910000000000001</v>
      </c>
    </row>
    <row r="7" spans="1:48" x14ac:dyDescent="0.25">
      <c r="A7" s="30" t="s">
        <v>260</v>
      </c>
      <c r="B7" s="56" t="s">
        <v>266</v>
      </c>
      <c r="C7" s="6">
        <v>2.5000000000000001E-3</v>
      </c>
      <c r="D7" s="6">
        <v>2.5000000000000001E-3</v>
      </c>
      <c r="E7" s="6">
        <v>3.477777862548828E-3</v>
      </c>
      <c r="F7" s="6">
        <v>2.677777862548828E-3</v>
      </c>
      <c r="G7" s="6">
        <v>6.5333335876464841E-3</v>
      </c>
      <c r="H7" s="6">
        <v>1.1488888549804687E-2</v>
      </c>
      <c r="I7" s="6">
        <v>1.4966667175292969E-2</v>
      </c>
      <c r="J7" s="6">
        <v>2.1088888549804688E-2</v>
      </c>
      <c r="K7" s="6">
        <v>2.5600000000000001E-2</v>
      </c>
      <c r="L7" s="6">
        <v>2.6477777099609374E-2</v>
      </c>
      <c r="M7" s="6">
        <v>2.905555419921875E-2</v>
      </c>
      <c r="N7" s="6">
        <v>2.6077777099609376E-2</v>
      </c>
      <c r="O7" s="6">
        <v>2.1844444274902345E-2</v>
      </c>
      <c r="P7" s="6">
        <v>2.4477777099609375E-2</v>
      </c>
      <c r="Q7" s="6">
        <v>2.2455555725097658E-2</v>
      </c>
      <c r="R7" s="6">
        <v>2.41E-2</v>
      </c>
      <c r="S7" s="6">
        <v>2.3044444274902345E-2</v>
      </c>
      <c r="T7" s="6">
        <v>1.9188888549804689E-2</v>
      </c>
      <c r="U7" s="6">
        <v>1.9466667175292968E-2</v>
      </c>
      <c r="V7" s="6">
        <v>2.0677777099609374E-2</v>
      </c>
      <c r="W7" s="6">
        <v>1.4811111450195312E-2</v>
      </c>
      <c r="X7" s="6">
        <v>1.4822222900390624E-2</v>
      </c>
      <c r="Y7" s="6">
        <v>1.7933332824707032E-2</v>
      </c>
      <c r="Z7" s="6">
        <v>4.3211111450195315E-2</v>
      </c>
      <c r="AA7" s="6">
        <v>6.8511108398437506E-2</v>
      </c>
      <c r="AB7" s="6">
        <v>9.3788891601562493E-2</v>
      </c>
      <c r="AC7" s="6">
        <v>0.1191</v>
      </c>
      <c r="AD7" s="6">
        <v>0.14438889160156251</v>
      </c>
      <c r="AE7" s="6">
        <v>0.16967778320312499</v>
      </c>
      <c r="AF7" s="6">
        <v>0.17682221679687499</v>
      </c>
      <c r="AG7" s="6">
        <v>0.18394444580078126</v>
      </c>
      <c r="AH7" s="6">
        <v>0.19107778320312499</v>
      </c>
      <c r="AI7" s="6">
        <v>0.200622216796875</v>
      </c>
      <c r="AJ7" s="6">
        <v>0.20418889160156251</v>
      </c>
      <c r="AK7" s="6">
        <v>0.20777778320312501</v>
      </c>
      <c r="AL7" s="6">
        <v>0.21135556640625</v>
      </c>
      <c r="AM7" s="6">
        <v>0.21492221679687501</v>
      </c>
      <c r="AN7" s="6">
        <v>0.218477783203125</v>
      </c>
      <c r="AO7" s="6">
        <v>0.2220666748046875</v>
      </c>
      <c r="AP7" s="6">
        <v>0.23274443359374999</v>
      </c>
      <c r="AQ7" s="6">
        <v>0.2310333251953125</v>
      </c>
      <c r="AR7" s="6">
        <v>0.2290333251953125</v>
      </c>
      <c r="AS7" s="6">
        <v>0.22344443359374999</v>
      </c>
      <c r="AT7" s="6">
        <v>0.22728889160156249</v>
      </c>
      <c r="AU7" s="6">
        <v>0.2297111083984375</v>
      </c>
      <c r="AV7" s="6">
        <v>0.23084443359375001</v>
      </c>
    </row>
    <row r="8" spans="1:48" x14ac:dyDescent="0.25">
      <c r="A8" s="30" t="s">
        <v>265</v>
      </c>
      <c r="B8" s="56" t="s">
        <v>102</v>
      </c>
      <c r="C8" s="6">
        <v>2.5000000000000001E-3</v>
      </c>
      <c r="D8" s="6">
        <v>2.5000000000000001E-3</v>
      </c>
      <c r="E8" s="6">
        <v>2.5555555343627929E-3</v>
      </c>
      <c r="F8" s="6">
        <v>2.544444465637207E-3</v>
      </c>
      <c r="G8" s="6">
        <v>3.6777778625488281E-3</v>
      </c>
      <c r="H8" s="6">
        <v>9.533333587646485E-3</v>
      </c>
      <c r="I8" s="6">
        <v>1.4677777099609376E-2</v>
      </c>
      <c r="J8" s="6">
        <v>2.1433332824707031E-2</v>
      </c>
      <c r="K8" s="6">
        <v>2.4788888549804686E-2</v>
      </c>
      <c r="L8" s="6">
        <v>2.6677777099609376E-2</v>
      </c>
      <c r="M8" s="6">
        <v>2.9166665649414062E-2</v>
      </c>
      <c r="N8" s="6">
        <v>2.5622222900390627E-2</v>
      </c>
      <c r="O8" s="6">
        <v>1.95E-2</v>
      </c>
      <c r="P8" s="6">
        <v>2.1466667175292969E-2</v>
      </c>
      <c r="Q8" s="6">
        <v>1.9911111450195314E-2</v>
      </c>
      <c r="R8" s="6">
        <v>2.0922222900390624E-2</v>
      </c>
      <c r="S8" s="6">
        <v>1.9466667175292968E-2</v>
      </c>
      <c r="T8" s="6">
        <v>1.5866667175292969E-2</v>
      </c>
      <c r="U8" s="6">
        <v>1.6288888549804686E-2</v>
      </c>
      <c r="V8" s="6">
        <v>1.7311111450195312E-2</v>
      </c>
      <c r="W8" s="6">
        <v>1.2322222137451173E-2</v>
      </c>
      <c r="X8" s="6">
        <v>1.1288888549804688E-2</v>
      </c>
      <c r="Y8" s="6">
        <v>1.3711111450195313E-2</v>
      </c>
      <c r="Z8" s="6">
        <v>4.4699999999999997E-2</v>
      </c>
      <c r="AA8" s="6">
        <v>7.5666668701171877E-2</v>
      </c>
      <c r="AB8" s="6">
        <v>0.10665555419921875</v>
      </c>
      <c r="AC8" s="6">
        <v>0.13767778320312499</v>
      </c>
      <c r="AD8" s="6">
        <v>0.16865555419921874</v>
      </c>
      <c r="AE8" s="6">
        <v>0.19964444580078125</v>
      </c>
      <c r="AF8" s="6">
        <v>0.20947778320312499</v>
      </c>
      <c r="AG8" s="6">
        <v>0.21927778320312499</v>
      </c>
      <c r="AH8" s="6">
        <v>0.2291</v>
      </c>
      <c r="AI8" s="6">
        <v>0.2387666748046875</v>
      </c>
      <c r="AJ8" s="6">
        <v>0.24307778320312501</v>
      </c>
      <c r="AK8" s="6">
        <v>0.24736667480468749</v>
      </c>
      <c r="AL8" s="6">
        <v>0.25168889160156249</v>
      </c>
      <c r="AM8" s="6">
        <v>0.25598889160156252</v>
      </c>
      <c r="AN8" s="6">
        <v>0.26031110839843752</v>
      </c>
      <c r="AO8" s="6">
        <v>0.26462221679687498</v>
      </c>
      <c r="AP8" s="6">
        <v>0.2762888916015625</v>
      </c>
      <c r="AQ8" s="6">
        <v>0.27675556640624999</v>
      </c>
      <c r="AR8" s="6">
        <v>0.27008889160156252</v>
      </c>
      <c r="AS8" s="6">
        <v>0.26390000000000002</v>
      </c>
      <c r="AT8" s="6">
        <v>0.26856667480468749</v>
      </c>
      <c r="AU8" s="6">
        <v>0.26958889160156252</v>
      </c>
      <c r="AV8" s="6">
        <v>0.26893332519531249</v>
      </c>
    </row>
    <row r="9" spans="1:48" x14ac:dyDescent="0.25">
      <c r="A9" s="30" t="s">
        <v>264</v>
      </c>
      <c r="B9" s="56" t="s">
        <v>102</v>
      </c>
      <c r="C9" s="6">
        <v>2.5000000000000001E-3</v>
      </c>
      <c r="D9" s="6">
        <v>2.5000000000000001E-3</v>
      </c>
      <c r="E9" s="6">
        <v>2.8222221374511721E-3</v>
      </c>
      <c r="F9" s="6">
        <v>3.0999999999999999E-3</v>
      </c>
      <c r="G9" s="6">
        <v>6.4000000000000003E-3</v>
      </c>
      <c r="H9" s="6">
        <v>1.3122222900390624E-2</v>
      </c>
      <c r="I9" s="6">
        <v>1.7133332824707033E-2</v>
      </c>
      <c r="J9" s="6">
        <v>2.1322222900390625E-2</v>
      </c>
      <c r="K9" s="6">
        <v>2.5055555725097656E-2</v>
      </c>
      <c r="L9" s="6">
        <v>2.7833334350585937E-2</v>
      </c>
      <c r="M9" s="6">
        <v>3.0711111450195311E-2</v>
      </c>
      <c r="N9" s="6">
        <v>2.6388888549804687E-2</v>
      </c>
      <c r="O9" s="6">
        <v>2.1455555725097657E-2</v>
      </c>
      <c r="P9" s="6">
        <v>2.3455555725097655E-2</v>
      </c>
      <c r="Q9" s="6">
        <v>2.2188888549804688E-2</v>
      </c>
      <c r="R9" s="6">
        <v>2.3511111450195313E-2</v>
      </c>
      <c r="S9" s="6">
        <v>2.1977777099609377E-2</v>
      </c>
      <c r="T9" s="6">
        <v>1.8033332824707031E-2</v>
      </c>
      <c r="U9" s="6">
        <v>1.8922222900390626E-2</v>
      </c>
      <c r="V9" s="6">
        <v>2.0133332824707032E-2</v>
      </c>
      <c r="W9" s="6">
        <v>1.4166667175292968E-2</v>
      </c>
      <c r="X9" s="6">
        <v>1.4555555725097657E-2</v>
      </c>
      <c r="Y9" s="6">
        <v>1.703333282470703E-2</v>
      </c>
      <c r="Z9" s="6">
        <v>4.3788888549804686E-2</v>
      </c>
      <c r="AA9" s="6">
        <v>7.0555554199218745E-2</v>
      </c>
      <c r="AB9" s="6">
        <v>9.7299999999999998E-2</v>
      </c>
      <c r="AC9" s="6">
        <v>0.124077783203125</v>
      </c>
      <c r="AD9" s="6">
        <v>0.15082221679687499</v>
      </c>
      <c r="AE9" s="6">
        <v>0.17761110839843749</v>
      </c>
      <c r="AF9" s="6">
        <v>0.18633333740234376</v>
      </c>
      <c r="AG9" s="6">
        <v>0.19503333740234374</v>
      </c>
      <c r="AH9" s="6">
        <v>0.20376666259765625</v>
      </c>
      <c r="AI9" s="6">
        <v>0.21321110839843749</v>
      </c>
      <c r="AJ9" s="6">
        <v>0.21733332519531251</v>
      </c>
      <c r="AK9" s="6">
        <v>0.22144443359374999</v>
      </c>
      <c r="AL9" s="6">
        <v>0.22555556640624999</v>
      </c>
      <c r="AM9" s="6">
        <v>0.22967778320312501</v>
      </c>
      <c r="AN9" s="6">
        <v>0.23380000000000001</v>
      </c>
      <c r="AO9" s="6">
        <v>0.23791110839843749</v>
      </c>
      <c r="AP9" s="6">
        <v>0.2507333251953125</v>
      </c>
      <c r="AQ9" s="6">
        <v>0.24895556640625</v>
      </c>
      <c r="AR9" s="6">
        <v>0.24274443359375</v>
      </c>
      <c r="AS9" s="6">
        <v>0.23835556640625</v>
      </c>
      <c r="AT9" s="6">
        <v>0.23572221679687499</v>
      </c>
      <c r="AU9" s="6">
        <v>0.238077783203125</v>
      </c>
      <c r="AV9" s="6">
        <v>0.23905556640625</v>
      </c>
    </row>
    <row r="10" spans="1:48" x14ac:dyDescent="0.25">
      <c r="A10" s="30" t="s">
        <v>262</v>
      </c>
      <c r="B10" s="56" t="s">
        <v>109</v>
      </c>
      <c r="C10" s="6">
        <v>2.5000000000000001E-3</v>
      </c>
      <c r="D10" s="6">
        <v>2.5000000000000001E-3</v>
      </c>
      <c r="E10" s="6">
        <v>4.8999999999999998E-3</v>
      </c>
      <c r="F10" s="6">
        <v>2.5000000000000001E-3</v>
      </c>
      <c r="G10" s="6">
        <v>3.7000000000000002E-3</v>
      </c>
      <c r="H10" s="6">
        <v>1.17E-2</v>
      </c>
      <c r="I10" s="6">
        <v>1.7899999999999999E-2</v>
      </c>
      <c r="J10" s="6">
        <v>2.2700000000000001E-2</v>
      </c>
      <c r="K10" s="6">
        <v>2.58E-2</v>
      </c>
      <c r="L10" s="6">
        <v>2.8000000000000001E-2</v>
      </c>
      <c r="M10" s="6">
        <v>3.4500000000000003E-2</v>
      </c>
      <c r="N10" s="6">
        <v>3.0099999999999998E-2</v>
      </c>
      <c r="O10" s="6">
        <v>2.7199999999999998E-2</v>
      </c>
      <c r="P10" s="6">
        <v>2.7900000000000001E-2</v>
      </c>
      <c r="Q10" s="6">
        <v>2.6800000000000001E-2</v>
      </c>
      <c r="R10" s="6">
        <v>2.8299999999999999E-2</v>
      </c>
      <c r="S10" s="6">
        <v>2.6599999999999999E-2</v>
      </c>
      <c r="T10" s="6">
        <v>2.18E-2</v>
      </c>
      <c r="U10" s="6">
        <v>2.53E-2</v>
      </c>
      <c r="V10" s="6">
        <v>2.4899999999999999E-2</v>
      </c>
      <c r="W10" s="6">
        <v>1.9099999999999999E-2</v>
      </c>
      <c r="X10" s="6">
        <v>1.8800000000000001E-2</v>
      </c>
      <c r="Y10" s="6">
        <v>2.2800000000000001E-2</v>
      </c>
      <c r="Z10" s="6">
        <v>5.2499999999999998E-2</v>
      </c>
      <c r="AA10" s="6">
        <v>8.2199999999999995E-2</v>
      </c>
      <c r="AB10" s="6">
        <v>0.1119</v>
      </c>
      <c r="AC10" s="6">
        <v>0.1416</v>
      </c>
      <c r="AD10" s="6">
        <v>0.17130000000000001</v>
      </c>
      <c r="AE10" s="6">
        <v>0.20100000000000001</v>
      </c>
      <c r="AF10" s="6">
        <v>0.20979999999999999</v>
      </c>
      <c r="AG10" s="6">
        <v>0.21859999999999999</v>
      </c>
      <c r="AH10" s="6">
        <v>0.22739999999999999</v>
      </c>
      <c r="AI10" s="6">
        <v>0.23860000000000001</v>
      </c>
      <c r="AJ10" s="6">
        <v>0.2429</v>
      </c>
      <c r="AK10" s="6">
        <v>0.2472</v>
      </c>
      <c r="AL10" s="6">
        <v>0.2515</v>
      </c>
      <c r="AM10" s="6">
        <v>0.25580000000000003</v>
      </c>
      <c r="AN10" s="6">
        <v>0.2601</v>
      </c>
      <c r="AO10" s="6">
        <v>0.26440000000000002</v>
      </c>
      <c r="AP10" s="6">
        <v>0.28260000000000002</v>
      </c>
      <c r="AQ10" s="6">
        <v>0.28270000000000001</v>
      </c>
      <c r="AR10" s="6">
        <v>0.27339999999999998</v>
      </c>
      <c r="AS10" s="6">
        <v>0.26900000000000002</v>
      </c>
      <c r="AT10" s="6">
        <v>0.26029999999999998</v>
      </c>
      <c r="AU10" s="6">
        <v>0.26350000000000001</v>
      </c>
      <c r="AV10" s="6">
        <v>0.26529999999999998</v>
      </c>
    </row>
    <row r="11" spans="1:48" x14ac:dyDescent="0.25">
      <c r="A11" s="30" t="s">
        <v>260</v>
      </c>
      <c r="B11" s="56" t="s">
        <v>261</v>
      </c>
      <c r="C11" s="6">
        <v>2.5000000000000001E-3</v>
      </c>
      <c r="D11" s="6">
        <v>2.5000000000000001E-3</v>
      </c>
      <c r="E11" s="6">
        <v>9.9000000000000008E-3</v>
      </c>
      <c r="F11" s="6">
        <v>1.4E-2</v>
      </c>
      <c r="G11" s="6">
        <v>1.7899999999999999E-2</v>
      </c>
      <c r="H11" s="6">
        <v>2.63E-2</v>
      </c>
      <c r="I11" s="6">
        <v>3.3700000000000001E-2</v>
      </c>
      <c r="J11" s="6">
        <v>3.7600000000000001E-2</v>
      </c>
      <c r="K11" s="6">
        <v>4.4200000000000003E-2</v>
      </c>
      <c r="L11" s="6">
        <v>4.7399999999999998E-2</v>
      </c>
      <c r="M11" s="6">
        <v>4.87E-2</v>
      </c>
      <c r="N11" s="6">
        <v>4.8899999999999999E-2</v>
      </c>
      <c r="O11" s="6">
        <v>4.2099999999999999E-2</v>
      </c>
      <c r="P11" s="6">
        <v>4.7600000000000003E-2</v>
      </c>
      <c r="Q11" s="6">
        <v>4.5699999999999998E-2</v>
      </c>
      <c r="R11" s="6">
        <v>4.8500000000000001E-2</v>
      </c>
      <c r="S11" s="6">
        <v>4.5600000000000002E-2</v>
      </c>
      <c r="T11" s="6">
        <v>4.3099999999999999E-2</v>
      </c>
      <c r="U11" s="6">
        <v>4.3999999999999997E-2</v>
      </c>
      <c r="V11" s="6">
        <v>4.5100000000000001E-2</v>
      </c>
      <c r="W11" s="6">
        <v>4.07E-2</v>
      </c>
      <c r="X11" s="6">
        <v>3.8100000000000002E-2</v>
      </c>
      <c r="Y11" s="6">
        <v>4.53E-2</v>
      </c>
      <c r="Z11" s="6">
        <v>7.0599999999999996E-2</v>
      </c>
      <c r="AA11" s="6">
        <v>9.6000000000000002E-2</v>
      </c>
      <c r="AB11" s="6">
        <v>0.12130000000000001</v>
      </c>
      <c r="AC11" s="6">
        <v>0.14660000000000001</v>
      </c>
      <c r="AD11" s="6">
        <v>0.17199999999999999</v>
      </c>
      <c r="AE11" s="6">
        <v>0.1973</v>
      </c>
      <c r="AF11" s="6">
        <v>0.2041</v>
      </c>
      <c r="AG11" s="6">
        <v>0.2109</v>
      </c>
      <c r="AH11" s="6">
        <v>0.2177</v>
      </c>
      <c r="AI11" s="6">
        <v>0.2266</v>
      </c>
      <c r="AJ11" s="6">
        <v>0.23219999999999999</v>
      </c>
      <c r="AK11" s="6">
        <v>0.2379</v>
      </c>
      <c r="AL11" s="6">
        <v>0.24349999999999999</v>
      </c>
      <c r="AM11" s="6">
        <v>0.2492</v>
      </c>
      <c r="AN11" s="6">
        <v>0.25480000000000003</v>
      </c>
      <c r="AO11" s="6">
        <v>0.26050000000000001</v>
      </c>
      <c r="AP11" s="6">
        <v>0.27179999999999999</v>
      </c>
      <c r="AQ11" s="6">
        <v>0.27389999999999998</v>
      </c>
      <c r="AR11" s="6">
        <v>0.2676</v>
      </c>
      <c r="AS11" s="6">
        <v>0.26769999999999999</v>
      </c>
      <c r="AT11" s="6">
        <v>0.25459999999999999</v>
      </c>
      <c r="AU11" s="6">
        <v>0.2581</v>
      </c>
      <c r="AV11" s="6">
        <v>0.26129999999999998</v>
      </c>
    </row>
    <row r="12" spans="1:48" x14ac:dyDescent="0.25">
      <c r="A12" s="30" t="s">
        <v>260</v>
      </c>
      <c r="B12" s="56" t="s">
        <v>259</v>
      </c>
      <c r="C12" s="6">
        <v>2.5000000000000001E-3</v>
      </c>
      <c r="D12" s="6">
        <v>2.5000000000000001E-3</v>
      </c>
      <c r="E12" s="6">
        <v>2.5000000000000001E-3</v>
      </c>
      <c r="F12" s="6">
        <v>5.4000000000000003E-3</v>
      </c>
      <c r="G12" s="6">
        <v>1.21E-2</v>
      </c>
      <c r="H12" s="6">
        <v>1.7600000000000001E-2</v>
      </c>
      <c r="I12" s="6">
        <v>1.9900000000000001E-2</v>
      </c>
      <c r="J12" s="6">
        <v>2.63E-2</v>
      </c>
      <c r="K12" s="6">
        <v>2.9700000000000001E-2</v>
      </c>
      <c r="L12" s="6">
        <v>3.3300000000000003E-2</v>
      </c>
      <c r="M12" s="6">
        <v>3.7100000000000001E-2</v>
      </c>
      <c r="N12" s="6">
        <v>3.1600000000000003E-2</v>
      </c>
      <c r="O12" s="6">
        <v>2.8799999999999999E-2</v>
      </c>
      <c r="P12" s="6">
        <v>3.1E-2</v>
      </c>
      <c r="Q12" s="6">
        <v>2.8000000000000001E-2</v>
      </c>
      <c r="R12" s="6">
        <v>2.9499999999999998E-2</v>
      </c>
      <c r="S12" s="6">
        <v>2.8299999999999999E-2</v>
      </c>
      <c r="T12" s="6">
        <v>2.5499999999999998E-2</v>
      </c>
      <c r="U12" s="6">
        <v>2.5499999999999998E-2</v>
      </c>
      <c r="V12" s="6">
        <v>2.7799999999999998E-2</v>
      </c>
      <c r="W12" s="6">
        <v>2.1600000000000001E-2</v>
      </c>
      <c r="X12" s="6">
        <v>2.1899999999999999E-2</v>
      </c>
      <c r="Y12" s="6">
        <v>2.41E-2</v>
      </c>
      <c r="Z12" s="6">
        <v>5.0799999999999998E-2</v>
      </c>
      <c r="AA12" s="6">
        <v>7.7499999999999999E-2</v>
      </c>
      <c r="AB12" s="6">
        <v>0.1042</v>
      </c>
      <c r="AC12" s="6">
        <v>0.13089999999999999</v>
      </c>
      <c r="AD12" s="6">
        <v>0.15759999999999999</v>
      </c>
      <c r="AE12" s="6">
        <v>0.18429999999999999</v>
      </c>
      <c r="AF12" s="6">
        <v>0.18890000000000001</v>
      </c>
      <c r="AG12" s="6">
        <v>0.19350000000000001</v>
      </c>
      <c r="AH12" s="6">
        <v>0.1981</v>
      </c>
      <c r="AI12" s="6">
        <v>0.2147</v>
      </c>
      <c r="AJ12" s="6">
        <v>0.21840000000000001</v>
      </c>
      <c r="AK12" s="6">
        <v>0.22209999999999999</v>
      </c>
      <c r="AL12" s="6">
        <v>0.22589999999999999</v>
      </c>
      <c r="AM12" s="6">
        <v>0.2296</v>
      </c>
      <c r="AN12" s="6">
        <v>0.23330000000000001</v>
      </c>
      <c r="AO12" s="6">
        <v>0.23699999999999999</v>
      </c>
      <c r="AP12" s="6">
        <v>0.24790000000000001</v>
      </c>
      <c r="AQ12" s="6">
        <v>0.247</v>
      </c>
      <c r="AR12" s="6">
        <v>0.2452</v>
      </c>
      <c r="AS12" s="6">
        <v>0.24</v>
      </c>
      <c r="AT12" s="6">
        <v>0.2354</v>
      </c>
      <c r="AU12" s="6">
        <v>0.23680000000000001</v>
      </c>
      <c r="AV12" s="6">
        <v>0.23719999999999999</v>
      </c>
    </row>
    <row r="13" spans="1:48" x14ac:dyDescent="0.25">
      <c r="A13" s="30" t="s">
        <v>271</v>
      </c>
      <c r="B13" s="56" t="s">
        <v>281</v>
      </c>
      <c r="C13" s="6">
        <v>2.5000000000000001E-3</v>
      </c>
      <c r="D13" s="6">
        <v>2.5000000000000001E-3</v>
      </c>
      <c r="E13" s="6">
        <v>2.8999999999999998E-3</v>
      </c>
      <c r="F13" s="6">
        <v>2.5000000000000001E-3</v>
      </c>
      <c r="G13" s="6">
        <v>2.5000000000000001E-3</v>
      </c>
      <c r="H13" s="6">
        <v>1.14E-2</v>
      </c>
      <c r="I13" s="6">
        <v>1.44E-2</v>
      </c>
      <c r="J13" s="6">
        <v>1.7000000000000001E-2</v>
      </c>
      <c r="K13" s="6">
        <v>2.1000000000000001E-2</v>
      </c>
      <c r="L13" s="6">
        <v>2.4299999999999999E-2</v>
      </c>
      <c r="M13" s="6">
        <v>2.5000000000000001E-2</v>
      </c>
      <c r="N13" s="6">
        <v>2.1999999999999999E-2</v>
      </c>
      <c r="O13" s="6">
        <v>1.9199999999999998E-2</v>
      </c>
      <c r="P13" s="6">
        <v>2.06E-2</v>
      </c>
      <c r="Q13" s="6">
        <v>1.8700000000000001E-2</v>
      </c>
      <c r="R13" s="6">
        <v>2.01E-2</v>
      </c>
      <c r="S13" s="6">
        <v>1.9099999999999999E-2</v>
      </c>
      <c r="T13" s="6">
        <v>1.6899999999999998E-2</v>
      </c>
      <c r="U13" s="6">
        <v>1.83E-2</v>
      </c>
      <c r="V13" s="6">
        <v>1.89E-2</v>
      </c>
      <c r="W13" s="6">
        <v>1.2699999999999999E-2</v>
      </c>
      <c r="X13" s="6">
        <v>1.4200000000000001E-2</v>
      </c>
      <c r="Y13" s="6">
        <v>1.83E-2</v>
      </c>
      <c r="Z13" s="6">
        <v>4.0300000000000002E-2</v>
      </c>
      <c r="AA13" s="6">
        <v>6.2300000000000001E-2</v>
      </c>
      <c r="AB13" s="6">
        <v>8.4400000000000003E-2</v>
      </c>
      <c r="AC13" s="6">
        <v>0.10639999999999999</v>
      </c>
      <c r="AD13" s="6">
        <v>0.1285</v>
      </c>
      <c r="AE13" s="6">
        <v>0.15049999999999999</v>
      </c>
      <c r="AF13" s="6">
        <v>0.15390000000000001</v>
      </c>
      <c r="AG13" s="6">
        <v>0.15720000000000001</v>
      </c>
      <c r="AH13" s="6">
        <v>0.16059999999999999</v>
      </c>
      <c r="AI13" s="6">
        <v>0.17460000000000001</v>
      </c>
      <c r="AJ13" s="6">
        <v>0.17699999999999999</v>
      </c>
      <c r="AK13" s="6">
        <v>0.1794</v>
      </c>
      <c r="AL13" s="6">
        <v>0.18179999999999999</v>
      </c>
      <c r="AM13" s="6">
        <v>0.1842</v>
      </c>
      <c r="AN13" s="6">
        <v>0.18659999999999999</v>
      </c>
      <c r="AO13" s="6">
        <v>0.189</v>
      </c>
      <c r="AP13" s="6">
        <v>0.20200000000000001</v>
      </c>
      <c r="AQ13" s="6">
        <v>0.19850000000000001</v>
      </c>
      <c r="AR13" s="6">
        <v>0.1933</v>
      </c>
      <c r="AS13" s="6">
        <v>0.19089999999999999</v>
      </c>
      <c r="AT13" s="6">
        <v>0.19089999999999999</v>
      </c>
      <c r="AU13" s="6">
        <v>0.19220000000000001</v>
      </c>
      <c r="AV13" s="6">
        <v>0.1925</v>
      </c>
    </row>
    <row r="14" spans="1:48" x14ac:dyDescent="0.25">
      <c r="A14" s="30" t="s">
        <v>271</v>
      </c>
      <c r="B14" s="56" t="s">
        <v>280</v>
      </c>
      <c r="C14" s="6">
        <v>2.5000000000000001E-3</v>
      </c>
      <c r="D14" s="6">
        <v>2.5000000000000001E-3</v>
      </c>
      <c r="E14" s="6">
        <v>3.9777778625488284E-3</v>
      </c>
      <c r="F14" s="6">
        <v>3.8222221374511721E-3</v>
      </c>
      <c r="G14" s="6">
        <v>7.3222221374511717E-3</v>
      </c>
      <c r="H14" s="6">
        <v>1.1311111450195312E-2</v>
      </c>
      <c r="I14" s="6">
        <v>1.7211111450195313E-2</v>
      </c>
      <c r="J14" s="6">
        <v>2.2066667175292969E-2</v>
      </c>
      <c r="K14" s="6">
        <v>2.5288888549804687E-2</v>
      </c>
      <c r="L14" s="6">
        <v>2.8622222900390626E-2</v>
      </c>
      <c r="M14" s="6">
        <v>3.2011111450195313E-2</v>
      </c>
      <c r="N14" s="6">
        <v>2.7922222900390627E-2</v>
      </c>
      <c r="O14" s="6">
        <v>2.3699999999999999E-2</v>
      </c>
      <c r="P14" s="6">
        <v>2.6822222900390626E-2</v>
      </c>
      <c r="Q14" s="6">
        <v>2.6177777099609376E-2</v>
      </c>
      <c r="R14" s="6">
        <v>2.8444445800781249E-2</v>
      </c>
      <c r="S14" s="6">
        <v>2.4844444274902344E-2</v>
      </c>
      <c r="T14" s="6">
        <v>2.2311111450195313E-2</v>
      </c>
      <c r="U14" s="6">
        <v>2.2622222900390624E-2</v>
      </c>
      <c r="V14" s="6">
        <v>2.443333282470703E-2</v>
      </c>
      <c r="W14" s="6">
        <v>1.8488888549804686E-2</v>
      </c>
      <c r="X14" s="6">
        <v>1.8333332824707033E-2</v>
      </c>
      <c r="Y14" s="6">
        <v>2.1944444274902344E-2</v>
      </c>
      <c r="Z14" s="6">
        <v>4.376666564941406E-2</v>
      </c>
      <c r="AA14" s="6">
        <v>6.5600000000000006E-2</v>
      </c>
      <c r="AB14" s="6">
        <v>8.7411108398437506E-2</v>
      </c>
      <c r="AC14" s="6">
        <v>0.10923333740234376</v>
      </c>
      <c r="AD14" s="6">
        <v>0.13105555419921874</v>
      </c>
      <c r="AE14" s="6">
        <v>0.15290000000000001</v>
      </c>
      <c r="AF14" s="6">
        <v>0.15859999999999999</v>
      </c>
      <c r="AG14" s="6">
        <v>0.164322216796875</v>
      </c>
      <c r="AH14" s="6">
        <v>0.17002221679687499</v>
      </c>
      <c r="AI14" s="6">
        <v>0.17847778320312499</v>
      </c>
      <c r="AJ14" s="6">
        <v>0.18213333740234375</v>
      </c>
      <c r="AK14" s="6">
        <v>0.18571110839843749</v>
      </c>
      <c r="AL14" s="6">
        <v>0.189322216796875</v>
      </c>
      <c r="AM14" s="6">
        <v>0.19293333740234375</v>
      </c>
      <c r="AN14" s="6">
        <v>0.19654444580078126</v>
      </c>
      <c r="AO14" s="6">
        <v>0.20015555419921874</v>
      </c>
      <c r="AP14" s="6">
        <v>0.21108889160156249</v>
      </c>
      <c r="AQ14" s="6">
        <v>0.20856667480468749</v>
      </c>
      <c r="AR14" s="6">
        <v>0.20595556640625001</v>
      </c>
      <c r="AS14" s="6">
        <v>0.20128889160156249</v>
      </c>
      <c r="AT14" s="6">
        <v>0.205722216796875</v>
      </c>
      <c r="AU14" s="6">
        <v>0.20766667480468751</v>
      </c>
      <c r="AV14" s="6">
        <v>0.20873332519531251</v>
      </c>
    </row>
    <row r="15" spans="1:48" x14ac:dyDescent="0.25">
      <c r="A15" s="30" t="s">
        <v>260</v>
      </c>
      <c r="B15" s="56" t="s">
        <v>36</v>
      </c>
      <c r="C15" s="6">
        <v>2.5000000000000001E-3</v>
      </c>
      <c r="D15" s="6">
        <v>2.5000000000000001E-3</v>
      </c>
      <c r="E15" s="6">
        <v>2.8E-3</v>
      </c>
      <c r="F15" s="6">
        <v>2.888888931274414E-3</v>
      </c>
      <c r="G15" s="6">
        <v>7.3666664123535159E-3</v>
      </c>
      <c r="H15" s="6">
        <v>1.3222222900390625E-2</v>
      </c>
      <c r="I15" s="6">
        <v>1.7844444274902345E-2</v>
      </c>
      <c r="J15" s="6">
        <v>2.2577777099609377E-2</v>
      </c>
      <c r="K15" s="6">
        <v>2.7211111450195311E-2</v>
      </c>
      <c r="L15" s="6">
        <v>2.8933334350585937E-2</v>
      </c>
      <c r="M15" s="6">
        <v>3.1211111450195311E-2</v>
      </c>
      <c r="N15" s="6">
        <v>2.7911111450195314E-2</v>
      </c>
      <c r="O15" s="6">
        <v>2.2755555725097656E-2</v>
      </c>
      <c r="P15" s="6">
        <v>2.5155555725097655E-2</v>
      </c>
      <c r="Q15" s="6">
        <v>2.3577777099609374E-2</v>
      </c>
      <c r="R15" s="6">
        <v>2.4377777099609376E-2</v>
      </c>
      <c r="S15" s="6">
        <v>2.1600000000000001E-2</v>
      </c>
      <c r="T15" s="6">
        <v>2.0055555725097655E-2</v>
      </c>
      <c r="U15" s="6">
        <v>1.9433332824707033E-2</v>
      </c>
      <c r="V15" s="6">
        <v>2.1044444274902343E-2</v>
      </c>
      <c r="W15" s="6">
        <v>1.4244444274902344E-2</v>
      </c>
      <c r="X15" s="6">
        <v>1.4066667175292969E-2</v>
      </c>
      <c r="Y15" s="6">
        <v>1.7533332824707031E-2</v>
      </c>
      <c r="Z15" s="6">
        <v>4.4811111450195312E-2</v>
      </c>
      <c r="AA15" s="6">
        <v>7.2111108398437498E-2</v>
      </c>
      <c r="AB15" s="6">
        <v>9.9366668701171876E-2</v>
      </c>
      <c r="AC15" s="6">
        <v>0.12668889160156249</v>
      </c>
      <c r="AD15" s="6">
        <v>0.15392221679687501</v>
      </c>
      <c r="AE15" s="6">
        <v>0.18123333740234376</v>
      </c>
      <c r="AF15" s="6">
        <v>0.188822216796875</v>
      </c>
      <c r="AG15" s="6">
        <v>0.19645555419921876</v>
      </c>
      <c r="AH15" s="6">
        <v>0.20406666259765624</v>
      </c>
      <c r="AI15" s="6">
        <v>0.21321110839843749</v>
      </c>
      <c r="AJ15" s="6">
        <v>0.21709999999999999</v>
      </c>
      <c r="AK15" s="6">
        <v>0.221</v>
      </c>
      <c r="AL15" s="6">
        <v>0.22485556640625001</v>
      </c>
      <c r="AM15" s="6">
        <v>0.22876667480468749</v>
      </c>
      <c r="AN15" s="6">
        <v>0.23265556640624999</v>
      </c>
      <c r="AO15" s="6">
        <v>0.2365333251953125</v>
      </c>
      <c r="AP15" s="6">
        <v>0.24845556640624999</v>
      </c>
      <c r="AQ15" s="6">
        <v>0.245022216796875</v>
      </c>
      <c r="AR15" s="6">
        <v>0.239222216796875</v>
      </c>
      <c r="AS15" s="6">
        <v>0.23502221679687499</v>
      </c>
      <c r="AT15" s="6">
        <v>0.2355333251953125</v>
      </c>
      <c r="AU15" s="6">
        <v>0.23795556640625001</v>
      </c>
      <c r="AV15" s="6">
        <v>0.23899999999999999</v>
      </c>
    </row>
    <row r="17" spans="3:7" x14ac:dyDescent="0.25">
      <c r="C17" s="82" t="s">
        <v>94</v>
      </c>
      <c r="D17" s="82"/>
      <c r="E17" s="82"/>
      <c r="F17" s="82"/>
      <c r="G17" s="82"/>
    </row>
    <row r="18" spans="3:7" x14ac:dyDescent="0.25">
      <c r="C18" s="58" t="str">
        <f>HYPERLINK("[Table14_Redtallowmapping.xlsx]Main!A1", "Return to Main Worksheet")</f>
        <v>Return to Main Worksheet</v>
      </c>
    </row>
  </sheetData>
  <mergeCells count="1">
    <mergeCell ref="C17:G1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9" sqref="A19"/>
    </sheetView>
  </sheetViews>
  <sheetFormatPr defaultRowHeight="13.5" x14ac:dyDescent="0.25"/>
  <cols>
    <col min="1" max="1" width="15.875" customWidth="1"/>
    <col min="2" max="2" width="16.5" customWidth="1"/>
  </cols>
  <sheetData>
    <row r="1" spans="1:6" x14ac:dyDescent="0.25">
      <c r="A1" s="30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0.15279999999999999</v>
      </c>
      <c r="E2" s="33">
        <v>0.84719999999999995</v>
      </c>
      <c r="F2" s="30">
        <v>0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0.95089999999999997</v>
      </c>
      <c r="E3" s="30">
        <v>4.9099999999999998E-2</v>
      </c>
      <c r="F3" s="30">
        <v>0</v>
      </c>
    </row>
    <row r="4" spans="1:6" x14ac:dyDescent="0.25">
      <c r="A4" s="30" t="s">
        <v>279</v>
      </c>
      <c r="B4" s="56" t="s">
        <v>278</v>
      </c>
      <c r="C4" s="30">
        <v>0.42899999999999999</v>
      </c>
      <c r="D4" s="30">
        <v>0.1133</v>
      </c>
      <c r="E4" s="30">
        <v>0.1072</v>
      </c>
      <c r="F4" s="30">
        <v>0.35049999999999998</v>
      </c>
    </row>
    <row r="5" spans="1:6" x14ac:dyDescent="0.25">
      <c r="A5" s="30" t="s">
        <v>277</v>
      </c>
      <c r="B5" s="56" t="s">
        <v>276</v>
      </c>
      <c r="C5" s="30">
        <v>0.64570000000000005</v>
      </c>
      <c r="D5" s="30">
        <v>0.29920000000000002</v>
      </c>
      <c r="E5" s="30">
        <v>0</v>
      </c>
      <c r="F5" s="30">
        <v>5.5100000000000003E-2</v>
      </c>
    </row>
    <row r="6" spans="1:6" x14ac:dyDescent="0.25">
      <c r="A6" s="30" t="s">
        <v>260</v>
      </c>
      <c r="B6" s="56" t="s">
        <v>272</v>
      </c>
      <c r="C6" s="30">
        <v>0.44900000000000001</v>
      </c>
      <c r="D6" s="30">
        <v>0.11360000000000001</v>
      </c>
      <c r="E6" s="30">
        <v>7.3999999999999996E-2</v>
      </c>
      <c r="F6" s="30">
        <v>0.36330000000000001</v>
      </c>
    </row>
    <row r="7" spans="1:6" x14ac:dyDescent="0.25">
      <c r="A7" s="30" t="s">
        <v>271</v>
      </c>
      <c r="B7" s="56" t="s">
        <v>270</v>
      </c>
      <c r="C7" s="30">
        <v>0.33529999999999999</v>
      </c>
      <c r="D7" s="30">
        <v>0.1075</v>
      </c>
      <c r="E7" s="30">
        <v>4.6399999999999997E-2</v>
      </c>
      <c r="F7" s="30">
        <v>0.51080000000000003</v>
      </c>
    </row>
    <row r="8" spans="1:6" x14ac:dyDescent="0.25">
      <c r="A8" s="30" t="s">
        <v>269</v>
      </c>
      <c r="B8" s="56" t="s">
        <v>268</v>
      </c>
      <c r="C8" s="30">
        <v>0.32350000000000001</v>
      </c>
      <c r="D8" s="30">
        <v>0</v>
      </c>
      <c r="E8" s="30">
        <v>0.15540000000000001</v>
      </c>
      <c r="F8" s="30">
        <v>0.52110000000000001</v>
      </c>
    </row>
    <row r="9" spans="1:6" x14ac:dyDescent="0.25">
      <c r="A9" s="42" t="s">
        <v>260</v>
      </c>
      <c r="B9" s="56" t="s">
        <v>266</v>
      </c>
      <c r="C9" s="42">
        <v>0.72250000000000003</v>
      </c>
      <c r="D9" s="30">
        <v>0.21529999999999999</v>
      </c>
      <c r="E9" s="30">
        <v>3.4599999999999999E-2</v>
      </c>
      <c r="F9" s="30">
        <v>2.76E-2</v>
      </c>
    </row>
    <row r="10" spans="1:6" x14ac:dyDescent="0.25">
      <c r="A10" s="30" t="s">
        <v>265</v>
      </c>
      <c r="B10" s="56" t="s">
        <v>102</v>
      </c>
      <c r="C10" s="30">
        <v>0.79800000000000004</v>
      </c>
      <c r="D10" s="30">
        <v>0.15279999999999999</v>
      </c>
      <c r="E10" s="30">
        <v>4.9099999999999998E-2</v>
      </c>
      <c r="F10" s="30">
        <v>0</v>
      </c>
    </row>
    <row r="11" spans="1:6" x14ac:dyDescent="0.25">
      <c r="A11" s="30" t="s">
        <v>264</v>
      </c>
      <c r="B11" s="56" t="s">
        <v>102</v>
      </c>
      <c r="C11" s="30">
        <v>0.54479999999999995</v>
      </c>
      <c r="D11" s="30">
        <v>0.1021</v>
      </c>
      <c r="E11" s="30">
        <v>4.6399999999999997E-2</v>
      </c>
      <c r="F11" s="30">
        <v>0.30680000000000002</v>
      </c>
    </row>
    <row r="12" spans="1:6" x14ac:dyDescent="0.25">
      <c r="A12" s="30" t="s">
        <v>262</v>
      </c>
      <c r="B12" s="56" t="s">
        <v>109</v>
      </c>
      <c r="C12" s="30">
        <v>0.42620000000000002</v>
      </c>
      <c r="D12" s="30">
        <v>7.0099999999999996E-2</v>
      </c>
      <c r="E12" s="30">
        <v>5.5E-2</v>
      </c>
      <c r="F12" s="30">
        <v>0.44869999999999999</v>
      </c>
    </row>
    <row r="13" spans="1:6" x14ac:dyDescent="0.25">
      <c r="A13" s="34" t="s">
        <v>260</v>
      </c>
      <c r="B13" s="56" t="s">
        <v>261</v>
      </c>
      <c r="C13" s="30">
        <v>0</v>
      </c>
      <c r="D13" s="30">
        <v>0.15279999999999999</v>
      </c>
      <c r="E13" s="30">
        <v>4.9099999999999998E-2</v>
      </c>
      <c r="F13" s="34">
        <v>0.79800000000000004</v>
      </c>
    </row>
    <row r="14" spans="1:6" x14ac:dyDescent="0.25">
      <c r="A14" s="30" t="s">
        <v>260</v>
      </c>
      <c r="B14" s="56" t="s">
        <v>259</v>
      </c>
      <c r="C14" s="30">
        <v>0.32790000000000002</v>
      </c>
      <c r="D14" s="30">
        <v>0.1065</v>
      </c>
      <c r="E14" s="30">
        <v>9.6699999999999994E-2</v>
      </c>
      <c r="F14" s="30">
        <v>0.46879999999999999</v>
      </c>
    </row>
    <row r="15" spans="1:6" x14ac:dyDescent="0.25">
      <c r="A15" s="30" t="s">
        <v>271</v>
      </c>
      <c r="B15" s="56" t="s">
        <v>281</v>
      </c>
      <c r="C15" s="30">
        <v>0.5403</v>
      </c>
      <c r="D15" s="30">
        <v>0.14219999999999999</v>
      </c>
      <c r="E15" s="30">
        <v>0.1176</v>
      </c>
      <c r="F15" s="30">
        <v>0.2</v>
      </c>
    </row>
    <row r="16" spans="1:6" x14ac:dyDescent="0.25">
      <c r="A16" s="30" t="s">
        <v>271</v>
      </c>
      <c r="B16" s="56" t="s">
        <v>280</v>
      </c>
      <c r="C16" s="30">
        <v>0.5948</v>
      </c>
      <c r="D16" s="30">
        <v>0.24829999999999999</v>
      </c>
      <c r="E16" s="30">
        <v>9.1000000000000004E-3</v>
      </c>
      <c r="F16" s="30">
        <v>0.14779999999999999</v>
      </c>
    </row>
    <row r="17" spans="1:6" x14ac:dyDescent="0.25">
      <c r="A17" s="30" t="s">
        <v>260</v>
      </c>
      <c r="B17" s="56" t="s">
        <v>36</v>
      </c>
      <c r="C17" s="30">
        <v>0.55959999999999999</v>
      </c>
      <c r="D17" s="30">
        <v>0.12239999999999999</v>
      </c>
      <c r="E17" s="30">
        <v>0.104</v>
      </c>
      <c r="F17" s="30">
        <v>0.214</v>
      </c>
    </row>
    <row r="19" spans="1:6" x14ac:dyDescent="0.25">
      <c r="A1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0" sqref="A20"/>
    </sheetView>
  </sheetViews>
  <sheetFormatPr defaultRowHeight="13.5" x14ac:dyDescent="0.25"/>
  <cols>
    <col min="1" max="1" width="16.75" customWidth="1"/>
    <col min="2" max="2" width="15.75" customWidth="1"/>
  </cols>
  <sheetData>
    <row r="1" spans="1:6" x14ac:dyDescent="0.25">
      <c r="A1" s="30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0</v>
      </c>
      <c r="E2" s="30">
        <v>0.1105</v>
      </c>
      <c r="F2" s="33">
        <v>0.88949999999999996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0.83240000000000003</v>
      </c>
      <c r="E3" s="30">
        <v>0.1105</v>
      </c>
      <c r="F3" s="30">
        <v>5.7099999999999998E-2</v>
      </c>
    </row>
    <row r="4" spans="1:6" x14ac:dyDescent="0.25">
      <c r="A4" s="30" t="s">
        <v>279</v>
      </c>
      <c r="B4" s="56" t="s">
        <v>278</v>
      </c>
      <c r="C4" s="30">
        <v>0.6986</v>
      </c>
      <c r="D4" s="30">
        <v>7.7499999999999999E-2</v>
      </c>
      <c r="E4" s="30">
        <v>0.14419999999999999</v>
      </c>
      <c r="F4" s="30">
        <v>7.9699999999999993E-2</v>
      </c>
    </row>
    <row r="5" spans="1:6" x14ac:dyDescent="0.25">
      <c r="A5" s="30" t="s">
        <v>277</v>
      </c>
      <c r="B5" s="56" t="s">
        <v>276</v>
      </c>
      <c r="C5" s="30">
        <v>0.71299999999999997</v>
      </c>
      <c r="D5" s="30">
        <v>0.17130000000000001</v>
      </c>
      <c r="E5" s="30">
        <v>0.1157</v>
      </c>
      <c r="F5" s="30">
        <v>0</v>
      </c>
    </row>
    <row r="6" spans="1:6" x14ac:dyDescent="0.25">
      <c r="A6" s="30" t="s">
        <v>260</v>
      </c>
      <c r="B6" s="56" t="s">
        <v>272</v>
      </c>
      <c r="C6" s="30">
        <v>0.73089999999999999</v>
      </c>
      <c r="D6" s="30">
        <v>8.14E-2</v>
      </c>
      <c r="E6" s="30">
        <v>7.3899999999999993E-2</v>
      </c>
      <c r="F6" s="30">
        <v>0.1137</v>
      </c>
    </row>
    <row r="7" spans="1:6" x14ac:dyDescent="0.25">
      <c r="A7" s="30" t="s">
        <v>271</v>
      </c>
      <c r="B7" s="56" t="s">
        <v>270</v>
      </c>
      <c r="C7" s="30">
        <v>0.7208</v>
      </c>
      <c r="D7" s="30">
        <v>0.1239</v>
      </c>
      <c r="E7" s="30">
        <v>0</v>
      </c>
      <c r="F7" s="30">
        <v>0.15529999999999999</v>
      </c>
    </row>
    <row r="8" spans="1:6" x14ac:dyDescent="0.25">
      <c r="A8" s="30" t="s">
        <v>269</v>
      </c>
      <c r="B8" s="56" t="s">
        <v>268</v>
      </c>
      <c r="C8" s="30">
        <v>0.71330000000000005</v>
      </c>
      <c r="D8" s="30">
        <v>1.6299999999999999E-2</v>
      </c>
      <c r="E8" s="30">
        <v>8.6699999999999999E-2</v>
      </c>
      <c r="F8" s="30">
        <v>0.1837</v>
      </c>
    </row>
    <row r="9" spans="1:6" x14ac:dyDescent="0.25">
      <c r="A9" s="42" t="s">
        <v>260</v>
      </c>
      <c r="B9" s="56" t="s">
        <v>266</v>
      </c>
      <c r="C9" s="30">
        <v>0.77359999999999995</v>
      </c>
      <c r="D9" s="30">
        <v>7.4399999999999994E-2</v>
      </c>
      <c r="E9" s="30">
        <v>0.10829999999999999</v>
      </c>
      <c r="F9" s="30">
        <v>4.3700000000000003E-2</v>
      </c>
    </row>
    <row r="10" spans="1:6" x14ac:dyDescent="0.25">
      <c r="A10" s="30" t="s">
        <v>265</v>
      </c>
      <c r="B10" s="56" t="s">
        <v>102</v>
      </c>
      <c r="C10" s="30">
        <v>0.83240000000000003</v>
      </c>
      <c r="D10" s="30">
        <v>0</v>
      </c>
      <c r="E10" s="30">
        <v>0.1105</v>
      </c>
      <c r="F10" s="30">
        <v>5.7099999999999998E-2</v>
      </c>
    </row>
    <row r="11" spans="1:6" x14ac:dyDescent="0.25">
      <c r="A11" s="30" t="s">
        <v>264</v>
      </c>
      <c r="B11" s="56" t="s">
        <v>102</v>
      </c>
      <c r="C11" s="30">
        <v>0.79020000000000001</v>
      </c>
      <c r="D11" s="30">
        <v>5.0299999999999997E-2</v>
      </c>
      <c r="E11" s="30">
        <v>7.1999999999999995E-2</v>
      </c>
      <c r="F11" s="30">
        <v>8.7499999999999994E-2</v>
      </c>
    </row>
    <row r="12" spans="1:6" x14ac:dyDescent="0.25">
      <c r="A12" s="30" t="s">
        <v>262</v>
      </c>
      <c r="B12" s="56" t="s">
        <v>109</v>
      </c>
      <c r="C12" s="30">
        <v>0.76739999999999997</v>
      </c>
      <c r="D12" s="30">
        <v>6.5299999999999997E-2</v>
      </c>
      <c r="E12" s="30">
        <v>0.1164</v>
      </c>
      <c r="F12" s="30">
        <v>5.0799999999999998E-2</v>
      </c>
    </row>
    <row r="13" spans="1:6" x14ac:dyDescent="0.25">
      <c r="A13" s="42" t="s">
        <v>260</v>
      </c>
      <c r="B13" s="56" t="s">
        <v>261</v>
      </c>
      <c r="C13" s="30">
        <v>0.57630000000000003</v>
      </c>
      <c r="D13" s="30">
        <v>0.26829999999999998</v>
      </c>
      <c r="E13" s="30">
        <v>4.65E-2</v>
      </c>
      <c r="F13" s="30">
        <v>0.109</v>
      </c>
    </row>
    <row r="14" spans="1:6" x14ac:dyDescent="0.25">
      <c r="A14" s="30" t="s">
        <v>260</v>
      </c>
      <c r="B14" s="56" t="s">
        <v>259</v>
      </c>
      <c r="C14" s="30">
        <v>0.67989999999999995</v>
      </c>
      <c r="D14" s="30">
        <v>0.10970000000000001</v>
      </c>
      <c r="E14" s="30">
        <v>9.3200000000000005E-2</v>
      </c>
      <c r="F14" s="30">
        <v>0.1172</v>
      </c>
    </row>
    <row r="15" spans="1:6" x14ac:dyDescent="0.25">
      <c r="A15" s="30" t="s">
        <v>271</v>
      </c>
      <c r="B15" s="56" t="s">
        <v>281</v>
      </c>
      <c r="C15" s="30">
        <v>0.70569999999999999</v>
      </c>
      <c r="D15" s="30">
        <v>5.7200000000000001E-2</v>
      </c>
      <c r="E15" s="30">
        <v>0.17119999999999999</v>
      </c>
      <c r="F15" s="30">
        <v>6.5799999999999997E-2</v>
      </c>
    </row>
    <row r="16" spans="1:6" x14ac:dyDescent="0.25">
      <c r="A16" s="30" t="s">
        <v>271</v>
      </c>
      <c r="B16" s="56" t="s">
        <v>280</v>
      </c>
      <c r="C16" s="30">
        <v>0.72740000000000005</v>
      </c>
      <c r="D16" s="30">
        <v>0.1492</v>
      </c>
      <c r="E16" s="30">
        <v>9.0999999999999998E-2</v>
      </c>
      <c r="F16" s="30">
        <v>3.2500000000000001E-2</v>
      </c>
    </row>
    <row r="17" spans="1:6" x14ac:dyDescent="0.25">
      <c r="A17" s="30" t="s">
        <v>260</v>
      </c>
      <c r="B17" s="56" t="s">
        <v>36</v>
      </c>
      <c r="C17" s="30">
        <v>0.73819999999999997</v>
      </c>
      <c r="D17" s="30">
        <v>4.0300000000000002E-2</v>
      </c>
      <c r="E17" s="30">
        <v>9.0499999999999997E-2</v>
      </c>
      <c r="F17" s="30">
        <v>0.13100000000000001</v>
      </c>
    </row>
    <row r="18" spans="1:6" x14ac:dyDescent="0.25">
      <c r="A18" s="34" t="s">
        <v>7</v>
      </c>
      <c r="B18" s="57" t="s">
        <v>53</v>
      </c>
      <c r="C18" s="30">
        <v>0</v>
      </c>
      <c r="D18" s="30">
        <v>0</v>
      </c>
      <c r="E18" s="34">
        <v>0.94289999999999996</v>
      </c>
      <c r="F18" s="30">
        <v>5.7099999999999998E-2</v>
      </c>
    </row>
    <row r="20" spans="1:6" x14ac:dyDescent="0.25">
      <c r="A2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workbookViewId="0">
      <selection activeCell="C22" sqref="C22"/>
    </sheetView>
  </sheetViews>
  <sheetFormatPr defaultRowHeight="13.5" x14ac:dyDescent="0.25"/>
  <cols>
    <col min="1" max="1" width="13.125" customWidth="1"/>
    <col min="2" max="2" width="10.37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t="s">
        <v>283</v>
      </c>
      <c r="B2" s="45" t="s">
        <v>298</v>
      </c>
      <c r="C2" s="46">
        <v>2.8E-3</v>
      </c>
      <c r="D2" s="46">
        <v>2.3999999999999998E-3</v>
      </c>
      <c r="E2" s="46">
        <v>2.5333333969116212E-3</v>
      </c>
      <c r="F2" s="46">
        <v>2.5000000000000001E-3</v>
      </c>
      <c r="G2" s="46">
        <v>5.122222137451172E-3</v>
      </c>
      <c r="H2" s="46">
        <v>9.844444274902343E-3</v>
      </c>
      <c r="I2" s="46">
        <v>1.2344444274902344E-2</v>
      </c>
      <c r="J2" s="46">
        <v>1.7644444274902343E-2</v>
      </c>
      <c r="K2" s="46">
        <v>2.07E-2</v>
      </c>
      <c r="L2" s="46">
        <v>2.2377777099609374E-2</v>
      </c>
      <c r="M2" s="46">
        <v>2.4411111450195311E-2</v>
      </c>
      <c r="N2" s="46">
        <v>2.3188888549804689E-2</v>
      </c>
      <c r="O2" s="46">
        <v>2.0733332824707032E-2</v>
      </c>
      <c r="P2" s="46">
        <v>2.1877777099609374E-2</v>
      </c>
      <c r="Q2" s="46">
        <v>2.1944444274902344E-2</v>
      </c>
      <c r="R2" s="46">
        <v>2.2255555725097655E-2</v>
      </c>
      <c r="S2" s="46">
        <v>2.0899999999999998E-2</v>
      </c>
      <c r="T2" s="46">
        <v>2.0488888549804688E-2</v>
      </c>
      <c r="U2" s="46">
        <v>1.9911111450195314E-2</v>
      </c>
      <c r="V2" s="46">
        <v>1.9777777099609376E-2</v>
      </c>
      <c r="W2" s="46">
        <v>1.7944444274902344E-2</v>
      </c>
      <c r="X2" s="46">
        <v>1.7988888549804686E-2</v>
      </c>
      <c r="Y2" s="46">
        <v>1.9400000000000001E-2</v>
      </c>
      <c r="Z2" s="46">
        <v>3.7411111450195315E-2</v>
      </c>
      <c r="AA2" s="46">
        <v>5.6166668701171873E-2</v>
      </c>
      <c r="AB2" s="46">
        <v>7.4711108398437504E-2</v>
      </c>
      <c r="AC2" s="46">
        <v>9.3233331298828132E-2</v>
      </c>
      <c r="AD2" s="46">
        <v>0.11123333740234374</v>
      </c>
      <c r="AE2" s="46">
        <v>0.12866666259765625</v>
      </c>
      <c r="AF2" s="46">
        <v>0.1348</v>
      </c>
      <c r="AG2" s="46">
        <v>0.14152221679687499</v>
      </c>
      <c r="AH2" s="46">
        <v>0.147877783203125</v>
      </c>
      <c r="AI2" s="46">
        <v>0.15156666259765625</v>
      </c>
      <c r="AJ2" s="46">
        <v>0.15568889160156249</v>
      </c>
      <c r="AK2" s="46">
        <v>0.15986666259765625</v>
      </c>
      <c r="AL2" s="46">
        <v>0.1629111083984375</v>
      </c>
      <c r="AM2" s="46">
        <v>0.16597778320312501</v>
      </c>
      <c r="AN2" s="46">
        <v>0.17015555419921874</v>
      </c>
      <c r="AO2" s="46">
        <v>0.17371110839843751</v>
      </c>
      <c r="AP2" s="46">
        <v>0.17632221679687499</v>
      </c>
      <c r="AQ2" s="46">
        <v>0.17762221679687501</v>
      </c>
      <c r="AR2" s="46">
        <v>0.18192221679687501</v>
      </c>
      <c r="AS2" s="46">
        <v>0.18464444580078124</v>
      </c>
      <c r="AT2" s="46">
        <v>0.18856666259765625</v>
      </c>
      <c r="AU2" s="46">
        <v>0.19713333740234376</v>
      </c>
      <c r="AV2" s="46">
        <v>0.19719999999999999</v>
      </c>
    </row>
    <row r="3" spans="1:48" x14ac:dyDescent="0.25">
      <c r="A3" t="s">
        <v>287</v>
      </c>
      <c r="B3" s="45" t="s">
        <v>297</v>
      </c>
      <c r="C3" s="46">
        <v>2.8E-3</v>
      </c>
      <c r="D3" s="46">
        <v>2.3999999999999998E-3</v>
      </c>
      <c r="E3" s="46">
        <v>2.5111110687255859E-3</v>
      </c>
      <c r="F3" s="46">
        <v>3.388888931274414E-3</v>
      </c>
      <c r="G3" s="46">
        <v>6.244444274902344E-3</v>
      </c>
      <c r="H3" s="46">
        <v>1.0844444274902344E-2</v>
      </c>
      <c r="I3" s="46">
        <v>1.2055555725097656E-2</v>
      </c>
      <c r="J3" s="46">
        <v>1.7322222900390625E-2</v>
      </c>
      <c r="K3" s="46">
        <v>1.9877777099609376E-2</v>
      </c>
      <c r="L3" s="46">
        <v>2.1566667175292969E-2</v>
      </c>
      <c r="M3" s="46">
        <v>2.3222222900390624E-2</v>
      </c>
      <c r="N3" s="46">
        <v>2.1911111450195312E-2</v>
      </c>
      <c r="O3" s="46">
        <v>2.12E-2</v>
      </c>
      <c r="P3" s="46">
        <v>2.2255555725097655E-2</v>
      </c>
      <c r="Q3" s="46">
        <v>2.1744444274902342E-2</v>
      </c>
      <c r="R3" s="46">
        <v>2.3099999999999999E-2</v>
      </c>
      <c r="S3" s="46">
        <v>2.3288888549804689E-2</v>
      </c>
      <c r="T3" s="46">
        <v>2.1000000000000001E-2</v>
      </c>
      <c r="U3" s="46">
        <v>2.0655555725097655E-2</v>
      </c>
      <c r="V3" s="46">
        <v>2.0788888549804686E-2</v>
      </c>
      <c r="W3" s="46">
        <v>1.8688888549804689E-2</v>
      </c>
      <c r="X3" s="46">
        <v>1.8711111450195314E-2</v>
      </c>
      <c r="Y3" s="46">
        <v>1.9555555725097658E-2</v>
      </c>
      <c r="Z3" s="46">
        <v>3.696666564941406E-2</v>
      </c>
      <c r="AA3" s="46">
        <v>5.5199999999999999E-2</v>
      </c>
      <c r="AB3" s="46">
        <v>7.3211108398437502E-2</v>
      </c>
      <c r="AC3" s="46">
        <v>9.1200000000000003E-2</v>
      </c>
      <c r="AD3" s="46">
        <v>0.10864444580078125</v>
      </c>
      <c r="AE3" s="46">
        <v>0.1255888916015625</v>
      </c>
      <c r="AF3" s="46">
        <v>0.13250000000000001</v>
      </c>
      <c r="AG3" s="46">
        <v>0.1401</v>
      </c>
      <c r="AH3" s="46">
        <v>0.14726666259765625</v>
      </c>
      <c r="AI3" s="46">
        <v>0.15263333740234375</v>
      </c>
      <c r="AJ3" s="46">
        <v>0.15775555419921874</v>
      </c>
      <c r="AK3" s="46">
        <v>0.16293333740234375</v>
      </c>
      <c r="AL3" s="46">
        <v>0.16698889160156249</v>
      </c>
      <c r="AM3" s="46">
        <v>0.17106666259765624</v>
      </c>
      <c r="AN3" s="46">
        <v>0.176222216796875</v>
      </c>
      <c r="AO3" s="46">
        <v>0.18092221679687501</v>
      </c>
      <c r="AP3" s="46">
        <v>0.18364444580078124</v>
      </c>
      <c r="AQ3" s="46">
        <v>0.18565555419921875</v>
      </c>
      <c r="AR3" s="46">
        <v>0.19198889160156249</v>
      </c>
      <c r="AS3" s="46">
        <v>0.193977783203125</v>
      </c>
      <c r="AT3" s="46">
        <v>0.19836666259765626</v>
      </c>
      <c r="AU3" s="46">
        <v>0.20786667480468751</v>
      </c>
      <c r="AV3" s="46">
        <v>0.2084</v>
      </c>
    </row>
    <row r="4" spans="1:48" x14ac:dyDescent="0.25">
      <c r="A4" t="s">
        <v>285</v>
      </c>
      <c r="B4" s="45" t="s">
        <v>296</v>
      </c>
      <c r="C4" s="46">
        <v>2.8E-3</v>
      </c>
      <c r="D4" s="46">
        <v>2.3999999999999998E-3</v>
      </c>
      <c r="E4" s="46">
        <v>2.344444465637207E-3</v>
      </c>
      <c r="F4" s="46">
        <v>2.5000000000000001E-3</v>
      </c>
      <c r="G4" s="46">
        <v>4.1888889312744143E-3</v>
      </c>
      <c r="H4" s="46">
        <v>7.7000000000000002E-3</v>
      </c>
      <c r="I4" s="46">
        <v>1.2077777862548829E-2</v>
      </c>
      <c r="J4" s="46">
        <v>1.6566667175292968E-2</v>
      </c>
      <c r="K4" s="46">
        <v>1.9922222900390626E-2</v>
      </c>
      <c r="L4" s="46">
        <v>2.2088888549804689E-2</v>
      </c>
      <c r="M4" s="46">
        <v>2.2822222900390626E-2</v>
      </c>
      <c r="N4" s="46">
        <v>2.1177777099609375E-2</v>
      </c>
      <c r="O4" s="46">
        <v>1.8711111450195314E-2</v>
      </c>
      <c r="P4" s="46">
        <v>1.8755555725097656E-2</v>
      </c>
      <c r="Q4" s="46">
        <v>1.8633332824707031E-2</v>
      </c>
      <c r="R4" s="46">
        <v>1.9099999999999999E-2</v>
      </c>
      <c r="S4" s="46">
        <v>1.6744444274902345E-2</v>
      </c>
      <c r="T4" s="46">
        <v>1.583333282470703E-2</v>
      </c>
      <c r="U4" s="46">
        <v>1.4888888549804687E-2</v>
      </c>
      <c r="V4" s="46">
        <v>1.5233332824707031E-2</v>
      </c>
      <c r="W4" s="46">
        <v>1.2800000000000001E-2</v>
      </c>
      <c r="X4" s="46">
        <v>1.2111111450195312E-2</v>
      </c>
      <c r="Y4" s="46">
        <v>1.3711111450195313E-2</v>
      </c>
      <c r="Z4" s="46">
        <v>3.6144445800781251E-2</v>
      </c>
      <c r="AA4" s="46">
        <v>5.9499999999999997E-2</v>
      </c>
      <c r="AB4" s="46">
        <v>8.2666668701171869E-2</v>
      </c>
      <c r="AC4" s="46">
        <v>0.1057888916015625</v>
      </c>
      <c r="AD4" s="46">
        <v>0.1283</v>
      </c>
      <c r="AE4" s="46">
        <v>0.15014444580078126</v>
      </c>
      <c r="AF4" s="46">
        <v>0.15859999999999999</v>
      </c>
      <c r="AG4" s="46">
        <v>0.16775555419921875</v>
      </c>
      <c r="AH4" s="46">
        <v>0.17647778320312499</v>
      </c>
      <c r="AI4" s="46">
        <v>0.18129999999999999</v>
      </c>
      <c r="AJ4" s="46">
        <v>0.18563333740234375</v>
      </c>
      <c r="AK4" s="46">
        <v>0.18994444580078124</v>
      </c>
      <c r="AL4" s="46">
        <v>0.19293333740234375</v>
      </c>
      <c r="AM4" s="46">
        <v>0.19591110839843751</v>
      </c>
      <c r="AN4" s="46">
        <v>0.20016666259765625</v>
      </c>
      <c r="AO4" s="46">
        <v>0.20385555419921875</v>
      </c>
      <c r="AP4" s="46">
        <v>0.20582221679687501</v>
      </c>
      <c r="AQ4" s="46">
        <v>0.20661110839843749</v>
      </c>
      <c r="AR4" s="46">
        <v>0.21088889160156249</v>
      </c>
      <c r="AS4" s="46">
        <v>0.2137666748046875</v>
      </c>
      <c r="AT4" s="46">
        <v>0.2179333251953125</v>
      </c>
      <c r="AU4" s="46">
        <v>0.2272333251953125</v>
      </c>
      <c r="AV4" s="46">
        <v>0.22641110839843751</v>
      </c>
    </row>
    <row r="5" spans="1:48" x14ac:dyDescent="0.25">
      <c r="A5" t="s">
        <v>287</v>
      </c>
      <c r="B5" s="45" t="s">
        <v>295</v>
      </c>
      <c r="C5" s="46">
        <v>2.7333333969116213E-3</v>
      </c>
      <c r="D5" s="46">
        <v>2.2333333969116213E-3</v>
      </c>
      <c r="E5" s="46">
        <v>2.0333333969116212E-3</v>
      </c>
      <c r="F5" s="46">
        <v>2.166666603088379E-3</v>
      </c>
      <c r="G5" s="46">
        <v>4.4999999999999997E-3</v>
      </c>
      <c r="H5" s="46">
        <v>7.7999999999999996E-3</v>
      </c>
      <c r="I5" s="46">
        <v>1.0188888549804688E-2</v>
      </c>
      <c r="J5" s="46">
        <v>1.4555555725097657E-2</v>
      </c>
      <c r="K5" s="46">
        <v>1.7711111450195313E-2</v>
      </c>
      <c r="L5" s="46">
        <v>1.9466667175292968E-2</v>
      </c>
      <c r="M5" s="46">
        <v>2.1088888549804688E-2</v>
      </c>
      <c r="N5" s="46">
        <v>1.9322222900390627E-2</v>
      </c>
      <c r="O5" s="46">
        <v>1.6644444274902345E-2</v>
      </c>
      <c r="P5" s="46">
        <v>1.7233332824707032E-2</v>
      </c>
      <c r="Q5" s="46">
        <v>1.7266667175292967E-2</v>
      </c>
      <c r="R5" s="46">
        <v>1.6611111450195313E-2</v>
      </c>
      <c r="S5" s="46">
        <v>1.6011111450195313E-2</v>
      </c>
      <c r="T5" s="46">
        <v>1.5800000000000002E-2</v>
      </c>
      <c r="U5" s="46">
        <v>1.4511111450195312E-2</v>
      </c>
      <c r="V5" s="46">
        <v>1.426666717529297E-2</v>
      </c>
      <c r="W5" s="46">
        <v>1.2422222137451172E-2</v>
      </c>
      <c r="X5" s="46">
        <v>1.1388888549804688E-2</v>
      </c>
      <c r="Y5" s="46">
        <v>1.3444444274902344E-2</v>
      </c>
      <c r="Z5" s="46">
        <v>3.0588888549804686E-2</v>
      </c>
      <c r="AA5" s="46">
        <v>4.8677777099609375E-2</v>
      </c>
      <c r="AB5" s="46">
        <v>6.6711108398437496E-2</v>
      </c>
      <c r="AC5" s="46">
        <v>8.4722222900390623E-2</v>
      </c>
      <c r="AD5" s="46">
        <v>0.1023111083984375</v>
      </c>
      <c r="AE5" s="46">
        <v>0.11942221679687499</v>
      </c>
      <c r="AF5" s="46">
        <v>0.12556666259765625</v>
      </c>
      <c r="AG5" s="46">
        <v>0.1323</v>
      </c>
      <c r="AH5" s="46">
        <v>0.13865555419921874</v>
      </c>
      <c r="AI5" s="46">
        <v>0.141077783203125</v>
      </c>
      <c r="AJ5" s="46">
        <v>0.14475555419921876</v>
      </c>
      <c r="AK5" s="46">
        <v>0.1484</v>
      </c>
      <c r="AL5" s="46">
        <v>0.15101110839843751</v>
      </c>
      <c r="AM5" s="46">
        <v>0.15359999999999999</v>
      </c>
      <c r="AN5" s="46">
        <v>0.15721110839843749</v>
      </c>
      <c r="AO5" s="46">
        <v>0.1603888916015625</v>
      </c>
      <c r="AP5" s="46">
        <v>0.16289999999999999</v>
      </c>
      <c r="AQ5" s="46">
        <v>0.16094444580078124</v>
      </c>
      <c r="AR5" s="46">
        <v>0.16548889160156249</v>
      </c>
      <c r="AS5" s="46">
        <v>0.16876666259765624</v>
      </c>
      <c r="AT5" s="46">
        <v>0.17206666259765624</v>
      </c>
      <c r="AU5" s="46">
        <v>0.17994444580078126</v>
      </c>
      <c r="AV5" s="46">
        <v>0.17979999999999999</v>
      </c>
    </row>
    <row r="6" spans="1:48" x14ac:dyDescent="0.25">
      <c r="A6" t="s">
        <v>285</v>
      </c>
      <c r="B6" s="45" t="s">
        <v>294</v>
      </c>
      <c r="C6" s="46">
        <v>2.8E-3</v>
      </c>
      <c r="D6" s="46">
        <v>2.3333333969116211E-3</v>
      </c>
      <c r="E6" s="46">
        <v>2.166666603088379E-3</v>
      </c>
      <c r="F6" s="46">
        <v>2.4888889312744142E-3</v>
      </c>
      <c r="G6" s="46">
        <v>3.5444442749023438E-3</v>
      </c>
      <c r="H6" s="46">
        <v>7.655555725097656E-3</v>
      </c>
      <c r="I6" s="46">
        <v>1.0200000000000001E-2</v>
      </c>
      <c r="J6" s="46">
        <v>1.4644444274902343E-2</v>
      </c>
      <c r="K6" s="46">
        <v>1.7600000000000001E-2</v>
      </c>
      <c r="L6" s="46">
        <v>1.8477777099609374E-2</v>
      </c>
      <c r="M6" s="46">
        <v>2.0500000000000001E-2</v>
      </c>
      <c r="N6" s="46">
        <v>1.8155555725097656E-2</v>
      </c>
      <c r="O6" s="46">
        <v>1.6288888549804686E-2</v>
      </c>
      <c r="P6" s="46">
        <v>1.7333332824707032E-2</v>
      </c>
      <c r="Q6" s="46">
        <v>1.7144444274902342E-2</v>
      </c>
      <c r="R6" s="46">
        <v>1.7544444274902343E-2</v>
      </c>
      <c r="S6" s="46">
        <v>1.6122222900390625E-2</v>
      </c>
      <c r="T6" s="46">
        <v>1.5466667175292969E-2</v>
      </c>
      <c r="U6" s="46">
        <v>1.5022222900390625E-2</v>
      </c>
      <c r="V6" s="46">
        <v>1.4655555725097656E-2</v>
      </c>
      <c r="W6" s="46">
        <v>1.2155555725097656E-2</v>
      </c>
      <c r="X6" s="46">
        <v>1.0977777862548829E-2</v>
      </c>
      <c r="Y6" s="46">
        <v>1.2688888549804687E-2</v>
      </c>
      <c r="Z6" s="46">
        <v>2.9866665649414061E-2</v>
      </c>
      <c r="AA6" s="46">
        <v>4.795555419921875E-2</v>
      </c>
      <c r="AB6" s="46">
        <v>6.5911108398437501E-2</v>
      </c>
      <c r="AC6" s="46">
        <v>8.3900000000000002E-2</v>
      </c>
      <c r="AD6" s="46">
        <v>0.10143333129882813</v>
      </c>
      <c r="AE6" s="46">
        <v>0.11842221679687499</v>
      </c>
      <c r="AF6" s="46">
        <v>0.12463333740234375</v>
      </c>
      <c r="AG6" s="46">
        <v>0.13142221679687499</v>
      </c>
      <c r="AH6" s="46">
        <v>0.13775555419921875</v>
      </c>
      <c r="AI6" s="46">
        <v>0.14247778320312501</v>
      </c>
      <c r="AJ6" s="46">
        <v>0.14571110839843751</v>
      </c>
      <c r="AK6" s="46">
        <v>0.1489</v>
      </c>
      <c r="AL6" s="46">
        <v>0.15107778320312501</v>
      </c>
      <c r="AM6" s="46">
        <v>0.15326666259765626</v>
      </c>
      <c r="AN6" s="46">
        <v>0.15643333740234375</v>
      </c>
      <c r="AO6" s="46">
        <v>0.15914444580078124</v>
      </c>
      <c r="AP6" s="46">
        <v>0.16068889160156249</v>
      </c>
      <c r="AQ6" s="46">
        <v>0.16131110839843751</v>
      </c>
      <c r="AR6" s="46">
        <v>0.16456666259765626</v>
      </c>
      <c r="AS6" s="46">
        <v>0.166622216796875</v>
      </c>
      <c r="AT6" s="46">
        <v>0.171577783203125</v>
      </c>
      <c r="AU6" s="46">
        <v>0.17893333740234374</v>
      </c>
      <c r="AV6" s="46">
        <v>0.17835555419921875</v>
      </c>
    </row>
    <row r="7" spans="1:48" x14ac:dyDescent="0.25">
      <c r="A7" t="s">
        <v>287</v>
      </c>
      <c r="B7" s="45" t="s">
        <v>293</v>
      </c>
      <c r="C7" s="46">
        <v>2.8E-3</v>
      </c>
      <c r="D7" s="46">
        <v>2.3666666030883791E-3</v>
      </c>
      <c r="E7" s="46">
        <v>2.6444444656372069E-3</v>
      </c>
      <c r="F7" s="46">
        <v>3.4666667938232421E-3</v>
      </c>
      <c r="G7" s="46">
        <v>6.4111114501953122E-3</v>
      </c>
      <c r="H7" s="46">
        <v>1.0244444274902344E-2</v>
      </c>
      <c r="I7" s="46">
        <v>1.3288888549804688E-2</v>
      </c>
      <c r="J7" s="46">
        <v>1.8788888549804688E-2</v>
      </c>
      <c r="K7" s="46">
        <v>2.2522222900390625E-2</v>
      </c>
      <c r="L7" s="46">
        <v>2.4211111450195312E-2</v>
      </c>
      <c r="M7" s="46">
        <v>2.5844445800781251E-2</v>
      </c>
      <c r="N7" s="46">
        <v>2.3233332824707031E-2</v>
      </c>
      <c r="O7" s="46">
        <v>2.0722222900390625E-2</v>
      </c>
      <c r="P7" s="46">
        <v>2.1933332824707032E-2</v>
      </c>
      <c r="Q7" s="46">
        <v>2.0088888549804687E-2</v>
      </c>
      <c r="R7" s="46">
        <v>1.993333282470703E-2</v>
      </c>
      <c r="S7" s="46">
        <v>2.0188888549804686E-2</v>
      </c>
      <c r="T7" s="46">
        <v>1.9355555725097656E-2</v>
      </c>
      <c r="U7" s="46">
        <v>1.8122222900390624E-2</v>
      </c>
      <c r="V7" s="46">
        <v>1.7622222900390627E-2</v>
      </c>
      <c r="W7" s="46">
        <v>1.4844444274902344E-2</v>
      </c>
      <c r="X7" s="46">
        <v>1.4888888549804687E-2</v>
      </c>
      <c r="Y7" s="46">
        <v>1.5122222900390624E-2</v>
      </c>
      <c r="Z7" s="46">
        <v>3.39E-2</v>
      </c>
      <c r="AA7" s="46">
        <v>5.3644445800781253E-2</v>
      </c>
      <c r="AB7" s="46">
        <v>7.3288891601562503E-2</v>
      </c>
      <c r="AC7" s="46">
        <v>9.2888891601562495E-2</v>
      </c>
      <c r="AD7" s="46">
        <v>0.112</v>
      </c>
      <c r="AE7" s="46">
        <v>0.13061110839843751</v>
      </c>
      <c r="AF7" s="46">
        <v>0.13636666259765626</v>
      </c>
      <c r="AG7" s="46">
        <v>0.14280000000000001</v>
      </c>
      <c r="AH7" s="46">
        <v>0.14877778320312501</v>
      </c>
      <c r="AI7" s="46">
        <v>0.15273333740234374</v>
      </c>
      <c r="AJ7" s="46">
        <v>0.15633333740234376</v>
      </c>
      <c r="AK7" s="46">
        <v>0.15995555419921875</v>
      </c>
      <c r="AL7" s="46">
        <v>0.162477783203125</v>
      </c>
      <c r="AM7" s="46">
        <v>0.16501110839843749</v>
      </c>
      <c r="AN7" s="46">
        <v>0.16858889160156251</v>
      </c>
      <c r="AO7" s="46">
        <v>0.1716888916015625</v>
      </c>
      <c r="AP7" s="46">
        <v>0.17394444580078125</v>
      </c>
      <c r="AQ7" s="46">
        <v>0.17474444580078125</v>
      </c>
      <c r="AR7" s="46">
        <v>0.17829999999999999</v>
      </c>
      <c r="AS7" s="46">
        <v>0.17713333740234374</v>
      </c>
      <c r="AT7" s="46">
        <v>0.18143333740234374</v>
      </c>
      <c r="AU7" s="46">
        <v>0.18887778320312501</v>
      </c>
      <c r="AV7" s="46">
        <v>0.18795555419921875</v>
      </c>
    </row>
    <row r="8" spans="1:48" x14ac:dyDescent="0.25">
      <c r="A8" t="s">
        <v>285</v>
      </c>
      <c r="B8" s="45" t="s">
        <v>293</v>
      </c>
      <c r="C8" s="46">
        <v>2.7000000000000001E-3</v>
      </c>
      <c r="D8" s="46">
        <v>2.2000000000000001E-3</v>
      </c>
      <c r="E8" s="46">
        <v>3.8666667938232423E-3</v>
      </c>
      <c r="F8" s="46">
        <v>4.033333206176758E-3</v>
      </c>
      <c r="G8" s="46">
        <v>7.0111114501953129E-3</v>
      </c>
      <c r="H8" s="46">
        <v>1.0633333587646484E-2</v>
      </c>
      <c r="I8" s="46">
        <v>1.4455555725097656E-2</v>
      </c>
      <c r="J8" s="46">
        <v>1.9800000000000002E-2</v>
      </c>
      <c r="K8" s="46">
        <v>2.2622222900390624E-2</v>
      </c>
      <c r="L8" s="46">
        <v>2.5577777099609376E-2</v>
      </c>
      <c r="M8" s="46">
        <v>2.6811111450195314E-2</v>
      </c>
      <c r="N8" s="46">
        <v>2.443333282470703E-2</v>
      </c>
      <c r="O8" s="46">
        <v>2.1733332824707033E-2</v>
      </c>
      <c r="P8" s="46">
        <v>2.1733332824707033E-2</v>
      </c>
      <c r="Q8" s="46">
        <v>2.06E-2</v>
      </c>
      <c r="R8" s="46">
        <v>2.1666667175292968E-2</v>
      </c>
      <c r="S8" s="46">
        <v>1.9177777099609376E-2</v>
      </c>
      <c r="T8" s="46">
        <v>1.8344444274902345E-2</v>
      </c>
      <c r="U8" s="46">
        <v>1.8377777099609374E-2</v>
      </c>
      <c r="V8" s="46">
        <v>1.7066667175292968E-2</v>
      </c>
      <c r="W8" s="46">
        <v>1.4822222900390624E-2</v>
      </c>
      <c r="X8" s="46">
        <v>1.4988888549804687E-2</v>
      </c>
      <c r="Y8" s="46">
        <v>1.616666717529297E-2</v>
      </c>
      <c r="Z8" s="46">
        <v>4.1077777099609372E-2</v>
      </c>
      <c r="AA8" s="46">
        <v>6.7377777099609376E-2</v>
      </c>
      <c r="AB8" s="46">
        <v>9.382222290039062E-2</v>
      </c>
      <c r="AC8" s="46">
        <v>0.120122216796875</v>
      </c>
      <c r="AD8" s="46">
        <v>0.14586666259765624</v>
      </c>
      <c r="AE8" s="46">
        <v>0.17091110839843751</v>
      </c>
      <c r="AF8" s="46">
        <v>0.18092221679687501</v>
      </c>
      <c r="AG8" s="46">
        <v>0.19176666259765626</v>
      </c>
      <c r="AH8" s="46">
        <v>0.20214444580078125</v>
      </c>
      <c r="AI8" s="46">
        <v>0.20494443359375</v>
      </c>
      <c r="AJ8" s="46">
        <v>0.20993332519531249</v>
      </c>
      <c r="AK8" s="46">
        <v>0.21486667480468749</v>
      </c>
      <c r="AL8" s="46">
        <v>0.21833332519531251</v>
      </c>
      <c r="AM8" s="46">
        <v>0.22181110839843751</v>
      </c>
      <c r="AN8" s="46">
        <v>0.2266666748046875</v>
      </c>
      <c r="AO8" s="46">
        <v>0.23096667480468749</v>
      </c>
      <c r="AP8" s="46">
        <v>0.23235556640624999</v>
      </c>
      <c r="AQ8" s="46">
        <v>0.23313332519531249</v>
      </c>
      <c r="AR8" s="46">
        <v>0.23911110839843749</v>
      </c>
      <c r="AS8" s="46">
        <v>0.2419</v>
      </c>
      <c r="AT8" s="46">
        <v>0.24088889160156249</v>
      </c>
      <c r="AU8" s="46">
        <v>0.252</v>
      </c>
      <c r="AV8" s="46">
        <v>0.25188889160156253</v>
      </c>
    </row>
    <row r="9" spans="1:48" x14ac:dyDescent="0.25">
      <c r="A9" t="s">
        <v>283</v>
      </c>
      <c r="B9" s="45" t="s">
        <v>292</v>
      </c>
      <c r="C9" s="46">
        <v>2.7000000000000001E-3</v>
      </c>
      <c r="D9" s="46">
        <v>2.3333333969116211E-3</v>
      </c>
      <c r="E9" s="46">
        <v>2.088888931274414E-3</v>
      </c>
      <c r="F9" s="46">
        <v>2.3E-3</v>
      </c>
      <c r="G9" s="46">
        <v>4.1888889312744143E-3</v>
      </c>
      <c r="H9" s="46">
        <v>9.6444442749023442E-3</v>
      </c>
      <c r="I9" s="46">
        <v>1.3511111450195313E-2</v>
      </c>
      <c r="J9" s="46">
        <v>1.6733332824707032E-2</v>
      </c>
      <c r="K9" s="46">
        <v>2.0055555725097655E-2</v>
      </c>
      <c r="L9" s="46">
        <v>2.23E-2</v>
      </c>
      <c r="M9" s="46">
        <v>2.316666717529297E-2</v>
      </c>
      <c r="N9" s="46">
        <v>2.0855555725097657E-2</v>
      </c>
      <c r="O9" s="46">
        <v>1.9133332824707031E-2</v>
      </c>
      <c r="P9" s="46">
        <v>1.9277777099609376E-2</v>
      </c>
      <c r="Q9" s="46">
        <v>1.8622222900390624E-2</v>
      </c>
      <c r="R9" s="46">
        <v>1.8411111450195312E-2</v>
      </c>
      <c r="S9" s="46">
        <v>1.7177777099609375E-2</v>
      </c>
      <c r="T9" s="46">
        <v>1.5733332824707031E-2</v>
      </c>
      <c r="U9" s="46">
        <v>1.5166667175292969E-2</v>
      </c>
      <c r="V9" s="46">
        <v>1.4966667175292969E-2</v>
      </c>
      <c r="W9" s="46">
        <v>1.23E-2</v>
      </c>
      <c r="X9" s="46">
        <v>1.2277777862548828E-2</v>
      </c>
      <c r="Y9" s="46">
        <v>1.3933332824707031E-2</v>
      </c>
      <c r="Z9" s="46">
        <v>3.398888854980469E-2</v>
      </c>
      <c r="AA9" s="46">
        <v>5.5266668701171875E-2</v>
      </c>
      <c r="AB9" s="46">
        <v>7.65888916015625E-2</v>
      </c>
      <c r="AC9" s="46">
        <v>9.7900000000000001E-2</v>
      </c>
      <c r="AD9" s="46">
        <v>0.11874444580078125</v>
      </c>
      <c r="AE9" s="46">
        <v>0.13895555419921876</v>
      </c>
      <c r="AF9" s="46">
        <v>0.146422216796875</v>
      </c>
      <c r="AG9" s="46">
        <v>0.15459999999999999</v>
      </c>
      <c r="AH9" s="46">
        <v>0.16231110839843749</v>
      </c>
      <c r="AI9" s="46">
        <v>0.16691110839843751</v>
      </c>
      <c r="AJ9" s="46">
        <v>0.17073333740234375</v>
      </c>
      <c r="AK9" s="46">
        <v>0.17462221679687501</v>
      </c>
      <c r="AL9" s="46">
        <v>0.17727778320312501</v>
      </c>
      <c r="AM9" s="46">
        <v>0.17992221679687501</v>
      </c>
      <c r="AN9" s="46">
        <v>0.18373333740234374</v>
      </c>
      <c r="AO9" s="46">
        <v>0.187</v>
      </c>
      <c r="AP9" s="46">
        <v>0.1883888916015625</v>
      </c>
      <c r="AQ9" s="46">
        <v>0.190777783203125</v>
      </c>
      <c r="AR9" s="46">
        <v>0.19153333740234374</v>
      </c>
      <c r="AS9" s="46">
        <v>0.19456666259765626</v>
      </c>
      <c r="AT9" s="46">
        <v>0.20191110839843751</v>
      </c>
      <c r="AU9" s="46">
        <v>0.21058889160156249</v>
      </c>
      <c r="AV9" s="46">
        <v>0.21</v>
      </c>
    </row>
    <row r="10" spans="1:48" x14ac:dyDescent="0.25">
      <c r="A10" t="s">
        <v>283</v>
      </c>
      <c r="B10" s="45" t="s">
        <v>291</v>
      </c>
      <c r="C10" s="46">
        <v>2.8E-3</v>
      </c>
      <c r="D10" s="46">
        <v>2.5000000000000001E-3</v>
      </c>
      <c r="E10" s="46">
        <v>2.2000000000000001E-3</v>
      </c>
      <c r="F10" s="46">
        <v>2.5999999999999999E-3</v>
      </c>
      <c r="G10" s="46">
        <v>2.5000000000000001E-3</v>
      </c>
      <c r="H10" s="46">
        <v>6.1000000000000004E-3</v>
      </c>
      <c r="I10" s="46">
        <v>8.0000000000000002E-3</v>
      </c>
      <c r="J10" s="46">
        <v>1.38E-2</v>
      </c>
      <c r="K10" s="46">
        <v>1.7500000000000002E-2</v>
      </c>
      <c r="L10" s="46">
        <v>2.0799999999999999E-2</v>
      </c>
      <c r="M10" s="46">
        <v>1.7600000000000001E-2</v>
      </c>
      <c r="N10" s="46">
        <v>2.07E-2</v>
      </c>
      <c r="O10" s="46">
        <v>1.6E-2</v>
      </c>
      <c r="P10" s="46">
        <v>1.84E-2</v>
      </c>
      <c r="Q10" s="46">
        <v>1.78E-2</v>
      </c>
      <c r="R10" s="46">
        <v>1.7500000000000002E-2</v>
      </c>
      <c r="S10" s="46">
        <v>1.7399999999999999E-2</v>
      </c>
      <c r="T10" s="46">
        <v>1.67E-2</v>
      </c>
      <c r="U10" s="46">
        <v>1.7299999999999999E-2</v>
      </c>
      <c r="V10" s="46">
        <v>1.5900000000000001E-2</v>
      </c>
      <c r="W10" s="46">
        <v>1.0800000000000001E-2</v>
      </c>
      <c r="X10" s="46">
        <v>1.3899999999999999E-2</v>
      </c>
      <c r="Y10" s="46">
        <v>1.5599999999999999E-2</v>
      </c>
      <c r="Z10" s="46">
        <v>3.2199999999999999E-2</v>
      </c>
      <c r="AA10" s="46">
        <v>4.9599999999999998E-2</v>
      </c>
      <c r="AB10" s="46">
        <v>6.6900000000000001E-2</v>
      </c>
      <c r="AC10" s="46">
        <v>8.4000000000000005E-2</v>
      </c>
      <c r="AD10" s="46">
        <v>0.1007</v>
      </c>
      <c r="AE10" s="46">
        <v>0.1168</v>
      </c>
      <c r="AF10" s="46">
        <v>0.124</v>
      </c>
      <c r="AG10" s="46">
        <v>0.13159999999999999</v>
      </c>
      <c r="AH10" s="46">
        <v>0.1391</v>
      </c>
      <c r="AI10" s="46">
        <v>0.14319999999999999</v>
      </c>
      <c r="AJ10" s="46">
        <v>0.1472</v>
      </c>
      <c r="AK10" s="46">
        <v>0.15129999999999999</v>
      </c>
      <c r="AL10" s="46">
        <v>0.15440000000000001</v>
      </c>
      <c r="AM10" s="46">
        <v>0.15740000000000001</v>
      </c>
      <c r="AN10" s="46">
        <v>0.1615</v>
      </c>
      <c r="AO10" s="46">
        <v>0.16500000000000001</v>
      </c>
      <c r="AP10" s="46">
        <v>0.16880000000000001</v>
      </c>
      <c r="AQ10" s="46">
        <v>0.16919999999999999</v>
      </c>
      <c r="AR10" s="46">
        <v>0.17230000000000001</v>
      </c>
      <c r="AS10" s="46">
        <v>0.16880000000000001</v>
      </c>
      <c r="AT10" s="46">
        <v>0.17349999999999999</v>
      </c>
      <c r="AU10" s="46">
        <v>0.18310000000000001</v>
      </c>
      <c r="AV10" s="46">
        <v>0.18490000000000001</v>
      </c>
    </row>
    <row r="11" spans="1:48" x14ac:dyDescent="0.25">
      <c r="A11" t="s">
        <v>283</v>
      </c>
      <c r="B11" s="45" t="s">
        <v>290</v>
      </c>
      <c r="C11" s="46">
        <v>2.8E-3</v>
      </c>
      <c r="D11" s="46">
        <v>2.3999999999999998E-3</v>
      </c>
      <c r="E11" s="46">
        <v>2.3E-3</v>
      </c>
      <c r="F11" s="46">
        <v>2.3999999999999998E-3</v>
      </c>
      <c r="G11" s="46">
        <v>7.7000000000000002E-3</v>
      </c>
      <c r="H11" s="46">
        <v>0.01</v>
      </c>
      <c r="I11" s="46">
        <v>0.01</v>
      </c>
      <c r="J11" s="46">
        <v>1.5900000000000001E-2</v>
      </c>
      <c r="K11" s="46">
        <v>2.0799999999999999E-2</v>
      </c>
      <c r="L11" s="46">
        <v>2.2700000000000001E-2</v>
      </c>
      <c r="M11" s="46">
        <v>2.3800000000000002E-2</v>
      </c>
      <c r="N11" s="46">
        <v>2.2499999999999999E-2</v>
      </c>
      <c r="O11" s="46">
        <v>1.83E-2</v>
      </c>
      <c r="P11" s="46">
        <v>1.83E-2</v>
      </c>
      <c r="Q11" s="46">
        <v>2.12E-2</v>
      </c>
      <c r="R11" s="46">
        <v>2.0199999999999999E-2</v>
      </c>
      <c r="S11" s="46">
        <v>1.7100000000000001E-2</v>
      </c>
      <c r="T11" s="46">
        <v>1.7600000000000001E-2</v>
      </c>
      <c r="U11" s="46">
        <v>1.6400000000000001E-2</v>
      </c>
      <c r="V11" s="46">
        <v>1.4E-2</v>
      </c>
      <c r="W11" s="46">
        <v>1.37E-2</v>
      </c>
      <c r="X11" s="46">
        <v>1.29E-2</v>
      </c>
      <c r="Y11" s="46">
        <v>1.5599999999999999E-2</v>
      </c>
      <c r="Z11" s="46">
        <v>3.6400000000000002E-2</v>
      </c>
      <c r="AA11" s="46">
        <v>5.8000000000000003E-2</v>
      </c>
      <c r="AB11" s="46">
        <v>7.9699999999999993E-2</v>
      </c>
      <c r="AC11" s="46">
        <v>0.1012</v>
      </c>
      <c r="AD11" s="46">
        <v>0.12239999999999999</v>
      </c>
      <c r="AE11" s="46">
        <v>0.14269999999999999</v>
      </c>
      <c r="AF11" s="46">
        <v>0.1502</v>
      </c>
      <c r="AG11" s="46">
        <v>0.1583</v>
      </c>
      <c r="AH11" s="46">
        <v>0.1661</v>
      </c>
      <c r="AI11" s="46">
        <v>0.1686</v>
      </c>
      <c r="AJ11" s="46">
        <v>0.1714</v>
      </c>
      <c r="AK11" s="46">
        <v>0.1741</v>
      </c>
      <c r="AL11" s="46">
        <v>0.17560000000000001</v>
      </c>
      <c r="AM11" s="46">
        <v>0.1772</v>
      </c>
      <c r="AN11" s="46">
        <v>0.17979999999999999</v>
      </c>
      <c r="AO11" s="46">
        <v>0.182</v>
      </c>
      <c r="AP11" s="46">
        <v>0.18759999999999999</v>
      </c>
      <c r="AQ11" s="46">
        <v>0.1905</v>
      </c>
      <c r="AR11" s="46">
        <v>0.1905</v>
      </c>
      <c r="AS11" s="46">
        <v>0.19769999999999999</v>
      </c>
      <c r="AT11" s="46">
        <v>0.20180000000000001</v>
      </c>
      <c r="AU11" s="46">
        <v>0.2099</v>
      </c>
      <c r="AV11" s="46">
        <v>0.20849999999999999</v>
      </c>
    </row>
    <row r="12" spans="1:48" x14ac:dyDescent="0.25">
      <c r="A12" t="s">
        <v>287</v>
      </c>
      <c r="B12" s="45" t="s">
        <v>289</v>
      </c>
      <c r="C12" s="46">
        <v>2.5999999999999999E-3</v>
      </c>
      <c r="D12" s="46">
        <v>2E-3</v>
      </c>
      <c r="E12" s="46">
        <v>1.9E-3</v>
      </c>
      <c r="F12" s="46">
        <v>2E-3</v>
      </c>
      <c r="G12" s="46">
        <v>3.7000000000000002E-3</v>
      </c>
      <c r="H12" s="46">
        <v>7.1000000000000004E-3</v>
      </c>
      <c r="I12" s="46">
        <v>9.4999999999999998E-3</v>
      </c>
      <c r="J12" s="46">
        <v>1.5100000000000001E-2</v>
      </c>
      <c r="K12" s="46">
        <v>1.7500000000000002E-2</v>
      </c>
      <c r="L12" s="46">
        <v>1.7899999999999999E-2</v>
      </c>
      <c r="M12" s="46">
        <v>1.9E-2</v>
      </c>
      <c r="N12" s="46">
        <v>2.0799999999999999E-2</v>
      </c>
      <c r="O12" s="46">
        <v>1.5900000000000001E-2</v>
      </c>
      <c r="P12" s="46">
        <v>1.9900000000000001E-2</v>
      </c>
      <c r="Q12" s="46">
        <v>2.0299999999999999E-2</v>
      </c>
      <c r="R12" s="46">
        <v>1.9199999999999998E-2</v>
      </c>
      <c r="S12" s="46">
        <v>1.8700000000000001E-2</v>
      </c>
      <c r="T12" s="46">
        <v>1.7399999999999999E-2</v>
      </c>
      <c r="U12" s="46">
        <v>1.6E-2</v>
      </c>
      <c r="V12" s="46">
        <v>1.66E-2</v>
      </c>
      <c r="W12" s="46">
        <v>1.52E-2</v>
      </c>
      <c r="X12" s="46">
        <v>1.5800000000000002E-2</v>
      </c>
      <c r="Y12" s="46">
        <v>1.6400000000000001E-2</v>
      </c>
      <c r="Z12" s="46">
        <v>3.1800000000000002E-2</v>
      </c>
      <c r="AA12" s="46">
        <v>4.8000000000000001E-2</v>
      </c>
      <c r="AB12" s="46">
        <v>6.4199999999999993E-2</v>
      </c>
      <c r="AC12" s="46">
        <v>8.0399999999999999E-2</v>
      </c>
      <c r="AD12" s="46">
        <v>9.6299999999999997E-2</v>
      </c>
      <c r="AE12" s="46">
        <v>0.1115</v>
      </c>
      <c r="AF12" s="46">
        <v>0.1176</v>
      </c>
      <c r="AG12" s="46">
        <v>0.1241</v>
      </c>
      <c r="AH12" s="46">
        <v>0.13039999999999999</v>
      </c>
      <c r="AI12" s="46">
        <v>0.13170000000000001</v>
      </c>
      <c r="AJ12" s="46">
        <v>0.1348</v>
      </c>
      <c r="AK12" s="46">
        <v>0.1381</v>
      </c>
      <c r="AL12" s="46">
        <v>0.14019999999999999</v>
      </c>
      <c r="AM12" s="46">
        <v>0.1424</v>
      </c>
      <c r="AN12" s="46">
        <v>0.14549999999999999</v>
      </c>
      <c r="AO12" s="46">
        <v>0.1482</v>
      </c>
      <c r="AP12" s="46">
        <v>0.14879999999999999</v>
      </c>
      <c r="AQ12" s="46">
        <v>0.14960000000000001</v>
      </c>
      <c r="AR12" s="46">
        <v>0.1537</v>
      </c>
      <c r="AS12" s="46">
        <v>0.15679999999999999</v>
      </c>
      <c r="AT12" s="46">
        <v>0.16200000000000001</v>
      </c>
      <c r="AU12" s="46">
        <v>0.16819999999999999</v>
      </c>
      <c r="AV12" s="46">
        <v>0.1671</v>
      </c>
    </row>
    <row r="13" spans="1:48" x14ac:dyDescent="0.25">
      <c r="A13" t="s">
        <v>285</v>
      </c>
      <c r="B13" s="45" t="s">
        <v>289</v>
      </c>
      <c r="C13" s="46">
        <v>2.8E-3</v>
      </c>
      <c r="D13" s="46">
        <v>2.3999999999999998E-3</v>
      </c>
      <c r="E13" s="46">
        <v>4.7000000000000002E-3</v>
      </c>
      <c r="F13" s="46">
        <v>4.4000000000000003E-3</v>
      </c>
      <c r="G13" s="46">
        <v>8.3999999999999995E-3</v>
      </c>
      <c r="H13" s="46">
        <v>1.4E-2</v>
      </c>
      <c r="I13" s="46">
        <v>1.7299999999999999E-2</v>
      </c>
      <c r="J13" s="46">
        <v>2.06E-2</v>
      </c>
      <c r="K13" s="46">
        <v>2.7099999999999999E-2</v>
      </c>
      <c r="L13" s="46">
        <v>2.9899999999999999E-2</v>
      </c>
      <c r="M13" s="46">
        <v>3.0200000000000001E-2</v>
      </c>
      <c r="N13" s="46">
        <v>2.76E-2</v>
      </c>
      <c r="O13" s="46">
        <v>2.7099999999999999E-2</v>
      </c>
      <c r="P13" s="46">
        <v>2.6700000000000002E-2</v>
      </c>
      <c r="Q13" s="46">
        <v>2.6800000000000001E-2</v>
      </c>
      <c r="R13" s="46">
        <v>2.75E-2</v>
      </c>
      <c r="S13" s="46">
        <v>2.8899999999999999E-2</v>
      </c>
      <c r="T13" s="46">
        <v>2.47E-2</v>
      </c>
      <c r="U13" s="46">
        <v>2.5399999999999999E-2</v>
      </c>
      <c r="V13" s="46">
        <v>2.4199999999999999E-2</v>
      </c>
      <c r="W13" s="46">
        <v>2.4500000000000001E-2</v>
      </c>
      <c r="X13" s="46">
        <v>2.41E-2</v>
      </c>
      <c r="Y13" s="46">
        <v>2.35E-2</v>
      </c>
      <c r="Z13" s="46">
        <v>4.2299999999999997E-2</v>
      </c>
      <c r="AA13" s="46">
        <v>6.2199999999999998E-2</v>
      </c>
      <c r="AB13" s="46">
        <v>8.1799999999999998E-2</v>
      </c>
      <c r="AC13" s="46">
        <v>0.1014</v>
      </c>
      <c r="AD13" s="46">
        <v>0.12039999999999999</v>
      </c>
      <c r="AE13" s="46">
        <v>0.13869999999999999</v>
      </c>
      <c r="AF13" s="46">
        <v>0.1457</v>
      </c>
      <c r="AG13" s="46">
        <v>0.15310000000000001</v>
      </c>
      <c r="AH13" s="46">
        <v>0.16020000000000001</v>
      </c>
      <c r="AI13" s="46">
        <v>0.16500000000000001</v>
      </c>
      <c r="AJ13" s="46">
        <v>0.16919999999999999</v>
      </c>
      <c r="AK13" s="46">
        <v>0.1734</v>
      </c>
      <c r="AL13" s="46">
        <v>0.17630000000000001</v>
      </c>
      <c r="AM13" s="46">
        <v>0.1794</v>
      </c>
      <c r="AN13" s="46">
        <v>0.18360000000000001</v>
      </c>
      <c r="AO13" s="46">
        <v>0.18720000000000001</v>
      </c>
      <c r="AP13" s="46">
        <v>0.18940000000000001</v>
      </c>
      <c r="AQ13" s="46">
        <v>0.19270000000000001</v>
      </c>
      <c r="AR13" s="46">
        <v>0.19489999999999999</v>
      </c>
      <c r="AS13" s="46">
        <v>0.1961</v>
      </c>
      <c r="AT13" s="46">
        <v>0.1925</v>
      </c>
      <c r="AU13" s="46">
        <v>0.19889999999999999</v>
      </c>
      <c r="AV13" s="46">
        <v>0.19689999999999999</v>
      </c>
    </row>
    <row r="14" spans="1:48" x14ac:dyDescent="0.25">
      <c r="A14" t="s">
        <v>287</v>
      </c>
      <c r="B14" s="45" t="s">
        <v>71</v>
      </c>
      <c r="C14" s="46">
        <v>2.8E-3</v>
      </c>
      <c r="D14" s="46">
        <v>2.3999999999999998E-3</v>
      </c>
      <c r="E14" s="46">
        <v>2.3E-3</v>
      </c>
      <c r="F14" s="46">
        <v>6.6E-3</v>
      </c>
      <c r="G14" s="46">
        <v>8.9999999999999993E-3</v>
      </c>
      <c r="H14" s="46">
        <v>1.32E-2</v>
      </c>
      <c r="I14" s="46">
        <v>1.5100000000000001E-2</v>
      </c>
      <c r="J14" s="46">
        <v>2.1600000000000001E-2</v>
      </c>
      <c r="K14" s="46">
        <v>2.3E-2</v>
      </c>
      <c r="L14" s="46">
        <v>2.7E-2</v>
      </c>
      <c r="M14" s="46">
        <v>2.53E-2</v>
      </c>
      <c r="N14" s="46">
        <v>2.5399999999999999E-2</v>
      </c>
      <c r="O14" s="46">
        <v>2.1000000000000001E-2</v>
      </c>
      <c r="P14" s="46">
        <v>2.4899999999999999E-2</v>
      </c>
      <c r="Q14" s="46">
        <v>2.12E-2</v>
      </c>
      <c r="R14" s="46">
        <v>2.24E-2</v>
      </c>
      <c r="S14" s="46">
        <v>2.12E-2</v>
      </c>
      <c r="T14" s="46">
        <v>1.9300000000000001E-2</v>
      </c>
      <c r="U14" s="46">
        <v>1.8200000000000001E-2</v>
      </c>
      <c r="V14" s="46">
        <v>1.8700000000000001E-2</v>
      </c>
      <c r="W14" s="46">
        <v>1.6400000000000001E-2</v>
      </c>
      <c r="X14" s="46">
        <v>1.5599999999999999E-2</v>
      </c>
      <c r="Y14" s="46">
        <v>1.6400000000000001E-2</v>
      </c>
      <c r="Z14" s="46">
        <v>3.6900000000000002E-2</v>
      </c>
      <c r="AA14" s="46">
        <v>5.8200000000000002E-2</v>
      </c>
      <c r="AB14" s="46">
        <v>7.9500000000000001E-2</v>
      </c>
      <c r="AC14" s="46">
        <v>0.10059999999999999</v>
      </c>
      <c r="AD14" s="46">
        <v>0.12130000000000001</v>
      </c>
      <c r="AE14" s="46">
        <v>0.14130000000000001</v>
      </c>
      <c r="AF14" s="46">
        <v>0.14799999999999999</v>
      </c>
      <c r="AG14" s="46">
        <v>0.15529999999999999</v>
      </c>
      <c r="AH14" s="46">
        <v>0.16209999999999999</v>
      </c>
      <c r="AI14" s="46">
        <v>0.16089999999999999</v>
      </c>
      <c r="AJ14" s="46">
        <v>0.1651</v>
      </c>
      <c r="AK14" s="46">
        <v>0.1694</v>
      </c>
      <c r="AL14" s="46">
        <v>0.1724</v>
      </c>
      <c r="AM14" s="46">
        <v>0.17560000000000001</v>
      </c>
      <c r="AN14" s="46">
        <v>0.1797</v>
      </c>
      <c r="AO14" s="46">
        <v>0.1835</v>
      </c>
      <c r="AP14" s="46">
        <v>0.18279999999999999</v>
      </c>
      <c r="AQ14" s="46">
        <v>0.18229999999999999</v>
      </c>
      <c r="AR14" s="46">
        <v>0.19159999999999999</v>
      </c>
      <c r="AS14" s="46">
        <v>0.1908</v>
      </c>
      <c r="AT14" s="46">
        <v>0.192</v>
      </c>
      <c r="AU14" s="46">
        <v>0.19989999999999999</v>
      </c>
      <c r="AV14" s="46">
        <v>0.19900000000000001</v>
      </c>
    </row>
    <row r="15" spans="1:48" x14ac:dyDescent="0.25">
      <c r="A15" t="s">
        <v>285</v>
      </c>
      <c r="B15" s="45" t="s">
        <v>71</v>
      </c>
      <c r="C15" s="46">
        <v>2.8E-3</v>
      </c>
      <c r="D15" s="46">
        <v>2.3999999999999998E-3</v>
      </c>
      <c r="E15" s="46">
        <v>2.3E-3</v>
      </c>
      <c r="F15" s="46">
        <v>2.5000000000000001E-3</v>
      </c>
      <c r="G15" s="46">
        <v>1.17E-2</v>
      </c>
      <c r="H15" s="46">
        <v>1.3899999999999999E-2</v>
      </c>
      <c r="I15" s="46">
        <v>1.5900000000000001E-2</v>
      </c>
      <c r="J15" s="46">
        <v>2.5700000000000001E-2</v>
      </c>
      <c r="K15" s="46">
        <v>2.5100000000000001E-2</v>
      </c>
      <c r="L15" s="46">
        <v>2.7799999999999998E-2</v>
      </c>
      <c r="M15" s="46">
        <v>2.7099999999999999E-2</v>
      </c>
      <c r="N15" s="46">
        <v>2.52E-2</v>
      </c>
      <c r="O15" s="46">
        <v>2.2800000000000001E-2</v>
      </c>
      <c r="P15" s="46">
        <v>2.4799999999999999E-2</v>
      </c>
      <c r="Q15" s="46">
        <v>2.4E-2</v>
      </c>
      <c r="R15" s="46">
        <v>2.1399999999999999E-2</v>
      </c>
      <c r="S15" s="46">
        <v>2.47E-2</v>
      </c>
      <c r="T15" s="46">
        <v>2.1299999999999999E-2</v>
      </c>
      <c r="U15" s="46">
        <v>0.02</v>
      </c>
      <c r="V15" s="46">
        <v>1.9800000000000002E-2</v>
      </c>
      <c r="W15" s="46">
        <v>1.7999999999999999E-2</v>
      </c>
      <c r="X15" s="46">
        <v>1.6400000000000001E-2</v>
      </c>
      <c r="Y15" s="46">
        <v>1.8200000000000001E-2</v>
      </c>
      <c r="Z15" s="46">
        <v>0.04</v>
      </c>
      <c r="AA15" s="46">
        <v>6.2799999999999995E-2</v>
      </c>
      <c r="AB15" s="46">
        <v>8.5500000000000007E-2</v>
      </c>
      <c r="AC15" s="46">
        <v>0.1081</v>
      </c>
      <c r="AD15" s="46">
        <v>0.12989999999999999</v>
      </c>
      <c r="AE15" s="46">
        <v>0.15129999999999999</v>
      </c>
      <c r="AF15" s="46">
        <v>0.15890000000000001</v>
      </c>
      <c r="AG15" s="46">
        <v>0.16719999999999999</v>
      </c>
      <c r="AH15" s="46">
        <v>0.17480000000000001</v>
      </c>
      <c r="AI15" s="46">
        <v>0.1799</v>
      </c>
      <c r="AJ15" s="46">
        <v>0.1835</v>
      </c>
      <c r="AK15" s="46">
        <v>0.18709999999999999</v>
      </c>
      <c r="AL15" s="46">
        <v>0.18940000000000001</v>
      </c>
      <c r="AM15" s="46">
        <v>0.19170000000000001</v>
      </c>
      <c r="AN15" s="46">
        <v>0.19520000000000001</v>
      </c>
      <c r="AO15" s="46">
        <v>0.19819999999999999</v>
      </c>
      <c r="AP15" s="46">
        <v>0.2006</v>
      </c>
      <c r="AQ15" s="46">
        <v>0.20019999999999999</v>
      </c>
      <c r="AR15" s="46">
        <v>0.20080000000000001</v>
      </c>
      <c r="AS15" s="46">
        <v>0.20230000000000001</v>
      </c>
      <c r="AT15" s="46">
        <v>0.21379999999999999</v>
      </c>
      <c r="AU15" s="46">
        <v>0.22120000000000001</v>
      </c>
      <c r="AV15" s="46">
        <v>0.21890000000000001</v>
      </c>
    </row>
    <row r="16" spans="1:48" x14ac:dyDescent="0.25">
      <c r="A16" t="s">
        <v>283</v>
      </c>
      <c r="B16" s="45" t="s">
        <v>288</v>
      </c>
      <c r="C16" s="46">
        <v>2.8E-3</v>
      </c>
      <c r="D16" s="46">
        <v>2.3999999999999998E-3</v>
      </c>
      <c r="E16" s="46">
        <v>2.3E-3</v>
      </c>
      <c r="F16" s="46">
        <v>5.4000000000000003E-3</v>
      </c>
      <c r="G16" s="46">
        <v>5.7000000000000002E-3</v>
      </c>
      <c r="H16" s="46">
        <v>1.21E-2</v>
      </c>
      <c r="I16" s="46">
        <v>1.77E-2</v>
      </c>
      <c r="J16" s="46">
        <v>1.9800000000000002E-2</v>
      </c>
      <c r="K16" s="46">
        <v>2.01E-2</v>
      </c>
      <c r="L16" s="46">
        <v>2.52E-2</v>
      </c>
      <c r="M16" s="46">
        <v>2.4199999999999999E-2</v>
      </c>
      <c r="N16" s="46">
        <v>2.3400000000000001E-2</v>
      </c>
      <c r="O16" s="46">
        <v>2.0500000000000001E-2</v>
      </c>
      <c r="P16" s="46">
        <v>1.8200000000000001E-2</v>
      </c>
      <c r="Q16" s="46">
        <v>1.9599999999999999E-2</v>
      </c>
      <c r="R16" s="46">
        <v>2.1000000000000001E-2</v>
      </c>
      <c r="S16" s="46">
        <v>2.07E-2</v>
      </c>
      <c r="T16" s="46">
        <v>1.83E-2</v>
      </c>
      <c r="U16" s="46">
        <v>1.7100000000000001E-2</v>
      </c>
      <c r="V16" s="46">
        <v>1.6799999999999999E-2</v>
      </c>
      <c r="W16" s="46">
        <v>1.4200000000000001E-2</v>
      </c>
      <c r="X16" s="46">
        <v>1.4200000000000001E-2</v>
      </c>
      <c r="Y16" s="46">
        <v>1.8499999999999999E-2</v>
      </c>
      <c r="Z16" s="46">
        <v>3.5299999999999998E-2</v>
      </c>
      <c r="AA16" s="46">
        <v>5.2699999999999997E-2</v>
      </c>
      <c r="AB16" s="46">
        <v>7.0099999999999996E-2</v>
      </c>
      <c r="AC16" s="46">
        <v>8.7499999999999994E-2</v>
      </c>
      <c r="AD16" s="46">
        <v>0.1042</v>
      </c>
      <c r="AE16" s="46">
        <v>0.1205</v>
      </c>
      <c r="AF16" s="46">
        <v>0.12620000000000001</v>
      </c>
      <c r="AG16" s="46">
        <v>0.13250000000000001</v>
      </c>
      <c r="AH16" s="46">
        <v>0.1384</v>
      </c>
      <c r="AI16" s="46">
        <v>0.14199999999999999</v>
      </c>
      <c r="AJ16" s="46">
        <v>0.14499999999999999</v>
      </c>
      <c r="AK16" s="46">
        <v>0.1479</v>
      </c>
      <c r="AL16" s="46">
        <v>0.14979999999999999</v>
      </c>
      <c r="AM16" s="46">
        <v>0.1517</v>
      </c>
      <c r="AN16" s="46">
        <v>0.15459999999999999</v>
      </c>
      <c r="AO16" s="46">
        <v>0.15709999999999999</v>
      </c>
      <c r="AP16" s="46">
        <v>0.16089999999999999</v>
      </c>
      <c r="AQ16" s="46">
        <v>0.16089999999999999</v>
      </c>
      <c r="AR16" s="46">
        <v>0.16500000000000001</v>
      </c>
      <c r="AS16" s="46">
        <v>0.17480000000000001</v>
      </c>
      <c r="AT16" s="46">
        <v>0.1741</v>
      </c>
      <c r="AU16" s="46">
        <v>0.18099999999999999</v>
      </c>
      <c r="AV16" s="46">
        <v>0.1799</v>
      </c>
    </row>
    <row r="17" spans="1:48" x14ac:dyDescent="0.25">
      <c r="A17" t="s">
        <v>287</v>
      </c>
      <c r="B17" s="45" t="s">
        <v>286</v>
      </c>
      <c r="C17" s="46">
        <v>2.8E-3</v>
      </c>
      <c r="D17" s="46">
        <v>2.3999999999999998E-3</v>
      </c>
      <c r="E17" s="46">
        <v>2.2000000000000001E-3</v>
      </c>
      <c r="F17" s="46">
        <v>3.5000000000000001E-3</v>
      </c>
      <c r="G17" s="46">
        <v>7.3000000000000001E-3</v>
      </c>
      <c r="H17" s="46">
        <v>1.24E-2</v>
      </c>
      <c r="I17" s="46">
        <v>1.5699999999999999E-2</v>
      </c>
      <c r="J17" s="46">
        <v>2.0899999999999998E-2</v>
      </c>
      <c r="K17" s="46">
        <v>2.5000000000000001E-2</v>
      </c>
      <c r="L17" s="46">
        <v>2.5100000000000001E-2</v>
      </c>
      <c r="M17" s="46">
        <v>2.52E-2</v>
      </c>
      <c r="N17" s="46">
        <v>2.6200000000000001E-2</v>
      </c>
      <c r="O17" s="46">
        <v>2.1899999999999999E-2</v>
      </c>
      <c r="P17" s="46">
        <v>2.0199999999999999E-2</v>
      </c>
      <c r="Q17" s="46">
        <v>2.23E-2</v>
      </c>
      <c r="R17" s="46">
        <v>2.0799999999999999E-2</v>
      </c>
      <c r="S17" s="46">
        <v>1.7299999999999999E-2</v>
      </c>
      <c r="T17" s="46">
        <v>2.1000000000000001E-2</v>
      </c>
      <c r="U17" s="46">
        <v>1.9E-2</v>
      </c>
      <c r="V17" s="46">
        <v>1.9699999999999999E-2</v>
      </c>
      <c r="W17" s="46">
        <v>1.4E-2</v>
      </c>
      <c r="X17" s="46">
        <v>1.4500000000000001E-2</v>
      </c>
      <c r="Y17" s="46">
        <v>1.8100000000000002E-2</v>
      </c>
      <c r="Z17" s="46">
        <v>3.7499999999999999E-2</v>
      </c>
      <c r="AA17" s="46">
        <v>5.79E-2</v>
      </c>
      <c r="AB17" s="46">
        <v>7.7899999999999997E-2</v>
      </c>
      <c r="AC17" s="46">
        <v>9.7900000000000001E-2</v>
      </c>
      <c r="AD17" s="46">
        <v>0.11749999999999999</v>
      </c>
      <c r="AE17" s="46">
        <v>0.13639999999999999</v>
      </c>
      <c r="AF17" s="46">
        <v>0.1431</v>
      </c>
      <c r="AG17" s="46">
        <v>0.15040000000000001</v>
      </c>
      <c r="AH17" s="46">
        <v>0.15740000000000001</v>
      </c>
      <c r="AI17" s="46">
        <v>0.16339999999999999</v>
      </c>
      <c r="AJ17" s="46">
        <v>0.16700000000000001</v>
      </c>
      <c r="AK17" s="46">
        <v>0.17050000000000001</v>
      </c>
      <c r="AL17" s="46">
        <v>0.17280000000000001</v>
      </c>
      <c r="AM17" s="46">
        <v>0.17519999999999999</v>
      </c>
      <c r="AN17" s="46">
        <v>0.17860000000000001</v>
      </c>
      <c r="AO17" s="46">
        <v>0.18160000000000001</v>
      </c>
      <c r="AP17" s="46">
        <v>0.1857</v>
      </c>
      <c r="AQ17" s="46">
        <v>0.18440000000000001</v>
      </c>
      <c r="AR17" s="46">
        <v>0.18840000000000001</v>
      </c>
      <c r="AS17" s="46">
        <v>0.191</v>
      </c>
      <c r="AT17" s="46">
        <v>0.20399999999999999</v>
      </c>
      <c r="AU17" s="46">
        <v>0.2112</v>
      </c>
      <c r="AV17" s="46">
        <v>0.20910000000000001</v>
      </c>
    </row>
    <row r="18" spans="1:48" x14ac:dyDescent="0.25">
      <c r="A18" t="s">
        <v>285</v>
      </c>
      <c r="B18" s="45" t="s">
        <v>284</v>
      </c>
      <c r="C18" s="46">
        <v>2.8E-3</v>
      </c>
      <c r="D18" s="46">
        <v>2.3999999999999998E-3</v>
      </c>
      <c r="E18" s="46">
        <v>2.2000000000000001E-3</v>
      </c>
      <c r="F18" s="46">
        <v>2.5000000000000001E-3</v>
      </c>
      <c r="G18" s="46">
        <v>7.1999999999999998E-3</v>
      </c>
      <c r="H18" s="46">
        <v>1.18E-2</v>
      </c>
      <c r="I18" s="46">
        <v>1.3899999999999999E-2</v>
      </c>
      <c r="J18" s="46">
        <v>1.83E-2</v>
      </c>
      <c r="K18" s="46">
        <v>2.1000000000000001E-2</v>
      </c>
      <c r="L18" s="46">
        <v>2.46E-2</v>
      </c>
      <c r="M18" s="46">
        <v>2.1899999999999999E-2</v>
      </c>
      <c r="N18" s="46">
        <v>2.41E-2</v>
      </c>
      <c r="O18" s="46">
        <v>0.02</v>
      </c>
      <c r="P18" s="46">
        <v>1.9199999999999998E-2</v>
      </c>
      <c r="Q18" s="46">
        <v>1.9599999999999999E-2</v>
      </c>
      <c r="R18" s="46">
        <v>1.83E-2</v>
      </c>
      <c r="S18" s="46">
        <v>2.1100000000000001E-2</v>
      </c>
      <c r="T18" s="46">
        <v>1.83E-2</v>
      </c>
      <c r="U18" s="46">
        <v>1.3299999999999999E-2</v>
      </c>
      <c r="V18" s="46">
        <v>1.4200000000000001E-2</v>
      </c>
      <c r="W18" s="46">
        <v>1.49E-2</v>
      </c>
      <c r="X18" s="46">
        <v>1.4500000000000001E-2</v>
      </c>
      <c r="Y18" s="46">
        <v>1.61E-2</v>
      </c>
      <c r="Z18" s="46">
        <v>3.3500000000000002E-2</v>
      </c>
      <c r="AA18" s="46">
        <v>5.1799999999999999E-2</v>
      </c>
      <c r="AB18" s="46">
        <v>6.9900000000000004E-2</v>
      </c>
      <c r="AC18" s="46">
        <v>8.7900000000000006E-2</v>
      </c>
      <c r="AD18" s="46">
        <v>0.10539999999999999</v>
      </c>
      <c r="AE18" s="46">
        <v>0.1225</v>
      </c>
      <c r="AF18" s="46">
        <v>0.1293</v>
      </c>
      <c r="AG18" s="46">
        <v>0.1368</v>
      </c>
      <c r="AH18" s="46">
        <v>0.14399999999999999</v>
      </c>
      <c r="AI18" s="46">
        <v>0.14399999999999999</v>
      </c>
      <c r="AJ18" s="46">
        <v>0.14760000000000001</v>
      </c>
      <c r="AK18" s="46">
        <v>0.15140000000000001</v>
      </c>
      <c r="AL18" s="46">
        <v>0.15409999999999999</v>
      </c>
      <c r="AM18" s="46">
        <v>0.15670000000000001</v>
      </c>
      <c r="AN18" s="46">
        <v>0.1603</v>
      </c>
      <c r="AO18" s="46">
        <v>0.16350000000000001</v>
      </c>
      <c r="AP18" s="46">
        <v>0.1673</v>
      </c>
      <c r="AQ18" s="46">
        <v>0.16539999999999999</v>
      </c>
      <c r="AR18" s="46">
        <v>0.1678</v>
      </c>
      <c r="AS18" s="46">
        <v>0.17169999999999999</v>
      </c>
      <c r="AT18" s="46">
        <v>0.17860000000000001</v>
      </c>
      <c r="AU18" s="46">
        <v>0.1852</v>
      </c>
      <c r="AV18" s="46">
        <v>0.1837</v>
      </c>
    </row>
    <row r="19" spans="1:48" x14ac:dyDescent="0.25">
      <c r="A19" t="s">
        <v>283</v>
      </c>
      <c r="B19" s="45" t="s">
        <v>282</v>
      </c>
      <c r="C19" s="46">
        <v>2.8E-3</v>
      </c>
      <c r="D19" s="46">
        <v>2.3999999999999998E-3</v>
      </c>
      <c r="E19" s="46">
        <v>2.3E-3</v>
      </c>
      <c r="F19" s="46">
        <v>2.5000000000000001E-3</v>
      </c>
      <c r="G19" s="46">
        <v>7.9000000000000008E-3</v>
      </c>
      <c r="H19" s="46">
        <v>8.2000000000000007E-3</v>
      </c>
      <c r="I19" s="46">
        <v>1.2E-2</v>
      </c>
      <c r="J19" s="46">
        <v>1.54E-2</v>
      </c>
      <c r="K19" s="46">
        <v>1.7899999999999999E-2</v>
      </c>
      <c r="L19" s="46">
        <v>1.83E-2</v>
      </c>
      <c r="M19" s="46">
        <v>0.02</v>
      </c>
      <c r="N19" s="46">
        <v>1.8100000000000002E-2</v>
      </c>
      <c r="O19" s="46">
        <v>1.49E-2</v>
      </c>
      <c r="P19" s="46">
        <v>1.7999999999999999E-2</v>
      </c>
      <c r="Q19" s="46">
        <v>1.67E-2</v>
      </c>
      <c r="R19" s="46">
        <v>1.4800000000000001E-2</v>
      </c>
      <c r="S19" s="46">
        <v>1.5900000000000001E-2</v>
      </c>
      <c r="T19" s="46">
        <v>1.5699999999999999E-2</v>
      </c>
      <c r="U19" s="46">
        <v>1.4E-2</v>
      </c>
      <c r="V19" s="46">
        <v>1.43E-2</v>
      </c>
      <c r="W19" s="46">
        <v>1.17E-2</v>
      </c>
      <c r="X19" s="46">
        <v>1.2E-2</v>
      </c>
      <c r="Y19" s="46">
        <v>1.37E-2</v>
      </c>
      <c r="Z19" s="46">
        <v>3.1600000000000003E-2</v>
      </c>
      <c r="AA19" s="46">
        <v>5.0200000000000002E-2</v>
      </c>
      <c r="AB19" s="46">
        <v>6.8599999999999994E-2</v>
      </c>
      <c r="AC19" s="46">
        <v>8.7099999999999997E-2</v>
      </c>
      <c r="AD19" s="46">
        <v>0.10489999999999999</v>
      </c>
      <c r="AE19" s="46">
        <v>0.12230000000000001</v>
      </c>
      <c r="AF19" s="46">
        <v>0.12820000000000001</v>
      </c>
      <c r="AG19" s="46">
        <v>0.13450000000000001</v>
      </c>
      <c r="AH19" s="46">
        <v>0.14050000000000001</v>
      </c>
      <c r="AI19" s="46">
        <v>0.1447</v>
      </c>
      <c r="AJ19" s="46">
        <v>0.14810000000000001</v>
      </c>
      <c r="AK19" s="46">
        <v>0.15160000000000001</v>
      </c>
      <c r="AL19" s="46">
        <v>0.15390000000000001</v>
      </c>
      <c r="AM19" s="46">
        <v>0.15629999999999999</v>
      </c>
      <c r="AN19" s="46">
        <v>0.15970000000000001</v>
      </c>
      <c r="AO19" s="46">
        <v>0.16270000000000001</v>
      </c>
      <c r="AP19" s="46">
        <v>0.16370000000000001</v>
      </c>
      <c r="AQ19" s="46">
        <v>0.1648</v>
      </c>
      <c r="AR19" s="46">
        <v>0.16739999999999999</v>
      </c>
      <c r="AS19" s="46">
        <v>0.1651</v>
      </c>
      <c r="AT19" s="46">
        <v>0.16550000000000001</v>
      </c>
      <c r="AU19" s="46">
        <v>0.17249999999999999</v>
      </c>
      <c r="AV19" s="46">
        <v>0.17199999999999999</v>
      </c>
    </row>
    <row r="21" spans="1:48" x14ac:dyDescent="0.25">
      <c r="C21" s="82" t="s">
        <v>94</v>
      </c>
      <c r="D21" s="82"/>
      <c r="E21" s="82"/>
      <c r="F21" s="82"/>
      <c r="G21" s="82"/>
    </row>
    <row r="22" spans="1:48" x14ac:dyDescent="0.25">
      <c r="C22" s="58" t="str">
        <f>HYPERLINK("[Table14_Redtallowmapping.xlsx]Main!A1", "Return to Main Worksheet")</f>
        <v>Return to Main Worksheet</v>
      </c>
    </row>
  </sheetData>
  <mergeCells count="1">
    <mergeCell ref="C21:G21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4" sqref="A24"/>
    </sheetView>
  </sheetViews>
  <sheetFormatPr defaultRowHeight="13.5" x14ac:dyDescent="0.25"/>
  <cols>
    <col min="1" max="1" width="18.75" customWidth="1"/>
    <col min="2" max="2" width="15.875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0.1231</v>
      </c>
      <c r="D2" s="30">
        <v>6.7400000000000002E-2</v>
      </c>
      <c r="E2" s="33">
        <v>0.79039999999999999</v>
      </c>
      <c r="F2" s="30">
        <v>1.9E-2</v>
      </c>
    </row>
    <row r="3" spans="1:6" x14ac:dyDescent="0.25">
      <c r="A3" s="32" t="s">
        <v>58</v>
      </c>
      <c r="B3" s="57" t="s">
        <v>53</v>
      </c>
      <c r="C3" s="30">
        <v>0.1231</v>
      </c>
      <c r="D3" s="32">
        <v>0.72309999999999997</v>
      </c>
      <c r="E3" s="30">
        <v>0.13469999999999999</v>
      </c>
      <c r="F3" s="30">
        <v>1.9E-2</v>
      </c>
    </row>
    <row r="4" spans="1:6" x14ac:dyDescent="0.25">
      <c r="A4" s="30" t="s">
        <v>283</v>
      </c>
      <c r="B4" s="56" t="s">
        <v>298</v>
      </c>
      <c r="C4" s="30">
        <v>0.44440000000000002</v>
      </c>
      <c r="D4" s="30">
        <v>0.1002</v>
      </c>
      <c r="E4" s="30">
        <v>0.12640000000000001</v>
      </c>
      <c r="F4" s="30">
        <v>0.32900000000000001</v>
      </c>
    </row>
    <row r="5" spans="1:6" x14ac:dyDescent="0.25">
      <c r="A5" s="30" t="s">
        <v>287</v>
      </c>
      <c r="B5" s="56" t="s">
        <v>297</v>
      </c>
      <c r="C5" s="30">
        <v>0.37840000000000001</v>
      </c>
      <c r="D5" s="30">
        <v>0.13539999999999999</v>
      </c>
      <c r="E5" s="30">
        <v>0</v>
      </c>
      <c r="F5" s="30">
        <v>0.48630000000000001</v>
      </c>
    </row>
    <row r="6" spans="1:6" x14ac:dyDescent="0.25">
      <c r="A6" s="30" t="s">
        <v>285</v>
      </c>
      <c r="B6" s="56" t="s">
        <v>296</v>
      </c>
      <c r="C6" s="30">
        <v>0.34449999999999997</v>
      </c>
      <c r="D6" s="30">
        <v>1.8E-3</v>
      </c>
      <c r="E6" s="30">
        <v>0.19800000000000001</v>
      </c>
      <c r="F6" s="30">
        <v>0.45579999999999998</v>
      </c>
    </row>
    <row r="7" spans="1:6" x14ac:dyDescent="0.25">
      <c r="A7" s="30" t="s">
        <v>287</v>
      </c>
      <c r="B7" s="56" t="s">
        <v>295</v>
      </c>
      <c r="C7" s="30">
        <v>0.45729999999999998</v>
      </c>
      <c r="D7" s="30">
        <v>3.7499999999999999E-2</v>
      </c>
      <c r="E7" s="30">
        <v>0.18160000000000001</v>
      </c>
      <c r="F7" s="30">
        <v>0.32369999999999999</v>
      </c>
    </row>
    <row r="8" spans="1:6" x14ac:dyDescent="0.25">
      <c r="A8" s="30" t="s">
        <v>285</v>
      </c>
      <c r="B8" s="56" t="s">
        <v>294</v>
      </c>
      <c r="C8" s="30">
        <v>0.41710000000000003</v>
      </c>
      <c r="D8" s="30">
        <v>3.4200000000000001E-2</v>
      </c>
      <c r="E8" s="30">
        <v>0.18790000000000001</v>
      </c>
      <c r="F8" s="30">
        <v>0.36080000000000001</v>
      </c>
    </row>
    <row r="9" spans="1:6" x14ac:dyDescent="0.25">
      <c r="A9" s="30" t="s">
        <v>287</v>
      </c>
      <c r="B9" s="56" t="s">
        <v>293</v>
      </c>
      <c r="C9" s="30">
        <v>0.30840000000000001</v>
      </c>
      <c r="D9" s="30">
        <v>5.5800000000000002E-2</v>
      </c>
      <c r="E9" s="30">
        <v>0.24579999999999999</v>
      </c>
      <c r="F9" s="30">
        <v>0.39</v>
      </c>
    </row>
    <row r="10" spans="1:6" x14ac:dyDescent="0.25">
      <c r="A10" s="30" t="s">
        <v>285</v>
      </c>
      <c r="B10" s="56" t="s">
        <v>293</v>
      </c>
      <c r="C10" s="30">
        <v>0.20610000000000001</v>
      </c>
      <c r="D10" s="30">
        <v>0</v>
      </c>
      <c r="E10" s="30">
        <v>0.246</v>
      </c>
      <c r="F10" s="30">
        <v>0.54790000000000005</v>
      </c>
    </row>
    <row r="11" spans="1:6" x14ac:dyDescent="0.25">
      <c r="A11" s="30" t="s">
        <v>283</v>
      </c>
      <c r="B11" s="56" t="s">
        <v>292</v>
      </c>
      <c r="C11" s="30">
        <v>0.47470000000000001</v>
      </c>
      <c r="D11" s="30">
        <v>1.6500000000000001E-2</v>
      </c>
      <c r="E11" s="30">
        <v>0.19020000000000001</v>
      </c>
      <c r="F11" s="30">
        <v>0.31859999999999999</v>
      </c>
    </row>
    <row r="12" spans="1:6" x14ac:dyDescent="0.25">
      <c r="A12" s="30" t="s">
        <v>283</v>
      </c>
      <c r="B12" s="56" t="s">
        <v>291</v>
      </c>
      <c r="C12" s="30">
        <v>0.1231</v>
      </c>
      <c r="D12" s="30">
        <v>6.7400000000000002E-2</v>
      </c>
      <c r="E12" s="30">
        <v>0.13469999999999999</v>
      </c>
      <c r="F12" s="30">
        <v>0.67479999999999996</v>
      </c>
    </row>
    <row r="13" spans="1:6" x14ac:dyDescent="0.25">
      <c r="A13" s="30" t="s">
        <v>283</v>
      </c>
      <c r="B13" s="56" t="s">
        <v>290</v>
      </c>
      <c r="C13" s="30">
        <v>0.65210000000000001</v>
      </c>
      <c r="D13" s="30">
        <v>1.23E-2</v>
      </c>
      <c r="E13" s="30">
        <v>0.2261</v>
      </c>
      <c r="F13" s="30">
        <v>0.1096</v>
      </c>
    </row>
    <row r="14" spans="1:6" x14ac:dyDescent="0.25">
      <c r="A14" s="30" t="s">
        <v>287</v>
      </c>
      <c r="B14" s="56" t="s">
        <v>289</v>
      </c>
      <c r="C14" s="30">
        <v>0.51559999999999995</v>
      </c>
      <c r="D14" s="30">
        <v>8.0299999999999996E-2</v>
      </c>
      <c r="E14" s="30">
        <v>0.16869999999999999</v>
      </c>
      <c r="F14" s="30">
        <v>0.2354</v>
      </c>
    </row>
    <row r="15" spans="1:6" x14ac:dyDescent="0.25">
      <c r="A15" s="30" t="s">
        <v>285</v>
      </c>
      <c r="B15" s="56" t="s">
        <v>289</v>
      </c>
      <c r="C15" s="30">
        <v>-4.7300000000000002E-2</v>
      </c>
      <c r="D15" s="30">
        <v>0.12920000000000001</v>
      </c>
      <c r="E15" s="30">
        <v>0.25019999999999998</v>
      </c>
      <c r="F15" s="30">
        <v>0.66790000000000005</v>
      </c>
    </row>
    <row r="16" spans="1:6" x14ac:dyDescent="0.25">
      <c r="A16" s="30" t="s">
        <v>287</v>
      </c>
      <c r="B16" s="56" t="s">
        <v>71</v>
      </c>
      <c r="C16" s="30">
        <v>0.37830000000000003</v>
      </c>
      <c r="D16" s="30">
        <v>4.8500000000000001E-2</v>
      </c>
      <c r="E16" s="30">
        <v>0.27779999999999999</v>
      </c>
      <c r="F16" s="30">
        <v>0.2954</v>
      </c>
    </row>
    <row r="17" spans="1:6" x14ac:dyDescent="0.25">
      <c r="A17" s="30" t="s">
        <v>285</v>
      </c>
      <c r="B17" s="56" t="s">
        <v>71</v>
      </c>
      <c r="C17" s="30">
        <v>0.50919999999999999</v>
      </c>
      <c r="D17" s="30">
        <v>4.4999999999999998E-2</v>
      </c>
      <c r="E17" s="30">
        <v>0.24929999999999999</v>
      </c>
      <c r="F17" s="30">
        <v>0.19650000000000001</v>
      </c>
    </row>
    <row r="18" spans="1:6" x14ac:dyDescent="0.25">
      <c r="A18" s="30" t="s">
        <v>283</v>
      </c>
      <c r="B18" s="56" t="s">
        <v>288</v>
      </c>
      <c r="C18" s="30">
        <v>0.75090000000000001</v>
      </c>
      <c r="D18" s="30">
        <v>8.6599999999999996E-2</v>
      </c>
      <c r="E18" s="30">
        <v>0.16239999999999999</v>
      </c>
      <c r="F18" s="30">
        <v>0</v>
      </c>
    </row>
    <row r="19" spans="1:6" x14ac:dyDescent="0.25">
      <c r="A19" s="34" t="s">
        <v>287</v>
      </c>
      <c r="B19" s="56" t="s">
        <v>286</v>
      </c>
      <c r="C19" s="34">
        <v>0.77880000000000005</v>
      </c>
      <c r="D19" s="30">
        <v>6.7400000000000002E-2</v>
      </c>
      <c r="E19" s="30">
        <v>0.13469999999999999</v>
      </c>
      <c r="F19" s="30">
        <v>1.9E-2</v>
      </c>
    </row>
    <row r="20" spans="1:6" x14ac:dyDescent="0.25">
      <c r="A20" s="30" t="s">
        <v>285</v>
      </c>
      <c r="B20" s="56" t="s">
        <v>284</v>
      </c>
      <c r="C20" s="30">
        <v>0.6341</v>
      </c>
      <c r="D20" s="30">
        <v>6.3299999999999995E-2</v>
      </c>
      <c r="E20" s="30">
        <v>0.1792</v>
      </c>
      <c r="F20" s="30">
        <v>0.1234</v>
      </c>
    </row>
    <row r="21" spans="1:6" x14ac:dyDescent="0.25">
      <c r="A21" s="30" t="s">
        <v>283</v>
      </c>
      <c r="B21" s="56" t="s">
        <v>282</v>
      </c>
      <c r="C21" s="30">
        <v>0</v>
      </c>
      <c r="D21" s="30">
        <v>1.67E-2</v>
      </c>
      <c r="E21" s="30">
        <v>0.31030000000000002</v>
      </c>
      <c r="F21" s="30">
        <v>0.67300000000000004</v>
      </c>
    </row>
    <row r="23" spans="1:6" x14ac:dyDescent="0.25">
      <c r="A23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5" sqref="A25"/>
    </sheetView>
  </sheetViews>
  <sheetFormatPr defaultRowHeight="13.5" x14ac:dyDescent="0.25"/>
  <cols>
    <col min="1" max="1" width="19.25" customWidth="1"/>
    <col min="2" max="2" width="17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0.15870000000000001</v>
      </c>
      <c r="E2" s="30">
        <v>3.2199999999999999E-2</v>
      </c>
      <c r="F2" s="33">
        <v>0.80910000000000004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0.96779999999999999</v>
      </c>
      <c r="E3" s="30">
        <v>3.2199999999999999E-2</v>
      </c>
      <c r="F3" s="30">
        <v>0</v>
      </c>
    </row>
    <row r="4" spans="1:6" x14ac:dyDescent="0.25">
      <c r="A4" s="30" t="s">
        <v>283</v>
      </c>
      <c r="B4" s="56" t="s">
        <v>298</v>
      </c>
      <c r="C4" s="30">
        <v>0.69779999999999998</v>
      </c>
      <c r="D4" s="30">
        <v>0.13009999999999999</v>
      </c>
      <c r="E4" s="30">
        <v>6.4899999999999999E-2</v>
      </c>
      <c r="F4" s="30">
        <v>0.1072</v>
      </c>
    </row>
    <row r="5" spans="1:6" x14ac:dyDescent="0.25">
      <c r="A5" s="30" t="s">
        <v>287</v>
      </c>
      <c r="B5" s="56" t="s">
        <v>297</v>
      </c>
      <c r="C5" s="30">
        <v>0.80910000000000004</v>
      </c>
      <c r="D5" s="30">
        <v>0.15870000000000001</v>
      </c>
      <c r="E5" s="30">
        <v>3.2199999999999999E-2</v>
      </c>
      <c r="F5" s="30">
        <v>0</v>
      </c>
    </row>
    <row r="6" spans="1:6" x14ac:dyDescent="0.25">
      <c r="A6" s="30" t="s">
        <v>285</v>
      </c>
      <c r="B6" s="56" t="s">
        <v>296</v>
      </c>
      <c r="C6" s="30">
        <v>0.73729999999999996</v>
      </c>
      <c r="D6" s="30">
        <v>1.4E-3</v>
      </c>
      <c r="E6" s="30">
        <v>5.67E-2</v>
      </c>
      <c r="F6" s="30">
        <v>0.20449999999999999</v>
      </c>
    </row>
    <row r="7" spans="1:6" x14ac:dyDescent="0.25">
      <c r="A7" s="30" t="s">
        <v>287</v>
      </c>
      <c r="B7" s="56" t="s">
        <v>295</v>
      </c>
      <c r="C7" s="30">
        <v>0.70599999999999996</v>
      </c>
      <c r="D7" s="30">
        <v>5.1999999999999998E-2</v>
      </c>
      <c r="E7" s="30">
        <v>5.0599999999999999E-2</v>
      </c>
      <c r="F7" s="30">
        <v>0.1915</v>
      </c>
    </row>
    <row r="8" spans="1:6" x14ac:dyDescent="0.25">
      <c r="A8" s="30" t="s">
        <v>285</v>
      </c>
      <c r="B8" s="56" t="s">
        <v>294</v>
      </c>
      <c r="C8" s="30">
        <v>0.70579999999999998</v>
      </c>
      <c r="D8" s="30">
        <v>4.6899999999999997E-2</v>
      </c>
      <c r="E8" s="30">
        <v>5.1400000000000001E-2</v>
      </c>
      <c r="F8" s="30">
        <v>0.19589999999999999</v>
      </c>
    </row>
    <row r="9" spans="1:6" x14ac:dyDescent="0.25">
      <c r="A9" s="30" t="s">
        <v>287</v>
      </c>
      <c r="B9" s="56" t="s">
        <v>293</v>
      </c>
      <c r="C9" s="30">
        <v>0.62439999999999996</v>
      </c>
      <c r="D9" s="30">
        <v>7.9200000000000007E-2</v>
      </c>
      <c r="E9" s="30">
        <v>1.6E-2</v>
      </c>
      <c r="F9" s="30">
        <v>0.28039999999999998</v>
      </c>
    </row>
    <row r="10" spans="1:6" x14ac:dyDescent="0.25">
      <c r="A10" s="30" t="s">
        <v>285</v>
      </c>
      <c r="B10" s="56" t="s">
        <v>293</v>
      </c>
      <c r="C10" s="30">
        <v>0.69599999999999995</v>
      </c>
      <c r="D10" s="30">
        <v>0</v>
      </c>
      <c r="E10" s="30">
        <v>4.48E-2</v>
      </c>
      <c r="F10" s="30">
        <v>0.25919999999999999</v>
      </c>
    </row>
    <row r="11" spans="1:6" x14ac:dyDescent="0.25">
      <c r="A11" s="30" t="s">
        <v>283</v>
      </c>
      <c r="B11" s="56" t="s">
        <v>292</v>
      </c>
      <c r="C11" s="30">
        <v>0.71919999999999995</v>
      </c>
      <c r="D11" s="30">
        <v>2.4899999999999999E-2</v>
      </c>
      <c r="E11" s="30">
        <v>3.5900000000000001E-2</v>
      </c>
      <c r="F11" s="30">
        <v>0.22</v>
      </c>
    </row>
    <row r="12" spans="1:6" x14ac:dyDescent="0.25">
      <c r="A12" s="30" t="s">
        <v>283</v>
      </c>
      <c r="B12" s="56" t="s">
        <v>291</v>
      </c>
      <c r="C12" s="30">
        <v>0.75319999999999998</v>
      </c>
      <c r="D12" s="30">
        <v>7.4499999999999997E-2</v>
      </c>
      <c r="E12" s="30">
        <v>4.5699999999999998E-2</v>
      </c>
      <c r="F12" s="30">
        <v>0.12670000000000001</v>
      </c>
    </row>
    <row r="13" spans="1:6" x14ac:dyDescent="0.25">
      <c r="A13" s="30" t="s">
        <v>283</v>
      </c>
      <c r="B13" s="56" t="s">
        <v>290</v>
      </c>
      <c r="C13" s="30">
        <v>0.66669999999999996</v>
      </c>
      <c r="D13" s="30">
        <v>3.1099999999999999E-2</v>
      </c>
      <c r="E13" s="30">
        <v>8.3799999999999999E-2</v>
      </c>
      <c r="F13" s="30">
        <v>0.21840000000000001</v>
      </c>
    </row>
    <row r="14" spans="1:6" x14ac:dyDescent="0.25">
      <c r="A14" s="30" t="s">
        <v>287</v>
      </c>
      <c r="B14" s="56" t="s">
        <v>289</v>
      </c>
      <c r="C14" s="30">
        <v>0.66579999999999995</v>
      </c>
      <c r="D14" s="30">
        <v>0.1114</v>
      </c>
      <c r="E14" s="30">
        <v>8.0799999999999997E-2</v>
      </c>
      <c r="F14" s="30">
        <v>0.1419</v>
      </c>
    </row>
    <row r="15" spans="1:6" x14ac:dyDescent="0.25">
      <c r="A15" s="30" t="s">
        <v>285</v>
      </c>
      <c r="B15" s="56" t="s">
        <v>289</v>
      </c>
      <c r="C15" s="30">
        <v>0.56499999999999995</v>
      </c>
      <c r="D15" s="30">
        <v>0.1663</v>
      </c>
      <c r="E15" s="30">
        <v>0</v>
      </c>
      <c r="F15" s="30">
        <v>0.26869999999999999</v>
      </c>
    </row>
    <row r="16" spans="1:6" x14ac:dyDescent="0.25">
      <c r="A16" s="30" t="s">
        <v>287</v>
      </c>
      <c r="B16" s="56" t="s">
        <v>71</v>
      </c>
      <c r="C16" s="30">
        <v>0.58979999999999999</v>
      </c>
      <c r="D16" s="30">
        <v>7.6100000000000001E-2</v>
      </c>
      <c r="E16" s="30">
        <v>2.87E-2</v>
      </c>
      <c r="F16" s="30">
        <v>0.30549999999999999</v>
      </c>
    </row>
    <row r="17" spans="1:6" x14ac:dyDescent="0.25">
      <c r="A17" s="30" t="s">
        <v>285</v>
      </c>
      <c r="B17" s="56" t="s">
        <v>71</v>
      </c>
      <c r="C17" s="30">
        <v>0.61570000000000003</v>
      </c>
      <c r="D17" s="30">
        <v>7.2499999999999995E-2</v>
      </c>
      <c r="E17" s="30">
        <v>3.0200000000000001E-2</v>
      </c>
      <c r="F17" s="30">
        <v>0.28160000000000002</v>
      </c>
    </row>
    <row r="18" spans="1:6" x14ac:dyDescent="0.25">
      <c r="A18" s="30" t="s">
        <v>283</v>
      </c>
      <c r="B18" s="56" t="s">
        <v>288</v>
      </c>
      <c r="C18" s="30">
        <v>0.64770000000000005</v>
      </c>
      <c r="D18" s="30">
        <v>0.12670000000000001</v>
      </c>
      <c r="E18" s="30">
        <v>2.6700000000000002E-2</v>
      </c>
      <c r="F18" s="30">
        <v>0.1988</v>
      </c>
    </row>
    <row r="19" spans="1:6" x14ac:dyDescent="0.25">
      <c r="A19" s="42" t="s">
        <v>287</v>
      </c>
      <c r="B19" s="56" t="s">
        <v>286</v>
      </c>
      <c r="C19" s="30">
        <v>0.69969999999999999</v>
      </c>
      <c r="D19" s="30">
        <v>9.8000000000000004E-2</v>
      </c>
      <c r="E19" s="30">
        <v>2.47E-2</v>
      </c>
      <c r="F19" s="30">
        <v>0.17760000000000001</v>
      </c>
    </row>
    <row r="20" spans="1:6" x14ac:dyDescent="0.25">
      <c r="A20" s="30" t="s">
        <v>285</v>
      </c>
      <c r="B20" s="56" t="s">
        <v>284</v>
      </c>
      <c r="C20" s="30">
        <v>0.66569999999999996</v>
      </c>
      <c r="D20" s="30">
        <v>9.2499999999999999E-2</v>
      </c>
      <c r="E20" s="30">
        <v>7.4999999999999997E-3</v>
      </c>
      <c r="F20" s="30">
        <v>0.23430000000000001</v>
      </c>
    </row>
    <row r="21" spans="1:6" x14ac:dyDescent="0.25">
      <c r="A21" s="30" t="s">
        <v>283</v>
      </c>
      <c r="B21" s="56" t="s">
        <v>282</v>
      </c>
      <c r="C21" s="30">
        <v>0.61899999999999999</v>
      </c>
      <c r="D21" s="30">
        <v>2.3800000000000002E-2</v>
      </c>
      <c r="E21" s="30">
        <v>6.7500000000000004E-2</v>
      </c>
      <c r="F21" s="30">
        <v>0.28970000000000001</v>
      </c>
    </row>
    <row r="22" spans="1:6" x14ac:dyDescent="0.25">
      <c r="A22" s="34" t="s">
        <v>7</v>
      </c>
      <c r="B22" s="57" t="s">
        <v>53</v>
      </c>
      <c r="C22" s="30">
        <v>0</v>
      </c>
      <c r="D22" s="30">
        <v>0.15870000000000001</v>
      </c>
      <c r="E22" s="34">
        <v>0.84130000000000005</v>
      </c>
      <c r="F22" s="30">
        <v>0</v>
      </c>
    </row>
    <row r="24" spans="1:6" x14ac:dyDescent="0.25">
      <c r="A24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workbookViewId="0">
      <selection activeCell="C23" sqref="C23"/>
    </sheetView>
  </sheetViews>
  <sheetFormatPr defaultRowHeight="13.5" x14ac:dyDescent="0.25"/>
  <cols>
    <col min="1" max="1" width="12.75" customWidth="1"/>
    <col min="2" max="2" width="8.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283</v>
      </c>
      <c r="B2" s="56" t="s">
        <v>298</v>
      </c>
      <c r="C2" s="6">
        <v>2.2000000000000001E-3</v>
      </c>
      <c r="D2" s="6">
        <v>2.433333396911621E-3</v>
      </c>
      <c r="E2" s="6">
        <v>2.2000000000000001E-3</v>
      </c>
      <c r="F2" s="6">
        <v>4.4222221374511719E-3</v>
      </c>
      <c r="G2" s="6">
        <v>9.1444442749023438E-3</v>
      </c>
      <c r="H2" s="6">
        <v>1.3966667175292968E-2</v>
      </c>
      <c r="I2" s="6">
        <v>2.0022222900390626E-2</v>
      </c>
      <c r="J2" s="6">
        <v>2.5633334350585936E-2</v>
      </c>
      <c r="K2" s="6">
        <v>2.7622222900390625E-2</v>
      </c>
      <c r="L2" s="6">
        <v>2.9355554199218752E-2</v>
      </c>
      <c r="M2" s="6">
        <v>2.8677777099609374E-2</v>
      </c>
      <c r="N2" s="6">
        <v>2.594444580078125E-2</v>
      </c>
      <c r="O2" s="6">
        <v>2.6244445800781249E-2</v>
      </c>
      <c r="P2" s="6">
        <v>2.7722222900390624E-2</v>
      </c>
      <c r="Q2" s="6">
        <v>2.7822222900390624E-2</v>
      </c>
      <c r="R2" s="6">
        <v>2.6333334350585939E-2</v>
      </c>
      <c r="S2" s="6">
        <v>2.5822222900390625E-2</v>
      </c>
      <c r="T2" s="6">
        <v>2.6744445800781249E-2</v>
      </c>
      <c r="U2" s="6">
        <v>2.5733334350585939E-2</v>
      </c>
      <c r="V2" s="6">
        <v>2.3366667175292968E-2</v>
      </c>
      <c r="W2" s="6">
        <v>2.2988888549804687E-2</v>
      </c>
      <c r="X2" s="6">
        <v>2.3533332824707032E-2</v>
      </c>
      <c r="Y2" s="6">
        <v>2.8733334350585938E-2</v>
      </c>
      <c r="Z2" s="6">
        <v>4.9322222900390622E-2</v>
      </c>
      <c r="AA2" s="6">
        <v>7.1099999999999997E-2</v>
      </c>
      <c r="AB2" s="6">
        <v>9.2611108398437503E-2</v>
      </c>
      <c r="AC2" s="6">
        <v>0.11406666259765624</v>
      </c>
      <c r="AD2" s="6">
        <v>0.1364888916015625</v>
      </c>
      <c r="AE2" s="6">
        <v>0.15998889160156249</v>
      </c>
      <c r="AF2" s="6">
        <v>0.16633333740234374</v>
      </c>
      <c r="AG2" s="6">
        <v>0.17225555419921876</v>
      </c>
      <c r="AH2" s="6">
        <v>0.178222216796875</v>
      </c>
      <c r="AI2" s="6">
        <v>0.18287778320312501</v>
      </c>
      <c r="AJ2" s="6">
        <v>0.18775555419921874</v>
      </c>
      <c r="AK2" s="6">
        <v>0.1917111083984375</v>
      </c>
      <c r="AL2" s="6">
        <v>0.19605555419921875</v>
      </c>
      <c r="AM2" s="6">
        <v>0.20036666259765626</v>
      </c>
      <c r="AN2" s="6">
        <v>0.20468889160156251</v>
      </c>
      <c r="AO2" s="6">
        <v>0.20799999999999999</v>
      </c>
      <c r="AP2" s="6">
        <v>0.20997778320312499</v>
      </c>
      <c r="AQ2" s="6">
        <v>0.2060111083984375</v>
      </c>
      <c r="AR2" s="6">
        <v>0.20432221679687501</v>
      </c>
      <c r="AS2" s="6">
        <v>0.19798889160156249</v>
      </c>
      <c r="AT2" s="6">
        <v>0.19178889160156251</v>
      </c>
      <c r="AU2" s="6">
        <v>0.19523333740234375</v>
      </c>
      <c r="AV2" s="6">
        <v>0.19673333740234375</v>
      </c>
    </row>
    <row r="3" spans="1:48" x14ac:dyDescent="0.25">
      <c r="A3" s="30" t="s">
        <v>287</v>
      </c>
      <c r="B3" s="56" t="s">
        <v>297</v>
      </c>
      <c r="C3" s="6">
        <v>2.3E-3</v>
      </c>
      <c r="D3" s="6">
        <v>4.6666667938232423E-3</v>
      </c>
      <c r="E3" s="6">
        <v>6.3666667938232424E-3</v>
      </c>
      <c r="F3" s="6">
        <v>1.1155555725097657E-2</v>
      </c>
      <c r="G3" s="6">
        <v>1.5599999999999999E-2</v>
      </c>
      <c r="H3" s="6">
        <v>1.9511111450195313E-2</v>
      </c>
      <c r="I3" s="6">
        <v>2.4522222900390626E-2</v>
      </c>
      <c r="J3" s="6">
        <v>2.7888888549804688E-2</v>
      </c>
      <c r="K3" s="6">
        <v>3.114444580078125E-2</v>
      </c>
      <c r="L3" s="6">
        <v>3.195555419921875E-2</v>
      </c>
      <c r="M3" s="6">
        <v>3.2388888549804686E-2</v>
      </c>
      <c r="N3" s="6">
        <v>3.0266665649414062E-2</v>
      </c>
      <c r="O3" s="6">
        <v>3.1788888549804689E-2</v>
      </c>
      <c r="P3" s="6">
        <v>3.3266665649414065E-2</v>
      </c>
      <c r="Q3" s="6">
        <v>3.3911111450195312E-2</v>
      </c>
      <c r="R3" s="6">
        <v>3.4388888549804687E-2</v>
      </c>
      <c r="S3" s="6">
        <v>3.39E-2</v>
      </c>
      <c r="T3" s="6">
        <v>3.294444580078125E-2</v>
      </c>
      <c r="U3" s="6">
        <v>3.2044445800781252E-2</v>
      </c>
      <c r="V3" s="6">
        <v>3.1399999999999997E-2</v>
      </c>
      <c r="W3" s="6">
        <v>3.1877777099609372E-2</v>
      </c>
      <c r="X3" s="6">
        <v>3.2488888549804688E-2</v>
      </c>
      <c r="Y3" s="6">
        <v>3.6977777099609373E-2</v>
      </c>
      <c r="Z3" s="6">
        <v>5.2988891601562498E-2</v>
      </c>
      <c r="AA3" s="6">
        <v>6.9900000000000004E-2</v>
      </c>
      <c r="AB3" s="6">
        <v>8.6388891601562504E-2</v>
      </c>
      <c r="AC3" s="6">
        <v>0.1028</v>
      </c>
      <c r="AD3" s="6">
        <v>0.119877783203125</v>
      </c>
      <c r="AE3" s="6">
        <v>0.13795555419921876</v>
      </c>
      <c r="AF3" s="6">
        <v>0.14523333740234376</v>
      </c>
      <c r="AG3" s="6">
        <v>0.15214444580078124</v>
      </c>
      <c r="AH3" s="6">
        <v>0.15903333740234374</v>
      </c>
      <c r="AI3" s="6">
        <v>0.16356666259765626</v>
      </c>
      <c r="AJ3" s="6">
        <v>0.16915555419921874</v>
      </c>
      <c r="AK3" s="6">
        <v>0.1739</v>
      </c>
      <c r="AL3" s="6">
        <v>0.17896666259765626</v>
      </c>
      <c r="AM3" s="6">
        <v>0.18407778320312501</v>
      </c>
      <c r="AN3" s="6">
        <v>0.18915555419921876</v>
      </c>
      <c r="AO3" s="6">
        <v>0.19333333740234376</v>
      </c>
      <c r="AP3" s="6">
        <v>0.1971888916015625</v>
      </c>
      <c r="AQ3" s="6">
        <v>0.19383333740234376</v>
      </c>
      <c r="AR3" s="6">
        <v>0.18927778320312499</v>
      </c>
      <c r="AS3" s="6">
        <v>0.18655555419921874</v>
      </c>
      <c r="AT3" s="6">
        <v>0.18162221679687501</v>
      </c>
      <c r="AU3" s="6">
        <v>0.18538889160156249</v>
      </c>
      <c r="AV3" s="6">
        <v>0.18771110839843749</v>
      </c>
    </row>
    <row r="4" spans="1:48" x14ac:dyDescent="0.25">
      <c r="A4" s="30" t="s">
        <v>285</v>
      </c>
      <c r="B4" s="56" t="s">
        <v>296</v>
      </c>
      <c r="C4" s="6">
        <v>2.2000000000000001E-3</v>
      </c>
      <c r="D4" s="6">
        <v>2E-3</v>
      </c>
      <c r="E4" s="6">
        <v>2.2000000000000001E-3</v>
      </c>
      <c r="F4" s="6">
        <v>3.1444444656372069E-3</v>
      </c>
      <c r="G4" s="6">
        <v>7.1000000000000004E-3</v>
      </c>
      <c r="H4" s="6">
        <v>1.1488888549804687E-2</v>
      </c>
      <c r="I4" s="6">
        <v>1.7433332824707031E-2</v>
      </c>
      <c r="J4" s="6">
        <v>2.1244444274902345E-2</v>
      </c>
      <c r="K4" s="6">
        <v>2.5811111450195313E-2</v>
      </c>
      <c r="L4" s="6">
        <v>2.5966665649414064E-2</v>
      </c>
      <c r="M4" s="6">
        <v>2.3277777099609376E-2</v>
      </c>
      <c r="N4" s="6">
        <v>2.1000000000000001E-2</v>
      </c>
      <c r="O4" s="6">
        <v>2.1055555725097656E-2</v>
      </c>
      <c r="P4" s="6">
        <v>2.01E-2</v>
      </c>
      <c r="Q4" s="6">
        <v>2.1688888549804688E-2</v>
      </c>
      <c r="R4" s="6">
        <v>1.8955555725097658E-2</v>
      </c>
      <c r="S4" s="6">
        <v>1.786666717529297E-2</v>
      </c>
      <c r="T4" s="6">
        <v>1.7377777099609373E-2</v>
      </c>
      <c r="U4" s="6">
        <v>1.6722222900390625E-2</v>
      </c>
      <c r="V4" s="6">
        <v>1.4966667175292969E-2</v>
      </c>
      <c r="W4" s="6">
        <v>1.3511111450195313E-2</v>
      </c>
      <c r="X4" s="6">
        <v>1.3333332824707032E-2</v>
      </c>
      <c r="Y4" s="6">
        <v>1.6977777099609376E-2</v>
      </c>
      <c r="Z4" s="6">
        <v>4.2122222900390624E-2</v>
      </c>
      <c r="AA4" s="6">
        <v>6.8777777099609375E-2</v>
      </c>
      <c r="AB4" s="6">
        <v>9.5477777099609376E-2</v>
      </c>
      <c r="AC4" s="6">
        <v>0.12222221679687501</v>
      </c>
      <c r="AD4" s="6">
        <v>0.14996666259765626</v>
      </c>
      <c r="AE4" s="6">
        <v>0.17914444580078126</v>
      </c>
      <c r="AF4" s="6">
        <v>0.18756666259765625</v>
      </c>
      <c r="AG4" s="6">
        <v>0.19552221679687501</v>
      </c>
      <c r="AH4" s="6">
        <v>0.20352221679687499</v>
      </c>
      <c r="AI4" s="6">
        <v>0.20832221679687499</v>
      </c>
      <c r="AJ4" s="6">
        <v>0.21286667480468749</v>
      </c>
      <c r="AK4" s="6">
        <v>0.2164111083984375</v>
      </c>
      <c r="AL4" s="6">
        <v>0.22033332519531251</v>
      </c>
      <c r="AM4" s="6">
        <v>0.2242111083984375</v>
      </c>
      <c r="AN4" s="6">
        <v>0.228122216796875</v>
      </c>
      <c r="AO4" s="6">
        <v>0.23087778320312499</v>
      </c>
      <c r="AP4" s="6">
        <v>0.23064443359375</v>
      </c>
      <c r="AQ4" s="6">
        <v>0.22734443359375001</v>
      </c>
      <c r="AR4" s="6">
        <v>0.22153332519531249</v>
      </c>
      <c r="AS4" s="6">
        <v>0.219322216796875</v>
      </c>
      <c r="AT4" s="6">
        <v>0.207577783203125</v>
      </c>
      <c r="AU4" s="6">
        <v>0.2117888916015625</v>
      </c>
      <c r="AV4" s="6">
        <v>0.21344443359375001</v>
      </c>
    </row>
    <row r="5" spans="1:48" x14ac:dyDescent="0.25">
      <c r="A5" s="30" t="s">
        <v>287</v>
      </c>
      <c r="B5" s="56" t="s">
        <v>295</v>
      </c>
      <c r="C5" s="6">
        <v>2.3E-3</v>
      </c>
      <c r="D5" s="6">
        <v>2.1888889312744139E-3</v>
      </c>
      <c r="E5" s="6">
        <v>2.7666666030883788E-3</v>
      </c>
      <c r="F5" s="6">
        <v>2.4444444656372072E-3</v>
      </c>
      <c r="G5" s="6">
        <v>6.5444442749023439E-3</v>
      </c>
      <c r="H5" s="6">
        <v>1.0877777862548827E-2</v>
      </c>
      <c r="I5" s="6">
        <v>1.5800000000000002E-2</v>
      </c>
      <c r="J5" s="6">
        <v>2.1122222900390626E-2</v>
      </c>
      <c r="K5" s="6">
        <v>2.4444444274902343E-2</v>
      </c>
      <c r="L5" s="6">
        <v>2.53E-2</v>
      </c>
      <c r="M5" s="6">
        <v>2.3733332824707031E-2</v>
      </c>
      <c r="N5" s="6">
        <v>1.9566667175292967E-2</v>
      </c>
      <c r="O5" s="6">
        <v>2.0622222900390626E-2</v>
      </c>
      <c r="P5" s="6">
        <v>1.9966667175292968E-2</v>
      </c>
      <c r="Q5" s="6">
        <v>1.9355555725097656E-2</v>
      </c>
      <c r="R5" s="6">
        <v>1.8944444274902345E-2</v>
      </c>
      <c r="S5" s="6">
        <v>1.7411111450195312E-2</v>
      </c>
      <c r="T5" s="6">
        <v>1.6888888549804689E-2</v>
      </c>
      <c r="U5" s="6">
        <v>1.6511111450195314E-2</v>
      </c>
      <c r="V5" s="6">
        <v>1.4688888549804687E-2</v>
      </c>
      <c r="W5" s="6">
        <v>1.35E-2</v>
      </c>
      <c r="X5" s="6">
        <v>1.4055555725097656E-2</v>
      </c>
      <c r="Y5" s="6">
        <v>1.8100000000000002E-2</v>
      </c>
      <c r="Z5" s="6">
        <v>3.8455554199218749E-2</v>
      </c>
      <c r="AA5" s="6">
        <v>5.9933331298828128E-2</v>
      </c>
      <c r="AB5" s="6">
        <v>8.1311108398437498E-2</v>
      </c>
      <c r="AC5" s="6">
        <v>0.102677783203125</v>
      </c>
      <c r="AD5" s="6">
        <v>0.1248111083984375</v>
      </c>
      <c r="AE5" s="6">
        <v>0.1481111083984375</v>
      </c>
      <c r="AF5" s="6">
        <v>0.15448889160156251</v>
      </c>
      <c r="AG5" s="6">
        <v>0.16057778320312499</v>
      </c>
      <c r="AH5" s="6">
        <v>0.16658889160156251</v>
      </c>
      <c r="AI5" s="6">
        <v>0.16833333740234374</v>
      </c>
      <c r="AJ5" s="6">
        <v>0.17258889160156249</v>
      </c>
      <c r="AK5" s="6">
        <v>0.1760111083984375</v>
      </c>
      <c r="AL5" s="6">
        <v>0.1797888916015625</v>
      </c>
      <c r="AM5" s="6">
        <v>0.18354444580078125</v>
      </c>
      <c r="AN5" s="6">
        <v>0.18728889160156251</v>
      </c>
      <c r="AO5" s="6">
        <v>0.19013333740234376</v>
      </c>
      <c r="AP5" s="6">
        <v>0.1895888916015625</v>
      </c>
      <c r="AQ5" s="6">
        <v>0.18843333740234375</v>
      </c>
      <c r="AR5" s="6">
        <v>0.18213333740234375</v>
      </c>
      <c r="AS5" s="6">
        <v>0.17883333740234375</v>
      </c>
      <c r="AT5" s="6">
        <v>0.1763111083984375</v>
      </c>
      <c r="AU5" s="6">
        <v>0.17985555419921875</v>
      </c>
      <c r="AV5" s="6">
        <v>0.18112221679687501</v>
      </c>
    </row>
    <row r="6" spans="1:48" x14ac:dyDescent="0.25">
      <c r="A6" s="30" t="s">
        <v>285</v>
      </c>
      <c r="B6" s="56" t="s">
        <v>294</v>
      </c>
      <c r="C6" s="6">
        <v>2.433333396911621E-3</v>
      </c>
      <c r="D6" s="6">
        <v>2.3666666030883791E-3</v>
      </c>
      <c r="E6" s="6">
        <v>2.3333333969116211E-3</v>
      </c>
      <c r="F6" s="6">
        <v>2.9555555343627931E-3</v>
      </c>
      <c r="G6" s="6">
        <v>6.7555557250976563E-3</v>
      </c>
      <c r="H6" s="6">
        <v>1.0366666412353516E-2</v>
      </c>
      <c r="I6" s="6">
        <v>1.6988888549804688E-2</v>
      </c>
      <c r="J6" s="6">
        <v>2.1433332824707031E-2</v>
      </c>
      <c r="K6" s="6">
        <v>2.4233332824707032E-2</v>
      </c>
      <c r="L6" s="6">
        <v>2.4488888549804688E-2</v>
      </c>
      <c r="M6" s="6">
        <v>2.3711111450195312E-2</v>
      </c>
      <c r="N6" s="6">
        <v>2.1111111450195313E-2</v>
      </c>
      <c r="O6" s="6">
        <v>2.1144444274902342E-2</v>
      </c>
      <c r="P6" s="6">
        <v>2.1100000000000001E-2</v>
      </c>
      <c r="Q6" s="6">
        <v>2.0944444274902344E-2</v>
      </c>
      <c r="R6" s="6">
        <v>2.0888888549804689E-2</v>
      </c>
      <c r="S6" s="6">
        <v>1.9099999999999999E-2</v>
      </c>
      <c r="T6" s="6">
        <v>1.8977777099609374E-2</v>
      </c>
      <c r="U6" s="6">
        <v>1.8533332824707031E-2</v>
      </c>
      <c r="V6" s="6">
        <v>1.7077777099609375E-2</v>
      </c>
      <c r="W6" s="6">
        <v>1.5166667175292969E-2</v>
      </c>
      <c r="X6" s="6">
        <v>1.5744444274902344E-2</v>
      </c>
      <c r="Y6" s="6">
        <v>1.8888888549804687E-2</v>
      </c>
      <c r="Z6" s="6">
        <v>3.9199999999999999E-2</v>
      </c>
      <c r="AA6" s="6">
        <v>6.0411108398437503E-2</v>
      </c>
      <c r="AB6" s="6">
        <v>8.1422222900390626E-2</v>
      </c>
      <c r="AC6" s="6">
        <v>0.10242221679687501</v>
      </c>
      <c r="AD6" s="6">
        <v>0.12406666259765625</v>
      </c>
      <c r="AE6" s="6">
        <v>0.14691110839843749</v>
      </c>
      <c r="AF6" s="6">
        <v>0.153</v>
      </c>
      <c r="AG6" s="6">
        <v>0.15872221679687501</v>
      </c>
      <c r="AH6" s="6">
        <v>0.16444444580078124</v>
      </c>
      <c r="AI6" s="6">
        <v>0.1695111083984375</v>
      </c>
      <c r="AJ6" s="6">
        <v>0.17343333740234376</v>
      </c>
      <c r="AK6" s="6">
        <v>0.17646666259765625</v>
      </c>
      <c r="AL6" s="6">
        <v>0.17986666259765624</v>
      </c>
      <c r="AM6" s="6">
        <v>0.18327778320312499</v>
      </c>
      <c r="AN6" s="6">
        <v>0.186677783203125</v>
      </c>
      <c r="AO6" s="6">
        <v>0.18916666259765624</v>
      </c>
      <c r="AP6" s="6">
        <v>0.19053333740234374</v>
      </c>
      <c r="AQ6" s="6">
        <v>0.1861111083984375</v>
      </c>
      <c r="AR6" s="6">
        <v>0.18324444580078125</v>
      </c>
      <c r="AS6" s="6">
        <v>0.17814444580078126</v>
      </c>
      <c r="AT6" s="6">
        <v>0.18043333740234374</v>
      </c>
      <c r="AU6" s="6">
        <v>0.18388889160156249</v>
      </c>
      <c r="AV6" s="6">
        <v>0.18513333740234375</v>
      </c>
    </row>
    <row r="7" spans="1:48" x14ac:dyDescent="0.25">
      <c r="A7" s="30" t="s">
        <v>287</v>
      </c>
      <c r="B7" s="56" t="s">
        <v>293</v>
      </c>
      <c r="C7" s="6">
        <v>2.3E-3</v>
      </c>
      <c r="D7" s="6">
        <v>2.622222137451172E-3</v>
      </c>
      <c r="E7" s="6">
        <v>3.7666667938232421E-3</v>
      </c>
      <c r="F7" s="6">
        <v>7.0555557250976562E-3</v>
      </c>
      <c r="G7" s="6">
        <v>1.1377777862548828E-2</v>
      </c>
      <c r="H7" s="6">
        <v>1.5599999999999999E-2</v>
      </c>
      <c r="I7" s="6">
        <v>2.3199999999999998E-2</v>
      </c>
      <c r="J7" s="6">
        <v>2.9688888549804688E-2</v>
      </c>
      <c r="K7" s="6">
        <v>3.2377777099609373E-2</v>
      </c>
      <c r="L7" s="6">
        <v>3.286666564941406E-2</v>
      </c>
      <c r="M7" s="6">
        <v>3.133333435058594E-2</v>
      </c>
      <c r="N7" s="6">
        <v>2.7622222900390625E-2</v>
      </c>
      <c r="O7" s="6">
        <v>2.8433334350585936E-2</v>
      </c>
      <c r="P7" s="6">
        <v>2.9722222900390626E-2</v>
      </c>
      <c r="Q7" s="6">
        <v>2.8111111450195313E-2</v>
      </c>
      <c r="R7" s="6">
        <v>2.6622222900390624E-2</v>
      </c>
      <c r="S7" s="6">
        <v>2.6811111450195314E-2</v>
      </c>
      <c r="T7" s="6">
        <v>2.5733334350585939E-2</v>
      </c>
      <c r="U7" s="6">
        <v>2.4244444274902344E-2</v>
      </c>
      <c r="V7" s="6">
        <v>2.1566667175292969E-2</v>
      </c>
      <c r="W7" s="6">
        <v>1.9488888549804687E-2</v>
      </c>
      <c r="X7" s="6">
        <v>1.9944444274902343E-2</v>
      </c>
      <c r="Y7" s="6">
        <v>2.4588888549804688E-2</v>
      </c>
      <c r="Z7" s="6">
        <v>4.7133334350585934E-2</v>
      </c>
      <c r="AA7" s="6">
        <v>7.1022222900390619E-2</v>
      </c>
      <c r="AB7" s="6">
        <v>9.4677777099609381E-2</v>
      </c>
      <c r="AC7" s="6">
        <v>0.1182888916015625</v>
      </c>
      <c r="AD7" s="6">
        <v>0.14282221679687501</v>
      </c>
      <c r="AE7" s="6">
        <v>0.16866666259765625</v>
      </c>
      <c r="AF7" s="6">
        <v>0.17513333740234374</v>
      </c>
      <c r="AG7" s="6">
        <v>0.18126666259765625</v>
      </c>
      <c r="AH7" s="6">
        <v>0.18736666259765625</v>
      </c>
      <c r="AI7" s="6">
        <v>0.18998889160156249</v>
      </c>
      <c r="AJ7" s="6">
        <v>0.19494444580078124</v>
      </c>
      <c r="AK7" s="6">
        <v>0.19891110839843751</v>
      </c>
      <c r="AL7" s="6">
        <v>0.20325555419921876</v>
      </c>
      <c r="AM7" s="6">
        <v>0.20760000000000001</v>
      </c>
      <c r="AN7" s="6">
        <v>0.21194443359375001</v>
      </c>
      <c r="AO7" s="6">
        <v>0.21527778320312499</v>
      </c>
      <c r="AP7" s="6">
        <v>0.21418889160156249</v>
      </c>
      <c r="AQ7" s="6">
        <v>0.21043332519531249</v>
      </c>
      <c r="AR7" s="6">
        <v>0.20621110839843751</v>
      </c>
      <c r="AS7" s="6">
        <v>0.20152221679687499</v>
      </c>
      <c r="AT7" s="6">
        <v>0.19554444580078126</v>
      </c>
      <c r="AU7" s="6">
        <v>0.19932221679687501</v>
      </c>
      <c r="AV7" s="6">
        <v>0.20088889160156251</v>
      </c>
    </row>
    <row r="8" spans="1:48" x14ac:dyDescent="0.25">
      <c r="A8" s="30" t="s">
        <v>285</v>
      </c>
      <c r="B8" s="56" t="s">
        <v>293</v>
      </c>
      <c r="C8" s="6">
        <v>2.0999999999999999E-3</v>
      </c>
      <c r="D8" s="6">
        <v>2.0333333969116212E-3</v>
      </c>
      <c r="E8" s="6">
        <v>2.2888889312744141E-3</v>
      </c>
      <c r="F8" s="6">
        <v>5.1000000000000004E-3</v>
      </c>
      <c r="G8" s="6">
        <v>9.5444442749023431E-3</v>
      </c>
      <c r="H8" s="6">
        <v>1.3644444274902344E-2</v>
      </c>
      <c r="I8" s="6">
        <v>2.0711111450195312E-2</v>
      </c>
      <c r="J8" s="6">
        <v>2.4122222900390625E-2</v>
      </c>
      <c r="K8" s="6">
        <v>2.6844445800781248E-2</v>
      </c>
      <c r="L8" s="6">
        <v>2.7788888549804689E-2</v>
      </c>
      <c r="M8" s="6">
        <v>2.5788888549804687E-2</v>
      </c>
      <c r="N8" s="6">
        <v>2.2577777099609377E-2</v>
      </c>
      <c r="O8" s="6">
        <v>2.2244444274902343E-2</v>
      </c>
      <c r="P8" s="6">
        <v>2.3544444274902345E-2</v>
      </c>
      <c r="Q8" s="6">
        <v>2.3E-2</v>
      </c>
      <c r="R8" s="6">
        <v>2.1922222900390625E-2</v>
      </c>
      <c r="S8" s="6">
        <v>1.9955555725097655E-2</v>
      </c>
      <c r="T8" s="6">
        <v>1.9199999999999998E-2</v>
      </c>
      <c r="U8" s="6">
        <v>1.8044444274902344E-2</v>
      </c>
      <c r="V8" s="6">
        <v>1.7522222900390624E-2</v>
      </c>
      <c r="W8" s="6">
        <v>1.6355555725097656E-2</v>
      </c>
      <c r="X8" s="6">
        <v>1.6199999999999999E-2</v>
      </c>
      <c r="Y8" s="6">
        <v>1.9622222900390625E-2</v>
      </c>
      <c r="Z8" s="6">
        <v>4.6011111450195312E-2</v>
      </c>
      <c r="AA8" s="6">
        <v>7.4088891601562498E-2</v>
      </c>
      <c r="AB8" s="6">
        <v>0.10225555419921875</v>
      </c>
      <c r="AC8" s="6">
        <v>0.13053333740234374</v>
      </c>
      <c r="AD8" s="6">
        <v>0.1598888916015625</v>
      </c>
      <c r="AE8" s="6">
        <v>0.19075555419921875</v>
      </c>
      <c r="AF8" s="6">
        <v>0.19937778320312499</v>
      </c>
      <c r="AG8" s="6">
        <v>0.20756667480468749</v>
      </c>
      <c r="AH8" s="6">
        <v>0.215722216796875</v>
      </c>
      <c r="AI8" s="6">
        <v>0.22105556640624999</v>
      </c>
      <c r="AJ8" s="6">
        <v>0.22641110839843751</v>
      </c>
      <c r="AK8" s="6">
        <v>0.2306</v>
      </c>
      <c r="AL8" s="6">
        <v>0.23530000000000001</v>
      </c>
      <c r="AM8" s="6">
        <v>0.24</v>
      </c>
      <c r="AN8" s="6">
        <v>0.24466667480468751</v>
      </c>
      <c r="AO8" s="6">
        <v>0.24818889160156249</v>
      </c>
      <c r="AP8" s="6">
        <v>0.2479333251953125</v>
      </c>
      <c r="AQ8" s="6">
        <v>0.244377783203125</v>
      </c>
      <c r="AR8" s="6">
        <v>0.23760000000000001</v>
      </c>
      <c r="AS8" s="6">
        <v>0.231277783203125</v>
      </c>
      <c r="AT8" s="6">
        <v>0.23130000000000001</v>
      </c>
      <c r="AU8" s="6">
        <v>0.23467778320312499</v>
      </c>
      <c r="AV8" s="6">
        <v>0.23505556640625</v>
      </c>
    </row>
    <row r="9" spans="1:48" x14ac:dyDescent="0.25">
      <c r="A9" s="30" t="s">
        <v>283</v>
      </c>
      <c r="B9" s="56" t="s">
        <v>292</v>
      </c>
      <c r="C9" s="6">
        <v>2.3333333969116211E-3</v>
      </c>
      <c r="D9" s="6">
        <v>2.5000000000000001E-3</v>
      </c>
      <c r="E9" s="6">
        <v>3.0111110687255859E-3</v>
      </c>
      <c r="F9" s="6">
        <v>7.1777778625488281E-3</v>
      </c>
      <c r="G9" s="6">
        <v>1.0833333587646484E-2</v>
      </c>
      <c r="H9" s="6">
        <v>1.4933332824707031E-2</v>
      </c>
      <c r="I9" s="6">
        <v>2.2655555725097656E-2</v>
      </c>
      <c r="J9" s="6">
        <v>2.7E-2</v>
      </c>
      <c r="K9" s="6">
        <v>3.0566665649414064E-2</v>
      </c>
      <c r="L9" s="6">
        <v>3.2133334350585935E-2</v>
      </c>
      <c r="M9" s="6">
        <v>3.0322222900390626E-2</v>
      </c>
      <c r="N9" s="6">
        <v>2.6288888549804688E-2</v>
      </c>
      <c r="O9" s="6">
        <v>2.7900000000000001E-2</v>
      </c>
      <c r="P9" s="6">
        <v>2.8088888549804687E-2</v>
      </c>
      <c r="Q9" s="6">
        <v>2.7433334350585939E-2</v>
      </c>
      <c r="R9" s="6">
        <v>2.6599999999999999E-2</v>
      </c>
      <c r="S9" s="6">
        <v>2.4211111450195312E-2</v>
      </c>
      <c r="T9" s="6">
        <v>2.3766667175292969E-2</v>
      </c>
      <c r="U9" s="6">
        <v>2.2977777099609374E-2</v>
      </c>
      <c r="V9" s="6">
        <v>2.1222222900390626E-2</v>
      </c>
      <c r="W9" s="6">
        <v>1.9866667175292969E-2</v>
      </c>
      <c r="X9" s="6">
        <v>1.8922222900390626E-2</v>
      </c>
      <c r="Y9" s="6">
        <v>2.3744444274902344E-2</v>
      </c>
      <c r="Z9" s="6">
        <v>4.8866665649414061E-2</v>
      </c>
      <c r="AA9" s="6">
        <v>7.2644445800781249E-2</v>
      </c>
      <c r="AB9" s="6">
        <v>9.5488891601562501E-2</v>
      </c>
      <c r="AC9" s="6">
        <v>0.11816666259765625</v>
      </c>
      <c r="AD9" s="6">
        <v>0.14161110839843749</v>
      </c>
      <c r="AE9" s="6">
        <v>0.16626666259765624</v>
      </c>
      <c r="AF9" s="6">
        <v>0.17245555419921876</v>
      </c>
      <c r="AG9" s="6">
        <v>0.17826666259765625</v>
      </c>
      <c r="AH9" s="6">
        <v>0.18405555419921876</v>
      </c>
      <c r="AI9" s="6">
        <v>0.18964444580078124</v>
      </c>
      <c r="AJ9" s="6">
        <v>0.194477783203125</v>
      </c>
      <c r="AK9" s="6">
        <v>0.19828889160156249</v>
      </c>
      <c r="AL9" s="6">
        <v>0.20250000000000001</v>
      </c>
      <c r="AM9" s="6">
        <v>0.20673332519531251</v>
      </c>
      <c r="AN9" s="6">
        <v>0.21098889160156251</v>
      </c>
      <c r="AO9" s="6">
        <v>0.21416667480468751</v>
      </c>
      <c r="AP9" s="6">
        <v>0.21005556640625</v>
      </c>
      <c r="AQ9" s="6">
        <v>0.2083333251953125</v>
      </c>
      <c r="AR9" s="6">
        <v>0.20267778320312499</v>
      </c>
      <c r="AS9" s="6">
        <v>0.1996</v>
      </c>
      <c r="AT9" s="6">
        <v>0.19624444580078124</v>
      </c>
      <c r="AU9" s="6">
        <v>0.19986666259765626</v>
      </c>
      <c r="AV9" s="6">
        <v>0.20147778320312501</v>
      </c>
    </row>
    <row r="10" spans="1:48" x14ac:dyDescent="0.25">
      <c r="A10" s="30" t="s">
        <v>283</v>
      </c>
      <c r="B10" s="56" t="s">
        <v>291</v>
      </c>
      <c r="C10" s="6">
        <v>2.2000000000000001E-3</v>
      </c>
      <c r="D10" s="6">
        <v>2.0999999999999999E-3</v>
      </c>
      <c r="E10" s="6">
        <v>2.3999999999999998E-3</v>
      </c>
      <c r="F10" s="6">
        <v>4.3E-3</v>
      </c>
      <c r="G10" s="6">
        <v>1.23E-2</v>
      </c>
      <c r="H10" s="6">
        <v>1.18E-2</v>
      </c>
      <c r="I10" s="6">
        <v>1.7399999999999999E-2</v>
      </c>
      <c r="J10" s="6">
        <v>2.3599999999999999E-2</v>
      </c>
      <c r="K10" s="6">
        <v>2.76E-2</v>
      </c>
      <c r="L10" s="6">
        <v>2.6700000000000002E-2</v>
      </c>
      <c r="M10" s="6">
        <v>2.5000000000000001E-2</v>
      </c>
      <c r="N10" s="6">
        <v>2.3900000000000001E-2</v>
      </c>
      <c r="O10" s="6">
        <v>2.5399999999999999E-2</v>
      </c>
      <c r="P10" s="6">
        <v>2.4199999999999999E-2</v>
      </c>
      <c r="Q10" s="6">
        <v>2.29E-2</v>
      </c>
      <c r="R10" s="6">
        <v>2.3400000000000001E-2</v>
      </c>
      <c r="S10" s="6">
        <v>2.3099999999999999E-2</v>
      </c>
      <c r="T10" s="6">
        <v>2.1000000000000001E-2</v>
      </c>
      <c r="U10" s="6">
        <v>1.9699999999999999E-2</v>
      </c>
      <c r="V10" s="6">
        <v>1.66E-2</v>
      </c>
      <c r="W10" s="6">
        <v>1.84E-2</v>
      </c>
      <c r="X10" s="6">
        <v>1.8599999999999998E-2</v>
      </c>
      <c r="Y10" s="6">
        <v>2.1999999999999999E-2</v>
      </c>
      <c r="Z10" s="6">
        <v>4.6399999999999997E-2</v>
      </c>
      <c r="AA10" s="6">
        <v>7.1999999999999995E-2</v>
      </c>
      <c r="AB10" s="6">
        <v>9.7199999999999995E-2</v>
      </c>
      <c r="AC10" s="6">
        <v>0.12239999999999999</v>
      </c>
      <c r="AD10" s="6">
        <v>0.14860000000000001</v>
      </c>
      <c r="AE10" s="6">
        <v>0.17599999999999999</v>
      </c>
      <c r="AF10" s="6">
        <v>0.1832</v>
      </c>
      <c r="AG10" s="6">
        <v>0.19009999999999999</v>
      </c>
      <c r="AH10" s="6">
        <v>0.19689999999999999</v>
      </c>
      <c r="AI10" s="6">
        <v>0.2001</v>
      </c>
      <c r="AJ10" s="6">
        <v>0.2051</v>
      </c>
      <c r="AK10" s="6">
        <v>0.20910000000000001</v>
      </c>
      <c r="AL10" s="6">
        <v>0.2135</v>
      </c>
      <c r="AM10" s="6">
        <v>0.21790000000000001</v>
      </c>
      <c r="AN10" s="6">
        <v>0.2223</v>
      </c>
      <c r="AO10" s="6">
        <v>0.22559999999999999</v>
      </c>
      <c r="AP10" s="6">
        <v>0.22850000000000001</v>
      </c>
      <c r="AQ10" s="6">
        <v>0.22370000000000001</v>
      </c>
      <c r="AR10" s="6">
        <v>0.22109999999999999</v>
      </c>
      <c r="AS10" s="6">
        <v>0.20660000000000001</v>
      </c>
      <c r="AT10" s="6">
        <v>0.19969999999999999</v>
      </c>
      <c r="AU10" s="6">
        <v>0.20569999999999999</v>
      </c>
      <c r="AV10" s="6">
        <v>0.20930000000000001</v>
      </c>
    </row>
    <row r="11" spans="1:48" x14ac:dyDescent="0.25">
      <c r="A11" s="30" t="s">
        <v>283</v>
      </c>
      <c r="B11" s="56" t="s">
        <v>290</v>
      </c>
      <c r="C11" s="6">
        <v>2.5000000000000001E-3</v>
      </c>
      <c r="D11" s="6">
        <v>2.3E-3</v>
      </c>
      <c r="E11" s="6">
        <v>2.3999999999999998E-3</v>
      </c>
      <c r="F11" s="6">
        <v>2.3999999999999998E-3</v>
      </c>
      <c r="G11" s="6">
        <v>9.2999999999999992E-3</v>
      </c>
      <c r="H11" s="6">
        <v>1.43E-2</v>
      </c>
      <c r="I11" s="6">
        <v>2.0400000000000001E-2</v>
      </c>
      <c r="J11" s="6">
        <v>2.4799999999999999E-2</v>
      </c>
      <c r="K11" s="6">
        <v>2.7E-2</v>
      </c>
      <c r="L11" s="6">
        <v>0.03</v>
      </c>
      <c r="M11" s="6">
        <v>2.6800000000000001E-2</v>
      </c>
      <c r="N11" s="6">
        <v>2.53E-2</v>
      </c>
      <c r="O11" s="6">
        <v>2.5100000000000001E-2</v>
      </c>
      <c r="P11" s="6">
        <v>1.9599999999999999E-2</v>
      </c>
      <c r="Q11" s="6">
        <v>2.3400000000000001E-2</v>
      </c>
      <c r="R11" s="6">
        <v>2.1399999999999999E-2</v>
      </c>
      <c r="S11" s="6">
        <v>1.8599999999999998E-2</v>
      </c>
      <c r="T11" s="6">
        <v>2.06E-2</v>
      </c>
      <c r="U11" s="6">
        <v>1.89E-2</v>
      </c>
      <c r="V11" s="6">
        <v>1.77E-2</v>
      </c>
      <c r="W11" s="6">
        <v>1.34E-2</v>
      </c>
      <c r="X11" s="6">
        <v>1.6299999999999999E-2</v>
      </c>
      <c r="Y11" s="6">
        <v>2.0799999999999999E-2</v>
      </c>
      <c r="Z11" s="6">
        <v>4.8599999999999997E-2</v>
      </c>
      <c r="AA11" s="6">
        <v>7.7399999999999997E-2</v>
      </c>
      <c r="AB11" s="6">
        <v>0.10589999999999999</v>
      </c>
      <c r="AC11" s="6">
        <v>0.13450000000000001</v>
      </c>
      <c r="AD11" s="6">
        <v>0.16400000000000001</v>
      </c>
      <c r="AE11" s="6">
        <v>0.19489999999999999</v>
      </c>
      <c r="AF11" s="6">
        <v>0.2036</v>
      </c>
      <c r="AG11" s="6">
        <v>0.21179999999999999</v>
      </c>
      <c r="AH11" s="6">
        <v>0.22020000000000001</v>
      </c>
      <c r="AI11" s="6">
        <v>0.219</v>
      </c>
      <c r="AJ11" s="6">
        <v>0.224</v>
      </c>
      <c r="AK11" s="6">
        <v>0.22789999999999999</v>
      </c>
      <c r="AL11" s="6">
        <v>0.2321</v>
      </c>
      <c r="AM11" s="6">
        <v>0.2364</v>
      </c>
      <c r="AN11" s="6">
        <v>0.24079999999999999</v>
      </c>
      <c r="AO11" s="6">
        <v>0.24379999999999999</v>
      </c>
      <c r="AP11" s="6">
        <v>0.2465</v>
      </c>
      <c r="AQ11" s="6">
        <v>0.24030000000000001</v>
      </c>
      <c r="AR11" s="6">
        <v>0.23369999999999999</v>
      </c>
      <c r="AS11" s="6">
        <v>0.22450000000000001</v>
      </c>
      <c r="AT11" s="6">
        <v>0.22220000000000001</v>
      </c>
      <c r="AU11" s="6">
        <v>0.22550000000000001</v>
      </c>
      <c r="AV11" s="6">
        <v>0.22589999999999999</v>
      </c>
    </row>
    <row r="12" spans="1:48" x14ac:dyDescent="0.25">
      <c r="A12" s="30" t="s">
        <v>287</v>
      </c>
      <c r="B12" s="56" t="s">
        <v>289</v>
      </c>
      <c r="C12" s="6">
        <v>2.0999999999999999E-3</v>
      </c>
      <c r="D12" s="6">
        <v>1.9E-3</v>
      </c>
      <c r="E12" s="6">
        <v>2.5999999999999999E-3</v>
      </c>
      <c r="F12" s="6">
        <v>3.5000000000000001E-3</v>
      </c>
      <c r="G12" s="6">
        <v>1.3599999999999999E-2</v>
      </c>
      <c r="H12" s="6">
        <v>1.46E-2</v>
      </c>
      <c r="I12" s="6">
        <v>1.9900000000000001E-2</v>
      </c>
      <c r="J12" s="6">
        <v>2.52E-2</v>
      </c>
      <c r="K12" s="6">
        <v>2.4E-2</v>
      </c>
      <c r="L12" s="6">
        <v>2.8899999999999999E-2</v>
      </c>
      <c r="M12" s="6">
        <v>2.9399999999999999E-2</v>
      </c>
      <c r="N12" s="6">
        <v>2.1299999999999999E-2</v>
      </c>
      <c r="O12" s="6">
        <v>2.41E-2</v>
      </c>
      <c r="P12" s="6">
        <v>2.7099999999999999E-2</v>
      </c>
      <c r="Q12" s="6">
        <v>2.6599999999999999E-2</v>
      </c>
      <c r="R12" s="6">
        <v>2.3599999999999999E-2</v>
      </c>
      <c r="S12" s="6">
        <v>2.3300000000000001E-2</v>
      </c>
      <c r="T12" s="6">
        <v>2.23E-2</v>
      </c>
      <c r="U12" s="6">
        <v>2.4299999999999999E-2</v>
      </c>
      <c r="V12" s="6">
        <v>2.4E-2</v>
      </c>
      <c r="W12" s="6">
        <v>2.1499999999999998E-2</v>
      </c>
      <c r="X12" s="6">
        <v>2.18E-2</v>
      </c>
      <c r="Y12" s="6">
        <v>2.53E-2</v>
      </c>
      <c r="Z12" s="6">
        <v>4.5699999999999998E-2</v>
      </c>
      <c r="AA12" s="6">
        <v>6.7299999999999999E-2</v>
      </c>
      <c r="AB12" s="6">
        <v>8.8900000000000007E-2</v>
      </c>
      <c r="AC12" s="6">
        <v>0.1105</v>
      </c>
      <c r="AD12" s="6">
        <v>0.13300000000000001</v>
      </c>
      <c r="AE12" s="6">
        <v>0.15659999999999999</v>
      </c>
      <c r="AF12" s="6">
        <v>0.16289999999999999</v>
      </c>
      <c r="AG12" s="6">
        <v>0.16880000000000001</v>
      </c>
      <c r="AH12" s="6">
        <v>0.17480000000000001</v>
      </c>
      <c r="AI12" s="6">
        <v>0.1769</v>
      </c>
      <c r="AJ12" s="6">
        <v>0.18179999999999999</v>
      </c>
      <c r="AK12" s="6">
        <v>0.18559999999999999</v>
      </c>
      <c r="AL12" s="6">
        <v>0.1898</v>
      </c>
      <c r="AM12" s="6">
        <v>0.19400000000000001</v>
      </c>
      <c r="AN12" s="6">
        <v>0.1983</v>
      </c>
      <c r="AO12" s="6">
        <v>0.20150000000000001</v>
      </c>
      <c r="AP12" s="6">
        <v>0.20369999999999999</v>
      </c>
      <c r="AQ12" s="6">
        <v>0.19420000000000001</v>
      </c>
      <c r="AR12" s="6">
        <v>0.18779999999999999</v>
      </c>
      <c r="AS12" s="6">
        <v>0.19239999999999999</v>
      </c>
      <c r="AT12" s="6">
        <v>0.19189999999999999</v>
      </c>
      <c r="AU12" s="6">
        <v>0.19420000000000001</v>
      </c>
      <c r="AV12" s="6">
        <v>0.19439999999999999</v>
      </c>
    </row>
    <row r="13" spans="1:48" x14ac:dyDescent="0.25">
      <c r="A13" s="30" t="s">
        <v>285</v>
      </c>
      <c r="B13" s="56" t="s">
        <v>289</v>
      </c>
      <c r="C13" s="6">
        <v>2.3999999999999998E-3</v>
      </c>
      <c r="D13" s="6">
        <v>2.2000000000000001E-3</v>
      </c>
      <c r="E13" s="6">
        <v>2.3E-3</v>
      </c>
      <c r="F13" s="6">
        <v>5.1999999999999998E-3</v>
      </c>
      <c r="G13" s="6">
        <v>9.7000000000000003E-3</v>
      </c>
      <c r="H13" s="6">
        <v>1.54E-2</v>
      </c>
      <c r="I13" s="6">
        <v>2.2700000000000001E-2</v>
      </c>
      <c r="J13" s="6">
        <v>2.2200000000000001E-2</v>
      </c>
      <c r="K13" s="6">
        <v>2.69E-2</v>
      </c>
      <c r="L13" s="6">
        <v>2.9399999999999999E-2</v>
      </c>
      <c r="M13" s="6">
        <v>2.63E-2</v>
      </c>
      <c r="N13" s="6">
        <v>2.75E-2</v>
      </c>
      <c r="O13" s="6">
        <v>2.52E-2</v>
      </c>
      <c r="P13" s="6">
        <v>2.81E-2</v>
      </c>
      <c r="Q13" s="6">
        <v>2.86E-2</v>
      </c>
      <c r="R13" s="6">
        <v>2.7199999999999998E-2</v>
      </c>
      <c r="S13" s="6">
        <v>2.7699999999999999E-2</v>
      </c>
      <c r="T13" s="6">
        <v>2.6700000000000002E-2</v>
      </c>
      <c r="U13" s="6">
        <v>2.3199999999999998E-2</v>
      </c>
      <c r="V13" s="6">
        <v>2.4799999999999999E-2</v>
      </c>
      <c r="W13" s="6">
        <v>2.3400000000000001E-2</v>
      </c>
      <c r="X13" s="6">
        <v>2.3900000000000001E-2</v>
      </c>
      <c r="Y13" s="6">
        <v>0.03</v>
      </c>
      <c r="Z13" s="6">
        <v>4.9500000000000002E-2</v>
      </c>
      <c r="AA13" s="6">
        <v>6.9900000000000004E-2</v>
      </c>
      <c r="AB13" s="6">
        <v>0.09</v>
      </c>
      <c r="AC13" s="6">
        <v>0.11</v>
      </c>
      <c r="AD13" s="6">
        <v>0.1308</v>
      </c>
      <c r="AE13" s="6">
        <v>0.1527</v>
      </c>
      <c r="AF13" s="6">
        <v>0.15920000000000001</v>
      </c>
      <c r="AG13" s="6">
        <v>0.16539999999999999</v>
      </c>
      <c r="AH13" s="6">
        <v>0.17130000000000001</v>
      </c>
      <c r="AI13" s="6">
        <v>0.17319999999999999</v>
      </c>
      <c r="AJ13" s="6">
        <v>0.1779</v>
      </c>
      <c r="AK13" s="6">
        <v>0.18160000000000001</v>
      </c>
      <c r="AL13" s="6">
        <v>0.18559999999999999</v>
      </c>
      <c r="AM13" s="6">
        <v>0.18959999999999999</v>
      </c>
      <c r="AN13" s="6">
        <v>0.19359999999999999</v>
      </c>
      <c r="AO13" s="6">
        <v>0.19670000000000001</v>
      </c>
      <c r="AP13" s="6">
        <v>0.19209999999999999</v>
      </c>
      <c r="AQ13" s="6">
        <v>0.19639999999999999</v>
      </c>
      <c r="AR13" s="6">
        <v>0.1976</v>
      </c>
      <c r="AS13" s="6">
        <v>0.18360000000000001</v>
      </c>
      <c r="AT13" s="6">
        <v>0.1681</v>
      </c>
      <c r="AU13" s="6">
        <v>0.17499999999999999</v>
      </c>
      <c r="AV13" s="6">
        <v>0.1802</v>
      </c>
    </row>
    <row r="14" spans="1:48" x14ac:dyDescent="0.25">
      <c r="A14" s="30" t="s">
        <v>287</v>
      </c>
      <c r="B14" s="56" t="s">
        <v>71</v>
      </c>
      <c r="C14" s="6">
        <v>2.5000000000000001E-3</v>
      </c>
      <c r="D14" s="6">
        <v>2.3E-3</v>
      </c>
      <c r="E14" s="6">
        <v>5.0000000000000001E-3</v>
      </c>
      <c r="F14" s="6">
        <v>6.4999999999999997E-3</v>
      </c>
      <c r="G14" s="6">
        <v>8.3000000000000001E-3</v>
      </c>
      <c r="H14" s="6">
        <v>1.77E-2</v>
      </c>
      <c r="I14" s="6">
        <v>2.3400000000000001E-2</v>
      </c>
      <c r="J14" s="6">
        <v>2.8199999999999999E-2</v>
      </c>
      <c r="K14" s="6">
        <v>3.1E-2</v>
      </c>
      <c r="L14" s="6">
        <v>3.5499999999999997E-2</v>
      </c>
      <c r="M14" s="6">
        <v>2.9899999999999999E-2</v>
      </c>
      <c r="N14" s="6">
        <v>2.7E-2</v>
      </c>
      <c r="O14" s="6">
        <v>2.63E-2</v>
      </c>
      <c r="P14" s="6">
        <v>2.8199999999999999E-2</v>
      </c>
      <c r="Q14" s="6">
        <v>2.6100000000000002E-2</v>
      </c>
      <c r="R14" s="6">
        <v>2.5899999999999999E-2</v>
      </c>
      <c r="S14" s="6">
        <v>2.1399999999999999E-2</v>
      </c>
      <c r="T14" s="6">
        <v>2.63E-2</v>
      </c>
      <c r="U14" s="6">
        <v>2.01E-2</v>
      </c>
      <c r="V14" s="6">
        <v>1.7600000000000001E-2</v>
      </c>
      <c r="W14" s="6">
        <v>1.55E-2</v>
      </c>
      <c r="X14" s="6">
        <v>1.83E-2</v>
      </c>
      <c r="Y14" s="6">
        <v>2.0799999999999999E-2</v>
      </c>
      <c r="Z14" s="6">
        <v>4.6800000000000001E-2</v>
      </c>
      <c r="AA14" s="6">
        <v>7.3800000000000004E-2</v>
      </c>
      <c r="AB14" s="6">
        <v>0.10050000000000001</v>
      </c>
      <c r="AC14" s="6">
        <v>0.1273</v>
      </c>
      <c r="AD14" s="6">
        <v>0.15490000000000001</v>
      </c>
      <c r="AE14" s="6">
        <v>0.184</v>
      </c>
      <c r="AF14" s="6">
        <v>0.1905</v>
      </c>
      <c r="AG14" s="6">
        <v>0.19650000000000001</v>
      </c>
      <c r="AH14" s="6">
        <v>0.2026</v>
      </c>
      <c r="AI14" s="6">
        <v>0.2082</v>
      </c>
      <c r="AJ14" s="6">
        <v>0.21229999999999999</v>
      </c>
      <c r="AK14" s="6">
        <v>0.21540000000000001</v>
      </c>
      <c r="AL14" s="6">
        <v>0.21890000000000001</v>
      </c>
      <c r="AM14" s="6">
        <v>0.2223</v>
      </c>
      <c r="AN14" s="6">
        <v>0.2258</v>
      </c>
      <c r="AO14" s="6">
        <v>0.2281</v>
      </c>
      <c r="AP14" s="6">
        <v>0.22650000000000001</v>
      </c>
      <c r="AQ14" s="6">
        <v>0.21590000000000001</v>
      </c>
      <c r="AR14" s="6">
        <v>0.21879999999999999</v>
      </c>
      <c r="AS14" s="6">
        <v>0.2117</v>
      </c>
      <c r="AT14" s="6">
        <v>0.22309999999999999</v>
      </c>
      <c r="AU14" s="6">
        <v>0.2261</v>
      </c>
      <c r="AV14" s="6">
        <v>0.22620000000000001</v>
      </c>
    </row>
    <row r="15" spans="1:48" x14ac:dyDescent="0.25">
      <c r="A15" s="30" t="s">
        <v>285</v>
      </c>
      <c r="B15" s="56" t="s">
        <v>71</v>
      </c>
      <c r="C15" s="6">
        <v>2.5000000000000001E-3</v>
      </c>
      <c r="D15" s="6">
        <v>2.3999999999999998E-3</v>
      </c>
      <c r="E15" s="6">
        <v>5.8999999999999999E-3</v>
      </c>
      <c r="F15" s="6">
        <v>1.11E-2</v>
      </c>
      <c r="G15" s="6">
        <v>1.6799999999999999E-2</v>
      </c>
      <c r="H15" s="6">
        <v>2.01E-2</v>
      </c>
      <c r="I15" s="6">
        <v>2.98E-2</v>
      </c>
      <c r="J15" s="6">
        <v>3.6700000000000003E-2</v>
      </c>
      <c r="K15" s="6">
        <v>4.1300000000000003E-2</v>
      </c>
      <c r="L15" s="6">
        <v>4.0800000000000003E-2</v>
      </c>
      <c r="M15" s="6">
        <v>4.02E-2</v>
      </c>
      <c r="N15" s="6">
        <v>3.44E-2</v>
      </c>
      <c r="O15" s="6">
        <v>3.3399999999999999E-2</v>
      </c>
      <c r="P15" s="6">
        <v>3.1800000000000002E-2</v>
      </c>
      <c r="Q15" s="6">
        <v>3.1199999999999999E-2</v>
      </c>
      <c r="R15" s="6">
        <v>3.0300000000000001E-2</v>
      </c>
      <c r="S15" s="6">
        <v>3.0200000000000001E-2</v>
      </c>
      <c r="T15" s="6">
        <v>2.86E-2</v>
      </c>
      <c r="U15" s="6">
        <v>2.3400000000000001E-2</v>
      </c>
      <c r="V15" s="6">
        <v>2.2499999999999999E-2</v>
      </c>
      <c r="W15" s="6">
        <v>2.06E-2</v>
      </c>
      <c r="X15" s="6">
        <v>2.1000000000000001E-2</v>
      </c>
      <c r="Y15" s="6">
        <v>2.8400000000000002E-2</v>
      </c>
      <c r="Z15" s="6">
        <v>5.6300000000000003E-2</v>
      </c>
      <c r="AA15" s="6">
        <v>8.5500000000000007E-2</v>
      </c>
      <c r="AB15" s="6">
        <v>0.1142</v>
      </c>
      <c r="AC15" s="6">
        <v>0.1429</v>
      </c>
      <c r="AD15" s="6">
        <v>0.1726</v>
      </c>
      <c r="AE15" s="6">
        <v>0.20380000000000001</v>
      </c>
      <c r="AF15" s="6">
        <v>0.2117</v>
      </c>
      <c r="AG15" s="6">
        <v>0.21909999999999999</v>
      </c>
      <c r="AH15" s="6">
        <v>0.22639999999999999</v>
      </c>
      <c r="AI15" s="6">
        <v>0.23089999999999999</v>
      </c>
      <c r="AJ15" s="6">
        <v>0.2356</v>
      </c>
      <c r="AK15" s="6">
        <v>0.23899999999999999</v>
      </c>
      <c r="AL15" s="6">
        <v>0.24299999999999999</v>
      </c>
      <c r="AM15" s="6">
        <v>0.24690000000000001</v>
      </c>
      <c r="AN15" s="6">
        <v>0.25090000000000001</v>
      </c>
      <c r="AO15" s="6">
        <v>0.25359999999999999</v>
      </c>
      <c r="AP15" s="6">
        <v>0.25840000000000002</v>
      </c>
      <c r="AQ15" s="6">
        <v>0.25119999999999998</v>
      </c>
      <c r="AR15" s="6">
        <v>0.24360000000000001</v>
      </c>
      <c r="AS15" s="6">
        <v>0.23849999999999999</v>
      </c>
      <c r="AT15" s="6">
        <v>0.2127</v>
      </c>
      <c r="AU15" s="6">
        <v>0.21859999999999999</v>
      </c>
      <c r="AV15" s="6">
        <v>0.2218</v>
      </c>
    </row>
    <row r="16" spans="1:48" x14ac:dyDescent="0.25">
      <c r="A16" s="30" t="s">
        <v>283</v>
      </c>
      <c r="B16" s="56" t="s">
        <v>288</v>
      </c>
      <c r="C16" s="6">
        <v>2.3999999999999998E-3</v>
      </c>
      <c r="D16" s="6">
        <v>2.2000000000000001E-3</v>
      </c>
      <c r="E16" s="6">
        <v>2.8E-3</v>
      </c>
      <c r="F16" s="6">
        <v>7.1000000000000004E-3</v>
      </c>
      <c r="G16" s="6">
        <v>9.5999999999999992E-3</v>
      </c>
      <c r="H16" s="6">
        <v>1.5299999999999999E-2</v>
      </c>
      <c r="I16" s="6">
        <v>2.06E-2</v>
      </c>
      <c r="J16" s="6">
        <v>2.6599999999999999E-2</v>
      </c>
      <c r="K16" s="6">
        <v>0.03</v>
      </c>
      <c r="L16" s="6">
        <v>2.81E-2</v>
      </c>
      <c r="M16" s="6">
        <v>2.8199999999999999E-2</v>
      </c>
      <c r="N16" s="6">
        <v>2.4199999999999999E-2</v>
      </c>
      <c r="O16" s="6">
        <v>2.6100000000000002E-2</v>
      </c>
      <c r="P16" s="6">
        <v>2.7E-2</v>
      </c>
      <c r="Q16" s="6">
        <v>2.63E-2</v>
      </c>
      <c r="R16" s="6">
        <v>2.6800000000000001E-2</v>
      </c>
      <c r="S16" s="6">
        <v>2.6200000000000001E-2</v>
      </c>
      <c r="T16" s="6">
        <v>2.1100000000000001E-2</v>
      </c>
      <c r="U16" s="6">
        <v>2.3199999999999998E-2</v>
      </c>
      <c r="V16" s="6">
        <v>2.1100000000000001E-2</v>
      </c>
      <c r="W16" s="6">
        <v>1.95E-2</v>
      </c>
      <c r="X16" s="6">
        <v>1.9400000000000001E-2</v>
      </c>
      <c r="Y16" s="6">
        <v>2.47E-2</v>
      </c>
      <c r="Z16" s="6">
        <v>4.7199999999999999E-2</v>
      </c>
      <c r="AA16" s="6">
        <v>7.0699999999999999E-2</v>
      </c>
      <c r="AB16" s="6">
        <v>9.4E-2</v>
      </c>
      <c r="AC16" s="6">
        <v>0.1171</v>
      </c>
      <c r="AD16" s="6">
        <v>0.14119999999999999</v>
      </c>
      <c r="AE16" s="6">
        <v>0.16650000000000001</v>
      </c>
      <c r="AF16" s="6">
        <v>0.17330000000000001</v>
      </c>
      <c r="AG16" s="6">
        <v>0.17949999999999999</v>
      </c>
      <c r="AH16" s="6">
        <v>0.186</v>
      </c>
      <c r="AI16" s="6">
        <v>0.18770000000000001</v>
      </c>
      <c r="AJ16" s="6">
        <v>0.19320000000000001</v>
      </c>
      <c r="AK16" s="6">
        <v>0.19769999999999999</v>
      </c>
      <c r="AL16" s="6">
        <v>0.2026</v>
      </c>
      <c r="AM16" s="6">
        <v>0.2074</v>
      </c>
      <c r="AN16" s="6">
        <v>0.21229999999999999</v>
      </c>
      <c r="AO16" s="6">
        <v>0.2162</v>
      </c>
      <c r="AP16" s="6">
        <v>0.20830000000000001</v>
      </c>
      <c r="AQ16" s="6">
        <v>0.2074</v>
      </c>
      <c r="AR16" s="6">
        <v>0.20219999999999999</v>
      </c>
      <c r="AS16" s="6">
        <v>0.19339999999999999</v>
      </c>
      <c r="AT16" s="6">
        <v>0.1933</v>
      </c>
      <c r="AU16" s="6">
        <v>0.19719999999999999</v>
      </c>
      <c r="AV16" s="6">
        <v>0.19889999999999999</v>
      </c>
    </row>
    <row r="17" spans="1:48" x14ac:dyDescent="0.25">
      <c r="A17" s="30" t="s">
        <v>287</v>
      </c>
      <c r="B17" s="56" t="s">
        <v>286</v>
      </c>
      <c r="C17" s="6">
        <v>2.3E-3</v>
      </c>
      <c r="D17" s="6">
        <v>2.2000000000000001E-3</v>
      </c>
      <c r="E17" s="6">
        <v>2.3999999999999998E-3</v>
      </c>
      <c r="F17" s="6">
        <v>3.3999999999999998E-3</v>
      </c>
      <c r="G17" s="6">
        <v>1.18E-2</v>
      </c>
      <c r="H17" s="6">
        <v>1.26E-2</v>
      </c>
      <c r="I17" s="6">
        <v>2.1700000000000001E-2</v>
      </c>
      <c r="J17" s="6">
        <v>2.6200000000000001E-2</v>
      </c>
      <c r="K17" s="6">
        <v>2.98E-2</v>
      </c>
      <c r="L17" s="6">
        <v>2.6599999999999999E-2</v>
      </c>
      <c r="M17" s="6">
        <v>2.4799999999999999E-2</v>
      </c>
      <c r="N17" s="6">
        <v>2.1999999999999999E-2</v>
      </c>
      <c r="O17" s="6">
        <v>2.41E-2</v>
      </c>
      <c r="P17" s="6">
        <v>2.5499999999999998E-2</v>
      </c>
      <c r="Q17" s="6">
        <v>2.35E-2</v>
      </c>
      <c r="R17" s="6">
        <v>2.46E-2</v>
      </c>
      <c r="S17" s="6">
        <v>2.3E-2</v>
      </c>
      <c r="T17" s="6">
        <v>2.01E-2</v>
      </c>
      <c r="U17" s="6">
        <v>2.3699999999999999E-2</v>
      </c>
      <c r="V17" s="6">
        <v>2.0799999999999999E-2</v>
      </c>
      <c r="W17" s="6">
        <v>2.1999999999999999E-2</v>
      </c>
      <c r="X17" s="6">
        <v>1.9E-2</v>
      </c>
      <c r="Y17" s="6">
        <v>2.4400000000000002E-2</v>
      </c>
      <c r="Z17" s="6">
        <v>4.6800000000000001E-2</v>
      </c>
      <c r="AA17" s="6">
        <v>7.0400000000000004E-2</v>
      </c>
      <c r="AB17" s="6">
        <v>9.3600000000000003E-2</v>
      </c>
      <c r="AC17" s="6">
        <v>0.1168</v>
      </c>
      <c r="AD17" s="6">
        <v>0.14080000000000001</v>
      </c>
      <c r="AE17" s="6">
        <v>0.16619999999999999</v>
      </c>
      <c r="AF17" s="6">
        <v>0.17280000000000001</v>
      </c>
      <c r="AG17" s="6">
        <v>0.1792</v>
      </c>
      <c r="AH17" s="6">
        <v>0.18540000000000001</v>
      </c>
      <c r="AI17" s="6">
        <v>0.19009999999999999</v>
      </c>
      <c r="AJ17" s="6">
        <v>0.19450000000000001</v>
      </c>
      <c r="AK17" s="6">
        <v>0.19789999999999999</v>
      </c>
      <c r="AL17" s="6">
        <v>0.20169999999999999</v>
      </c>
      <c r="AM17" s="6">
        <v>0.2056</v>
      </c>
      <c r="AN17" s="6">
        <v>0.20930000000000001</v>
      </c>
      <c r="AO17" s="6">
        <v>0.21210000000000001</v>
      </c>
      <c r="AP17" s="6">
        <v>0.20799999999999999</v>
      </c>
      <c r="AQ17" s="6">
        <v>0.2021</v>
      </c>
      <c r="AR17" s="6">
        <v>0.20519999999999999</v>
      </c>
      <c r="AS17" s="6">
        <v>0.20080000000000001</v>
      </c>
      <c r="AT17" s="6">
        <v>0.18709999999999999</v>
      </c>
      <c r="AU17" s="6">
        <v>0.19289999999999999</v>
      </c>
      <c r="AV17" s="6">
        <v>0.19650000000000001</v>
      </c>
    </row>
    <row r="18" spans="1:48" x14ac:dyDescent="0.25">
      <c r="A18" s="30" t="s">
        <v>285</v>
      </c>
      <c r="B18" s="56" t="s">
        <v>284</v>
      </c>
      <c r="C18" s="6">
        <v>2.3E-3</v>
      </c>
      <c r="D18" s="6">
        <v>2.2000000000000001E-3</v>
      </c>
      <c r="E18" s="6">
        <v>4.0000000000000001E-3</v>
      </c>
      <c r="F18" s="6">
        <v>5.4999999999999997E-3</v>
      </c>
      <c r="G18" s="6">
        <v>7.6E-3</v>
      </c>
      <c r="H18" s="6">
        <v>1.8100000000000002E-2</v>
      </c>
      <c r="I18" s="6">
        <v>2.3099999999999999E-2</v>
      </c>
      <c r="J18" s="6">
        <v>2.9899999999999999E-2</v>
      </c>
      <c r="K18" s="6">
        <v>0.03</v>
      </c>
      <c r="L18" s="6">
        <v>2.9000000000000001E-2</v>
      </c>
      <c r="M18" s="6">
        <v>3.2500000000000001E-2</v>
      </c>
      <c r="N18" s="6">
        <v>2.76E-2</v>
      </c>
      <c r="O18" s="6">
        <v>2.81E-2</v>
      </c>
      <c r="P18" s="6">
        <v>2.86E-2</v>
      </c>
      <c r="Q18" s="6">
        <v>0.03</v>
      </c>
      <c r="R18" s="6">
        <v>2.6800000000000001E-2</v>
      </c>
      <c r="S18" s="6">
        <v>2.46E-2</v>
      </c>
      <c r="T18" s="6">
        <v>2.6800000000000001E-2</v>
      </c>
      <c r="U18" s="6">
        <v>2.2700000000000001E-2</v>
      </c>
      <c r="V18" s="6">
        <v>2.53E-2</v>
      </c>
      <c r="W18" s="6">
        <v>2.1999999999999999E-2</v>
      </c>
      <c r="X18" s="6">
        <v>2.3099999999999999E-2</v>
      </c>
      <c r="Y18" s="6">
        <v>2.6599999999999999E-2</v>
      </c>
      <c r="Z18" s="6">
        <v>5.0200000000000002E-2</v>
      </c>
      <c r="AA18" s="6">
        <v>7.4899999999999994E-2</v>
      </c>
      <c r="AB18" s="6">
        <v>9.9500000000000005E-2</v>
      </c>
      <c r="AC18" s="6">
        <v>0.1239</v>
      </c>
      <c r="AD18" s="6">
        <v>0.14929999999999999</v>
      </c>
      <c r="AE18" s="6">
        <v>0.1759</v>
      </c>
      <c r="AF18" s="6">
        <v>0.184</v>
      </c>
      <c r="AG18" s="6">
        <v>0.1918</v>
      </c>
      <c r="AH18" s="6">
        <v>0.19939999999999999</v>
      </c>
      <c r="AI18" s="6">
        <v>0.20150000000000001</v>
      </c>
      <c r="AJ18" s="6">
        <v>0.20669999999999999</v>
      </c>
      <c r="AK18" s="6">
        <v>0.2107</v>
      </c>
      <c r="AL18" s="6">
        <v>0.21529999999999999</v>
      </c>
      <c r="AM18" s="6">
        <v>0.2198</v>
      </c>
      <c r="AN18" s="6">
        <v>0.22420000000000001</v>
      </c>
      <c r="AO18" s="6">
        <v>0.2276</v>
      </c>
      <c r="AP18" s="6">
        <v>0.22559999999999999</v>
      </c>
      <c r="AQ18" s="6">
        <v>0.2205</v>
      </c>
      <c r="AR18" s="6">
        <v>0.21560000000000001</v>
      </c>
      <c r="AS18" s="6">
        <v>0.21060000000000001</v>
      </c>
      <c r="AT18" s="6">
        <v>0.20080000000000001</v>
      </c>
      <c r="AU18" s="6">
        <v>0.20549999999999999</v>
      </c>
      <c r="AV18" s="6">
        <v>0.20780000000000001</v>
      </c>
    </row>
    <row r="19" spans="1:48" x14ac:dyDescent="0.25">
      <c r="A19" s="30" t="s">
        <v>283</v>
      </c>
      <c r="B19" s="56" t="s">
        <v>282</v>
      </c>
      <c r="C19" s="6">
        <v>2.3E-3</v>
      </c>
      <c r="D19" s="6">
        <v>2.0999999999999999E-3</v>
      </c>
      <c r="E19" s="6">
        <v>2.3E-3</v>
      </c>
      <c r="F19" s="6">
        <v>2.3E-3</v>
      </c>
      <c r="G19" s="6">
        <v>6.1000000000000004E-3</v>
      </c>
      <c r="H19" s="6">
        <v>1.2999999999999999E-2</v>
      </c>
      <c r="I19" s="6">
        <v>1.47E-2</v>
      </c>
      <c r="J19" s="6">
        <v>2.07E-2</v>
      </c>
      <c r="K19" s="6">
        <v>2.2499999999999999E-2</v>
      </c>
      <c r="L19" s="6">
        <v>2.3099999999999999E-2</v>
      </c>
      <c r="M19" s="6">
        <v>2.2700000000000001E-2</v>
      </c>
      <c r="N19" s="6">
        <v>2.1000000000000001E-2</v>
      </c>
      <c r="O19" s="6">
        <v>1.9900000000000001E-2</v>
      </c>
      <c r="P19" s="6">
        <v>2.1600000000000001E-2</v>
      </c>
      <c r="Q19" s="6">
        <v>2.2100000000000002E-2</v>
      </c>
      <c r="R19" s="6">
        <v>2.01E-2</v>
      </c>
      <c r="S19" s="6">
        <v>1.6799999999999999E-2</v>
      </c>
      <c r="T19" s="6">
        <v>1.5800000000000002E-2</v>
      </c>
      <c r="U19" s="6">
        <v>1.5699999999999999E-2</v>
      </c>
      <c r="V19" s="6">
        <v>1.43E-2</v>
      </c>
      <c r="W19" s="6">
        <v>1.44E-2</v>
      </c>
      <c r="X19" s="6">
        <v>1.4200000000000001E-2</v>
      </c>
      <c r="Y19" s="6">
        <v>1.54E-2</v>
      </c>
      <c r="Z19" s="6">
        <v>3.8800000000000001E-2</v>
      </c>
      <c r="AA19" s="6">
        <v>6.3399999999999998E-2</v>
      </c>
      <c r="AB19" s="6">
        <v>8.7999999999999995E-2</v>
      </c>
      <c r="AC19" s="6">
        <v>0.1124</v>
      </c>
      <c r="AD19" s="6">
        <v>0.13780000000000001</v>
      </c>
      <c r="AE19" s="6">
        <v>0.16439999999999999</v>
      </c>
      <c r="AF19" s="6">
        <v>0.16950000000000001</v>
      </c>
      <c r="AG19" s="6">
        <v>0.1741</v>
      </c>
      <c r="AH19" s="6">
        <v>0.1789</v>
      </c>
      <c r="AI19" s="6">
        <v>0.18770000000000001</v>
      </c>
      <c r="AJ19" s="6">
        <v>0.1918</v>
      </c>
      <c r="AK19" s="6">
        <v>0.19470000000000001</v>
      </c>
      <c r="AL19" s="6">
        <v>0.1981</v>
      </c>
      <c r="AM19" s="6">
        <v>0.2014</v>
      </c>
      <c r="AN19" s="6">
        <v>0.20469999999999999</v>
      </c>
      <c r="AO19" s="6">
        <v>0.20710000000000001</v>
      </c>
      <c r="AP19" s="6">
        <v>0.20699999999999999</v>
      </c>
      <c r="AQ19" s="6">
        <v>0.2024</v>
      </c>
      <c r="AR19" s="6">
        <v>0.1956</v>
      </c>
      <c r="AS19" s="6">
        <v>0.19389999999999999</v>
      </c>
      <c r="AT19" s="6">
        <v>0.18429999999999999</v>
      </c>
      <c r="AU19" s="6">
        <v>0.18759999999999999</v>
      </c>
      <c r="AV19" s="6">
        <v>0.18859999999999999</v>
      </c>
    </row>
    <row r="21" spans="1:48" x14ac:dyDescent="0.25">
      <c r="C21" s="82" t="s">
        <v>94</v>
      </c>
      <c r="D21" s="82"/>
      <c r="E21" s="82"/>
      <c r="F21" s="82"/>
      <c r="G21" s="82"/>
    </row>
    <row r="22" spans="1:48" x14ac:dyDescent="0.25">
      <c r="C22" s="58" t="str">
        <f>HYPERLINK("[Table14_Redtallowmapping.xlsx]Main!A1", "Return to Main Worksheet")</f>
        <v>Return to Main Worksheet</v>
      </c>
    </row>
  </sheetData>
  <mergeCells count="1">
    <mergeCell ref="C21:G2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24" sqref="A24"/>
    </sheetView>
  </sheetViews>
  <sheetFormatPr defaultRowHeight="13.5" x14ac:dyDescent="0.25"/>
  <cols>
    <col min="1" max="1" width="18.625" customWidth="1"/>
    <col min="2" max="2" width="16.625" customWidth="1"/>
  </cols>
  <sheetData>
    <row r="1" spans="1:7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30">
        <v>0</v>
      </c>
      <c r="D2" s="30">
        <v>1.35E-2</v>
      </c>
      <c r="E2" s="33">
        <v>0.81599999999999995</v>
      </c>
      <c r="F2" s="30">
        <v>0.1021</v>
      </c>
      <c r="G2" s="30">
        <v>6.8400000000000002E-2</v>
      </c>
    </row>
    <row r="3" spans="1:7" x14ac:dyDescent="0.25">
      <c r="A3" s="32" t="s">
        <v>58</v>
      </c>
      <c r="B3" s="57" t="s">
        <v>53</v>
      </c>
      <c r="C3" s="30">
        <v>0</v>
      </c>
      <c r="D3" s="32">
        <v>0.69399999999999995</v>
      </c>
      <c r="E3" s="30">
        <v>0.13550000000000001</v>
      </c>
      <c r="F3" s="30">
        <v>0.1021</v>
      </c>
      <c r="G3" s="30">
        <v>6.8400000000000002E-2</v>
      </c>
    </row>
    <row r="4" spans="1:7" x14ac:dyDescent="0.25">
      <c r="A4" s="30" t="s">
        <v>283</v>
      </c>
      <c r="B4" s="56" t="s">
        <v>298</v>
      </c>
      <c r="C4" s="30">
        <v>0.43990000000000001</v>
      </c>
      <c r="D4" s="30">
        <v>0.13719999999999999</v>
      </c>
      <c r="E4" s="30">
        <v>0</v>
      </c>
      <c r="F4" s="30">
        <v>0.23139999999999999</v>
      </c>
      <c r="G4" s="30">
        <v>0.1915</v>
      </c>
    </row>
    <row r="5" spans="1:7" x14ac:dyDescent="0.25">
      <c r="A5" s="30" t="s">
        <v>287</v>
      </c>
      <c r="B5" s="56" t="s">
        <v>297</v>
      </c>
      <c r="C5" s="30">
        <v>0.25090000000000001</v>
      </c>
      <c r="D5" s="30">
        <v>0.2848</v>
      </c>
      <c r="E5" s="30">
        <v>-0.22869999999999999</v>
      </c>
      <c r="F5" s="30">
        <v>0.33729999999999999</v>
      </c>
      <c r="G5" s="30">
        <v>0.35570000000000002</v>
      </c>
    </row>
    <row r="6" spans="1:7" x14ac:dyDescent="0.25">
      <c r="A6" s="30" t="s">
        <v>285</v>
      </c>
      <c r="B6" s="56" t="s">
        <v>296</v>
      </c>
      <c r="C6" s="30">
        <v>0.68049999999999999</v>
      </c>
      <c r="D6" s="30">
        <v>1.35E-2</v>
      </c>
      <c r="E6" s="30">
        <v>0.13550000000000001</v>
      </c>
      <c r="F6" s="30">
        <v>0.1021</v>
      </c>
      <c r="G6" s="30">
        <v>6.8400000000000002E-2</v>
      </c>
    </row>
    <row r="7" spans="1:7" x14ac:dyDescent="0.25">
      <c r="A7" s="30" t="s">
        <v>287</v>
      </c>
      <c r="B7" s="56" t="s">
        <v>295</v>
      </c>
      <c r="C7" s="30">
        <v>0.44409999999999999</v>
      </c>
      <c r="D7" s="30">
        <v>4.7E-2</v>
      </c>
      <c r="E7" s="30">
        <v>9.0399999999999994E-2</v>
      </c>
      <c r="F7" s="30">
        <v>0.10979999999999999</v>
      </c>
      <c r="G7" s="30">
        <v>0.30859999999999999</v>
      </c>
    </row>
    <row r="8" spans="1:7" x14ac:dyDescent="0.25">
      <c r="A8" s="30" t="s">
        <v>285</v>
      </c>
      <c r="B8" s="56" t="s">
        <v>294</v>
      </c>
      <c r="C8" s="30">
        <v>0.42</v>
      </c>
      <c r="D8" s="30">
        <v>7.4200000000000002E-2</v>
      </c>
      <c r="E8" s="30">
        <v>5.2499999999999998E-2</v>
      </c>
      <c r="F8" s="30">
        <v>3.5499999999999997E-2</v>
      </c>
      <c r="G8" s="30">
        <v>0.4178</v>
      </c>
    </row>
    <row r="9" spans="1:7" x14ac:dyDescent="0.25">
      <c r="A9" s="30" t="s">
        <v>287</v>
      </c>
      <c r="B9" s="56" t="s">
        <v>293</v>
      </c>
      <c r="C9" s="30">
        <v>7.6700000000000004E-2</v>
      </c>
      <c r="D9" s="30">
        <v>6.9599999999999995E-2</v>
      </c>
      <c r="E9" s="30">
        <v>4.99E-2</v>
      </c>
      <c r="F9" s="30">
        <v>0.4204</v>
      </c>
      <c r="G9" s="30">
        <v>0.38340000000000002</v>
      </c>
    </row>
    <row r="10" spans="1:7" x14ac:dyDescent="0.25">
      <c r="A10" s="30" t="s">
        <v>285</v>
      </c>
      <c r="B10" s="56" t="s">
        <v>293</v>
      </c>
      <c r="C10" s="30">
        <v>0.61980000000000002</v>
      </c>
      <c r="D10" s="30">
        <v>3.8199999999999998E-2</v>
      </c>
      <c r="E10" s="30">
        <v>8.4500000000000006E-2</v>
      </c>
      <c r="F10" s="30">
        <v>0</v>
      </c>
      <c r="G10" s="30">
        <v>0.25750000000000001</v>
      </c>
    </row>
    <row r="11" spans="1:7" x14ac:dyDescent="0.25">
      <c r="A11" s="30" t="s">
        <v>283</v>
      </c>
      <c r="B11" s="56" t="s">
        <v>292</v>
      </c>
      <c r="C11" s="30">
        <v>9.9099999999999994E-2</v>
      </c>
      <c r="D11" s="30">
        <v>7.2999999999999995E-2</v>
      </c>
      <c r="E11" s="30">
        <v>3.3000000000000002E-2</v>
      </c>
      <c r="F11" s="30">
        <v>0.36680000000000001</v>
      </c>
      <c r="G11" s="30">
        <v>0.42809999999999998</v>
      </c>
    </row>
    <row r="12" spans="1:7" x14ac:dyDescent="0.25">
      <c r="A12" s="30" t="s">
        <v>283</v>
      </c>
      <c r="B12" s="56" t="s">
        <v>291</v>
      </c>
      <c r="C12" s="30">
        <v>0.63009999999999999</v>
      </c>
      <c r="D12" s="30">
        <v>5.8900000000000001E-2</v>
      </c>
      <c r="E12" s="30">
        <v>0.1081</v>
      </c>
      <c r="F12" s="30">
        <v>0.2029</v>
      </c>
      <c r="G12" s="30">
        <v>0</v>
      </c>
    </row>
    <row r="13" spans="1:7" x14ac:dyDescent="0.25">
      <c r="A13" s="30" t="s">
        <v>283</v>
      </c>
      <c r="B13" s="56" t="s">
        <v>290</v>
      </c>
      <c r="C13" s="30">
        <v>0.57010000000000005</v>
      </c>
      <c r="D13" s="30">
        <v>0</v>
      </c>
      <c r="E13" s="30">
        <v>0.21840000000000001</v>
      </c>
      <c r="F13" s="30">
        <v>9.9500000000000005E-2</v>
      </c>
      <c r="G13" s="30">
        <v>0.112</v>
      </c>
    </row>
    <row r="14" spans="1:7" x14ac:dyDescent="0.25">
      <c r="A14" s="30" t="s">
        <v>287</v>
      </c>
      <c r="B14" s="56" t="s">
        <v>289</v>
      </c>
      <c r="C14" s="30">
        <v>0.2591</v>
      </c>
      <c r="D14" s="30">
        <v>0.1047</v>
      </c>
      <c r="E14" s="30">
        <v>3.6499999999999998E-2</v>
      </c>
      <c r="F14" s="30">
        <v>0.1229</v>
      </c>
      <c r="G14" s="30">
        <v>0.4768</v>
      </c>
    </row>
    <row r="15" spans="1:7" x14ac:dyDescent="0.25">
      <c r="A15" s="30" t="s">
        <v>285</v>
      </c>
      <c r="B15" s="56" t="s">
        <v>289</v>
      </c>
      <c r="C15" s="30">
        <v>0.50329999999999997</v>
      </c>
      <c r="D15" s="30">
        <v>0.13769999999999999</v>
      </c>
      <c r="E15" s="30">
        <v>6.5100000000000005E-2</v>
      </c>
      <c r="F15" s="30">
        <v>0.44140000000000001</v>
      </c>
      <c r="G15" s="30">
        <v>-0.14749999999999999</v>
      </c>
    </row>
    <row r="16" spans="1:7" x14ac:dyDescent="0.25">
      <c r="A16" s="30" t="s">
        <v>287</v>
      </c>
      <c r="B16" s="56" t="s">
        <v>71</v>
      </c>
      <c r="C16" s="30">
        <v>0</v>
      </c>
      <c r="D16" s="30">
        <v>1.35E-2</v>
      </c>
      <c r="E16" s="30">
        <v>0.13550000000000001</v>
      </c>
      <c r="F16" s="30">
        <v>0.1021</v>
      </c>
      <c r="G16" s="30">
        <v>0.749</v>
      </c>
    </row>
    <row r="17" spans="1:7" x14ac:dyDescent="0.25">
      <c r="A17" s="30" t="s">
        <v>285</v>
      </c>
      <c r="B17" s="56" t="s">
        <v>71</v>
      </c>
      <c r="C17" s="30">
        <v>0</v>
      </c>
      <c r="D17" s="30">
        <v>1.35E-2</v>
      </c>
      <c r="E17" s="30">
        <v>0.13550000000000001</v>
      </c>
      <c r="F17" s="30">
        <v>0.78259999999999996</v>
      </c>
      <c r="G17" s="30">
        <v>6.8400000000000002E-2</v>
      </c>
    </row>
    <row r="18" spans="1:7" x14ac:dyDescent="0.25">
      <c r="A18" s="30" t="s">
        <v>283</v>
      </c>
      <c r="B18" s="56" t="s">
        <v>288</v>
      </c>
      <c r="C18" s="30">
        <v>0.192</v>
      </c>
      <c r="D18" s="30">
        <v>6.5100000000000005E-2</v>
      </c>
      <c r="E18" s="30">
        <v>5.74E-2</v>
      </c>
      <c r="F18" s="30">
        <v>0.36120000000000002</v>
      </c>
      <c r="G18" s="30">
        <v>0.32429999999999998</v>
      </c>
    </row>
    <row r="19" spans="1:7" x14ac:dyDescent="0.25">
      <c r="A19" s="30" t="s">
        <v>287</v>
      </c>
      <c r="B19" s="56" t="s">
        <v>286</v>
      </c>
      <c r="C19" s="30">
        <v>0.41620000000000001</v>
      </c>
      <c r="D19" s="30">
        <v>6.4799999999999996E-2</v>
      </c>
      <c r="E19" s="30">
        <v>0.1124</v>
      </c>
      <c r="F19" s="30">
        <v>0.30080000000000001</v>
      </c>
      <c r="G19" s="30">
        <v>0.10580000000000001</v>
      </c>
    </row>
    <row r="20" spans="1:7" x14ac:dyDescent="0.25">
      <c r="A20" s="30" t="s">
        <v>285</v>
      </c>
      <c r="B20" s="56" t="s">
        <v>284</v>
      </c>
      <c r="C20" s="30">
        <v>0.25359999999999999</v>
      </c>
      <c r="D20" s="30">
        <v>7.0499999999999993E-2</v>
      </c>
      <c r="E20" s="30">
        <v>6.7199999999999996E-2</v>
      </c>
      <c r="F20" s="30">
        <v>0.41810000000000003</v>
      </c>
      <c r="G20" s="30">
        <v>0.19059999999999999</v>
      </c>
    </row>
    <row r="21" spans="1:7" x14ac:dyDescent="0.25">
      <c r="A21" s="30" t="s">
        <v>283</v>
      </c>
      <c r="B21" s="56" t="s">
        <v>282</v>
      </c>
      <c r="C21" s="30">
        <v>0.54590000000000005</v>
      </c>
      <c r="D21" s="30">
        <v>8.2000000000000007E-3</v>
      </c>
      <c r="E21" s="30">
        <v>0.15509999999999999</v>
      </c>
      <c r="F21" s="30">
        <v>0.20649999999999999</v>
      </c>
      <c r="G21" s="30">
        <v>8.43E-2</v>
      </c>
    </row>
    <row r="23" spans="1:7" x14ac:dyDescent="0.25">
      <c r="A23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2" sqref="A22"/>
    </sheetView>
  </sheetViews>
  <sheetFormatPr defaultRowHeight="13.5" x14ac:dyDescent="0.25"/>
  <cols>
    <col min="1" max="1" width="20.75" customWidth="1"/>
    <col min="2" max="2" width="16.25" customWidth="1"/>
  </cols>
  <sheetData>
    <row r="1" spans="1:6" x14ac:dyDescent="0.25">
      <c r="A1" s="12" t="s">
        <v>8</v>
      </c>
      <c r="B1" s="12" t="s">
        <v>9</v>
      </c>
      <c r="C1" s="13" t="s">
        <v>50</v>
      </c>
      <c r="D1" s="13" t="s">
        <v>51</v>
      </c>
      <c r="E1" s="13" t="s">
        <v>52</v>
      </c>
      <c r="F1" s="13" t="s">
        <v>54</v>
      </c>
    </row>
    <row r="2" spans="1:6" x14ac:dyDescent="0.25">
      <c r="A2" s="14" t="s">
        <v>48</v>
      </c>
      <c r="B2" s="12" t="s">
        <v>53</v>
      </c>
      <c r="C2" s="13">
        <v>0</v>
      </c>
      <c r="D2" s="13">
        <v>7.0800000000000002E-2</v>
      </c>
      <c r="E2" s="14">
        <v>0.92920000000000003</v>
      </c>
      <c r="F2" s="13">
        <v>0</v>
      </c>
    </row>
    <row r="3" spans="1:6" x14ac:dyDescent="0.25">
      <c r="A3" s="15" t="s">
        <v>58</v>
      </c>
      <c r="B3" s="12" t="s">
        <v>53</v>
      </c>
      <c r="C3" s="13">
        <v>0</v>
      </c>
      <c r="D3" s="15">
        <v>0.84650000000000003</v>
      </c>
      <c r="E3" s="13">
        <v>0.1535</v>
      </c>
      <c r="F3" s="13">
        <v>0</v>
      </c>
    </row>
    <row r="4" spans="1:6" x14ac:dyDescent="0.25">
      <c r="A4" s="13" t="s">
        <v>10</v>
      </c>
      <c r="B4" s="12" t="s">
        <v>11</v>
      </c>
      <c r="C4" s="13">
        <v>0.36969999999999997</v>
      </c>
      <c r="D4" s="13">
        <v>0.1144</v>
      </c>
      <c r="E4" s="13">
        <v>0.1641</v>
      </c>
      <c r="F4" s="13">
        <v>0.3518</v>
      </c>
    </row>
    <row r="5" spans="1:6" x14ac:dyDescent="0.25">
      <c r="A5" s="13" t="s">
        <v>4</v>
      </c>
      <c r="B5" s="12" t="s">
        <v>14</v>
      </c>
      <c r="C5" s="13">
        <v>0.42730000000000001</v>
      </c>
      <c r="D5" s="13">
        <v>1.5299999999999999E-2</v>
      </c>
      <c r="E5" s="13">
        <v>0.28189999999999998</v>
      </c>
      <c r="F5" s="13">
        <v>0.27550000000000002</v>
      </c>
    </row>
    <row r="6" spans="1:6" x14ac:dyDescent="0.25">
      <c r="A6" s="13" t="s">
        <v>19</v>
      </c>
      <c r="B6" s="12" t="s">
        <v>18</v>
      </c>
      <c r="C6" s="13">
        <v>0.48170000000000002</v>
      </c>
      <c r="D6" s="13">
        <v>0.28660000000000002</v>
      </c>
      <c r="E6" s="13">
        <v>-6.5500000000000003E-2</v>
      </c>
      <c r="F6" s="13">
        <v>0.29709999999999998</v>
      </c>
    </row>
    <row r="7" spans="1:6" x14ac:dyDescent="0.25">
      <c r="A7" s="13" t="s">
        <v>19</v>
      </c>
      <c r="B7" s="12" t="s">
        <v>20</v>
      </c>
      <c r="C7" s="13">
        <v>0.46379999999999999</v>
      </c>
      <c r="D7" s="13">
        <v>0.17960000000000001</v>
      </c>
      <c r="E7" s="13">
        <v>7.8299999999999995E-2</v>
      </c>
      <c r="F7" s="13">
        <v>0.27829999999999999</v>
      </c>
    </row>
    <row r="8" spans="1:6" x14ac:dyDescent="0.25">
      <c r="A8" s="13" t="s">
        <v>4</v>
      </c>
      <c r="B8" s="12" t="s">
        <v>40</v>
      </c>
      <c r="C8" s="13">
        <v>0.3362</v>
      </c>
      <c r="D8" s="13">
        <v>0.1444</v>
      </c>
      <c r="E8" s="13">
        <v>0.14699999999999999</v>
      </c>
      <c r="F8" s="13">
        <v>0.37240000000000001</v>
      </c>
    </row>
    <row r="9" spans="1:6" x14ac:dyDescent="0.25">
      <c r="A9" s="13" t="s">
        <v>19</v>
      </c>
      <c r="B9" s="12" t="s">
        <v>24</v>
      </c>
      <c r="C9" s="13">
        <v>0.61719999999999997</v>
      </c>
      <c r="D9" s="13">
        <v>0.22140000000000001</v>
      </c>
      <c r="E9" s="13">
        <v>4.07E-2</v>
      </c>
      <c r="F9" s="13">
        <v>0.1206</v>
      </c>
    </row>
    <row r="10" spans="1:6" x14ac:dyDescent="0.25">
      <c r="A10" s="16" t="s">
        <v>10</v>
      </c>
      <c r="B10" s="12" t="s">
        <v>29</v>
      </c>
      <c r="C10" s="16">
        <v>0.77569999999999995</v>
      </c>
      <c r="D10" s="13">
        <v>7.0800000000000002E-2</v>
      </c>
      <c r="E10" s="13">
        <v>0.1535</v>
      </c>
      <c r="F10" s="13">
        <v>0</v>
      </c>
    </row>
    <row r="11" spans="1:6" x14ac:dyDescent="0.25">
      <c r="A11" s="13" t="s">
        <v>19</v>
      </c>
      <c r="B11" s="12" t="s">
        <v>30</v>
      </c>
      <c r="C11" s="13">
        <v>0.71089999999999998</v>
      </c>
      <c r="D11" s="13">
        <v>0</v>
      </c>
      <c r="E11" s="13">
        <v>0.2792</v>
      </c>
      <c r="F11" s="13">
        <v>9.9000000000000008E-3</v>
      </c>
    </row>
    <row r="12" spans="1:6" x14ac:dyDescent="0.25">
      <c r="A12" s="13" t="s">
        <v>10</v>
      </c>
      <c r="B12" s="12" t="s">
        <v>32</v>
      </c>
      <c r="C12" s="13">
        <v>0.44519999999999998</v>
      </c>
      <c r="D12" s="13">
        <v>8.7599999999999997E-2</v>
      </c>
      <c r="E12" s="13">
        <v>0.1976</v>
      </c>
      <c r="F12" s="13">
        <v>0.2697</v>
      </c>
    </row>
    <row r="13" spans="1:6" x14ac:dyDescent="0.25">
      <c r="A13" s="13" t="s">
        <v>55</v>
      </c>
      <c r="B13" s="12" t="s">
        <v>33</v>
      </c>
      <c r="C13" s="13">
        <v>0.62209999999999999</v>
      </c>
      <c r="D13" s="13">
        <v>5.3900000000000003E-2</v>
      </c>
      <c r="E13" s="13">
        <v>0.2054</v>
      </c>
      <c r="F13" s="13">
        <v>0.11849999999999999</v>
      </c>
    </row>
    <row r="14" spans="1:6" x14ac:dyDescent="0.25">
      <c r="A14" s="13" t="s">
        <v>19</v>
      </c>
      <c r="B14" s="12" t="s">
        <v>34</v>
      </c>
      <c r="C14" s="13">
        <v>0.28520000000000001</v>
      </c>
      <c r="D14" s="13">
        <v>0.17829999999999999</v>
      </c>
      <c r="E14" s="13">
        <v>7.5200000000000003E-2</v>
      </c>
      <c r="F14" s="13">
        <v>0.46129999999999999</v>
      </c>
    </row>
    <row r="15" spans="1:6" x14ac:dyDescent="0.25">
      <c r="A15" s="17" t="s">
        <v>19</v>
      </c>
      <c r="B15" s="12" t="s">
        <v>35</v>
      </c>
      <c r="C15" s="13">
        <v>0</v>
      </c>
      <c r="D15" s="13">
        <v>7.0800000000000002E-2</v>
      </c>
      <c r="E15" s="13">
        <v>0.1535</v>
      </c>
      <c r="F15" s="17">
        <v>0.77569999999999995</v>
      </c>
    </row>
    <row r="16" spans="1:6" x14ac:dyDescent="0.25">
      <c r="A16" s="13" t="s">
        <v>19</v>
      </c>
      <c r="B16" s="12" t="s">
        <v>36</v>
      </c>
      <c r="C16" s="13">
        <v>0.50219999999999998</v>
      </c>
      <c r="D16" s="13">
        <v>9.7500000000000003E-2</v>
      </c>
      <c r="E16" s="13">
        <v>0.1163</v>
      </c>
      <c r="F16" s="13">
        <v>0.28389999999999999</v>
      </c>
    </row>
    <row r="17" spans="1:6" x14ac:dyDescent="0.25">
      <c r="A17" s="13" t="s">
        <v>19</v>
      </c>
      <c r="B17" s="12" t="s">
        <v>37</v>
      </c>
      <c r="C17" s="13">
        <v>0.24460000000000001</v>
      </c>
      <c r="D17" s="13">
        <v>0.18310000000000001</v>
      </c>
      <c r="E17" s="13">
        <v>1.6999999999999999E-3</v>
      </c>
      <c r="F17" s="13">
        <v>0.5706</v>
      </c>
    </row>
    <row r="18" spans="1:6" x14ac:dyDescent="0.25">
      <c r="A18" s="13" t="s">
        <v>10</v>
      </c>
      <c r="B18" s="12" t="s">
        <v>38</v>
      </c>
      <c r="C18" s="13">
        <v>0.30170000000000002</v>
      </c>
      <c r="D18" s="13">
        <v>0.24299999999999999</v>
      </c>
      <c r="E18" s="13">
        <v>0</v>
      </c>
      <c r="F18" s="13">
        <v>0.45529999999999998</v>
      </c>
    </row>
    <row r="19" spans="1:6" x14ac:dyDescent="0.25">
      <c r="A19" s="13" t="s">
        <v>10</v>
      </c>
      <c r="B19" s="12" t="s">
        <v>39</v>
      </c>
      <c r="C19" s="13">
        <v>0.44240000000000002</v>
      </c>
      <c r="D19" s="13">
        <v>0.1142</v>
      </c>
      <c r="E19" s="13">
        <v>0.1103</v>
      </c>
      <c r="F19" s="13">
        <v>0.33310000000000001</v>
      </c>
    </row>
    <row r="21" spans="1:6" x14ac:dyDescent="0.25">
      <c r="A2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5" sqref="A25"/>
    </sheetView>
  </sheetViews>
  <sheetFormatPr defaultRowHeight="13.5" x14ac:dyDescent="0.25"/>
  <cols>
    <col min="1" max="1" width="18.625" customWidth="1"/>
    <col min="2" max="2" width="16.625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4.4699999999999997E-2</v>
      </c>
      <c r="E2" s="30">
        <v>0.1236</v>
      </c>
      <c r="F2" s="33">
        <v>0.83169999999999999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0.74070000000000003</v>
      </c>
      <c r="E3" s="30">
        <v>0.1236</v>
      </c>
      <c r="F3" s="30">
        <v>0.13569999999999999</v>
      </c>
    </row>
    <row r="4" spans="1:6" x14ac:dyDescent="0.25">
      <c r="A4" s="30" t="s">
        <v>283</v>
      </c>
      <c r="B4" s="56" t="s">
        <v>298</v>
      </c>
      <c r="C4" s="30">
        <v>0.60540000000000005</v>
      </c>
      <c r="D4" s="30">
        <v>0.14599999999999999</v>
      </c>
      <c r="E4" s="30">
        <v>0.1148</v>
      </c>
      <c r="F4" s="30">
        <v>0.13370000000000001</v>
      </c>
    </row>
    <row r="5" spans="1:6" x14ac:dyDescent="0.25">
      <c r="A5" s="30" t="s">
        <v>287</v>
      </c>
      <c r="B5" s="56" t="s">
        <v>297</v>
      </c>
      <c r="C5" s="30">
        <v>0.6341</v>
      </c>
      <c r="D5" s="30">
        <v>0.30980000000000002</v>
      </c>
      <c r="E5" s="30">
        <v>5.6099999999999997E-2</v>
      </c>
      <c r="F5" s="30">
        <v>0</v>
      </c>
    </row>
    <row r="6" spans="1:6" x14ac:dyDescent="0.25">
      <c r="A6" s="30" t="s">
        <v>285</v>
      </c>
      <c r="B6" s="56" t="s">
        <v>296</v>
      </c>
      <c r="C6" s="30">
        <v>0.65280000000000005</v>
      </c>
      <c r="D6" s="30">
        <v>6.1000000000000004E-3</v>
      </c>
      <c r="E6" s="30">
        <v>0.1042</v>
      </c>
      <c r="F6" s="30">
        <v>0.23680000000000001</v>
      </c>
    </row>
    <row r="7" spans="1:6" x14ac:dyDescent="0.25">
      <c r="A7" s="30" t="s">
        <v>287</v>
      </c>
      <c r="B7" s="56" t="s">
        <v>295</v>
      </c>
      <c r="C7" s="30">
        <v>0.63839999999999997</v>
      </c>
      <c r="D7" s="30">
        <v>6.1800000000000001E-2</v>
      </c>
      <c r="E7" s="30">
        <v>0.11409999999999999</v>
      </c>
      <c r="F7" s="30">
        <v>0.1857</v>
      </c>
    </row>
    <row r="8" spans="1:6" x14ac:dyDescent="0.25">
      <c r="A8" s="30" t="s">
        <v>285</v>
      </c>
      <c r="B8" s="56" t="s">
        <v>294</v>
      </c>
      <c r="C8" s="30">
        <v>0.66420000000000001</v>
      </c>
      <c r="D8" s="30">
        <v>9.7100000000000006E-2</v>
      </c>
      <c r="E8" s="30">
        <v>0.1323</v>
      </c>
      <c r="F8" s="30">
        <v>0.10630000000000001</v>
      </c>
    </row>
    <row r="9" spans="1:6" x14ac:dyDescent="0.25">
      <c r="A9" s="30" t="s">
        <v>287</v>
      </c>
      <c r="B9" s="56" t="s">
        <v>293</v>
      </c>
      <c r="C9" s="30">
        <v>0.54049999999999998</v>
      </c>
      <c r="D9" s="30">
        <v>9.7900000000000001E-2</v>
      </c>
      <c r="E9" s="30">
        <v>6.6199999999999995E-2</v>
      </c>
      <c r="F9" s="30">
        <v>0.29530000000000001</v>
      </c>
    </row>
    <row r="10" spans="1:6" x14ac:dyDescent="0.25">
      <c r="A10" s="30" t="s">
        <v>285</v>
      </c>
      <c r="B10" s="56" t="s">
        <v>293</v>
      </c>
      <c r="C10" s="30">
        <v>0.69599999999999995</v>
      </c>
      <c r="D10" s="30">
        <v>4.4699999999999997E-2</v>
      </c>
      <c r="E10" s="30">
        <v>0.1236</v>
      </c>
      <c r="F10" s="30">
        <v>0.13569999999999999</v>
      </c>
    </row>
    <row r="11" spans="1:6" x14ac:dyDescent="0.25">
      <c r="A11" s="30" t="s">
        <v>283</v>
      </c>
      <c r="B11" s="56" t="s">
        <v>292</v>
      </c>
      <c r="C11" s="30">
        <v>0.56569999999999998</v>
      </c>
      <c r="D11" s="30">
        <v>0.10340000000000001</v>
      </c>
      <c r="E11" s="30">
        <v>0.1031</v>
      </c>
      <c r="F11" s="30">
        <v>0.2278</v>
      </c>
    </row>
    <row r="12" spans="1:6" x14ac:dyDescent="0.25">
      <c r="A12" s="30" t="s">
        <v>283</v>
      </c>
      <c r="B12" s="56" t="s">
        <v>291</v>
      </c>
      <c r="C12" s="30">
        <v>0.60499999999999998</v>
      </c>
      <c r="D12" s="30">
        <v>4.9599999999999998E-2</v>
      </c>
      <c r="E12" s="30">
        <v>0.10979999999999999</v>
      </c>
      <c r="F12" s="30">
        <v>0.23549999999999999</v>
      </c>
    </row>
    <row r="13" spans="1:6" x14ac:dyDescent="0.25">
      <c r="A13" s="30" t="s">
        <v>283</v>
      </c>
      <c r="B13" s="56" t="s">
        <v>290</v>
      </c>
      <c r="C13" s="30">
        <v>0.58079999999999998</v>
      </c>
      <c r="D13" s="30">
        <v>0</v>
      </c>
      <c r="E13" s="30">
        <v>0.13850000000000001</v>
      </c>
      <c r="F13" s="30">
        <v>0.28070000000000001</v>
      </c>
    </row>
    <row r="14" spans="1:6" x14ac:dyDescent="0.25">
      <c r="A14" s="30" t="s">
        <v>287</v>
      </c>
      <c r="B14" s="56" t="s">
        <v>289</v>
      </c>
      <c r="C14" s="30">
        <v>0.61240000000000006</v>
      </c>
      <c r="D14" s="30">
        <v>0.1366</v>
      </c>
      <c r="E14" s="30">
        <v>0.1457</v>
      </c>
      <c r="F14" s="30">
        <v>0.10539999999999999</v>
      </c>
    </row>
    <row r="15" spans="1:6" x14ac:dyDescent="0.25">
      <c r="A15" s="30" t="s">
        <v>285</v>
      </c>
      <c r="B15" s="56" t="s">
        <v>289</v>
      </c>
      <c r="C15" s="30">
        <v>0.50009999999999999</v>
      </c>
      <c r="D15" s="30">
        <v>0.12429999999999999</v>
      </c>
      <c r="E15" s="30">
        <v>9.2600000000000002E-2</v>
      </c>
      <c r="F15" s="30">
        <v>0.28289999999999998</v>
      </c>
    </row>
    <row r="16" spans="1:6" x14ac:dyDescent="0.25">
      <c r="A16" s="30" t="s">
        <v>287</v>
      </c>
      <c r="B16" s="56" t="s">
        <v>71</v>
      </c>
      <c r="C16" s="30">
        <v>0.58830000000000005</v>
      </c>
      <c r="D16" s="30">
        <v>6.8099999999999994E-2</v>
      </c>
      <c r="E16" s="30">
        <v>0.13950000000000001</v>
      </c>
      <c r="F16" s="30">
        <v>0.2041</v>
      </c>
    </row>
    <row r="17" spans="1:6" x14ac:dyDescent="0.25">
      <c r="A17" s="30" t="s">
        <v>285</v>
      </c>
      <c r="B17" s="56" t="s">
        <v>71</v>
      </c>
      <c r="C17" s="30">
        <v>0.41549999999999998</v>
      </c>
      <c r="D17" s="30">
        <v>2.1899999999999999E-2</v>
      </c>
      <c r="E17" s="30">
        <v>0</v>
      </c>
      <c r="F17" s="30">
        <v>0.56259999999999999</v>
      </c>
    </row>
    <row r="18" spans="1:6" x14ac:dyDescent="0.25">
      <c r="A18" s="30" t="s">
        <v>283</v>
      </c>
      <c r="B18" s="56" t="s">
        <v>288</v>
      </c>
      <c r="C18" s="30">
        <v>0.5615</v>
      </c>
      <c r="D18" s="30">
        <v>8.6699999999999999E-2</v>
      </c>
      <c r="E18" s="30">
        <v>0.1071</v>
      </c>
      <c r="F18" s="30">
        <v>0.2447</v>
      </c>
    </row>
    <row r="19" spans="1:6" x14ac:dyDescent="0.25">
      <c r="A19" s="30" t="s">
        <v>287</v>
      </c>
      <c r="B19" s="56" t="s">
        <v>286</v>
      </c>
      <c r="C19" s="30">
        <v>0.54990000000000006</v>
      </c>
      <c r="D19" s="30">
        <v>6.8199999999999997E-2</v>
      </c>
      <c r="E19" s="30">
        <v>0.12039999999999999</v>
      </c>
      <c r="F19" s="30">
        <v>0.26150000000000001</v>
      </c>
    </row>
    <row r="20" spans="1:6" x14ac:dyDescent="0.25">
      <c r="A20" s="30" t="s">
        <v>285</v>
      </c>
      <c r="B20" s="56" t="s">
        <v>284</v>
      </c>
      <c r="C20" s="30">
        <v>0.54079999999999995</v>
      </c>
      <c r="D20" s="30">
        <v>8.2199999999999995E-2</v>
      </c>
      <c r="E20" s="30">
        <v>7.8299999999999995E-2</v>
      </c>
      <c r="F20" s="30">
        <v>0.29859999999999998</v>
      </c>
    </row>
    <row r="21" spans="1:6" x14ac:dyDescent="0.25">
      <c r="A21" s="30" t="s">
        <v>283</v>
      </c>
      <c r="B21" s="56" t="s">
        <v>282</v>
      </c>
      <c r="C21" s="30">
        <v>0.59919999999999995</v>
      </c>
      <c r="D21" s="30">
        <v>5.1999999999999998E-3</v>
      </c>
      <c r="E21" s="30">
        <v>0.1158</v>
      </c>
      <c r="F21" s="30">
        <v>0.2797</v>
      </c>
    </row>
    <row r="22" spans="1:6" x14ac:dyDescent="0.25">
      <c r="A22" s="34" t="s">
        <v>7</v>
      </c>
      <c r="B22" s="57" t="s">
        <v>53</v>
      </c>
      <c r="C22" s="30">
        <v>0</v>
      </c>
      <c r="D22" s="30">
        <v>4.4699999999999997E-2</v>
      </c>
      <c r="E22" s="34">
        <v>0.8196</v>
      </c>
      <c r="F22" s="30">
        <v>0.13569999999999999</v>
      </c>
    </row>
    <row r="24" spans="1:6" x14ac:dyDescent="0.25">
      <c r="A24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workbookViewId="0">
      <selection activeCell="C19" sqref="C19"/>
    </sheetView>
  </sheetViews>
  <sheetFormatPr defaultRowHeight="13.5" x14ac:dyDescent="0.25"/>
  <cols>
    <col min="1" max="1" width="12.25" customWidth="1"/>
    <col min="2" max="2" width="8.875" customWidth="1"/>
  </cols>
  <sheetData>
    <row r="1" spans="1:48" x14ac:dyDescent="0.25">
      <c r="A1" s="57" t="s">
        <v>8</v>
      </c>
      <c r="B1" s="56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3" t="s">
        <v>304</v>
      </c>
      <c r="B2" s="53" t="s">
        <v>310</v>
      </c>
      <c r="C2" s="6">
        <v>6.3E-3</v>
      </c>
      <c r="D2" s="6">
        <v>7.7999999999999996E-3</v>
      </c>
      <c r="E2" s="6">
        <v>1.83E-2</v>
      </c>
      <c r="F2" s="6">
        <v>1.7000000000000001E-2</v>
      </c>
      <c r="G2" s="6">
        <v>2.4500000000000001E-2</v>
      </c>
      <c r="H2" s="6">
        <v>2.5899999999999999E-2</v>
      </c>
      <c r="I2" s="6">
        <v>2.92E-2</v>
      </c>
      <c r="J2" s="6">
        <v>3.2899999999999999E-2</v>
      </c>
      <c r="K2" s="6">
        <v>3.4000000000000002E-2</v>
      </c>
      <c r="L2" s="6">
        <v>3.44E-2</v>
      </c>
      <c r="M2" s="6">
        <v>3.4500000000000003E-2</v>
      </c>
      <c r="N2" s="6">
        <v>3.32E-2</v>
      </c>
      <c r="O2" s="6">
        <v>3.1399999999999997E-2</v>
      </c>
      <c r="P2" s="6">
        <v>3.4000000000000002E-2</v>
      </c>
      <c r="Q2" s="6">
        <v>2.9499999999999998E-2</v>
      </c>
      <c r="R2" s="6">
        <v>3.0499999999999999E-2</v>
      </c>
      <c r="S2" s="6">
        <v>3.0800000000000001E-2</v>
      </c>
      <c r="T2" s="6">
        <v>2.8400000000000002E-2</v>
      </c>
      <c r="U2" s="6">
        <v>2.6800000000000001E-2</v>
      </c>
      <c r="V2" s="6">
        <v>2.5600000000000001E-2</v>
      </c>
      <c r="W2" s="6">
        <v>2.4E-2</v>
      </c>
      <c r="X2" s="6">
        <v>2.3099999999999999E-2</v>
      </c>
      <c r="Y2" s="6">
        <v>2.69E-2</v>
      </c>
      <c r="Z2" s="6">
        <v>4.5699999999999998E-2</v>
      </c>
      <c r="AA2" s="6">
        <v>6.5299999999999997E-2</v>
      </c>
      <c r="AB2" s="6">
        <v>8.4400000000000003E-2</v>
      </c>
      <c r="AC2" s="6">
        <v>0.1036</v>
      </c>
      <c r="AD2" s="6">
        <v>0.124</v>
      </c>
      <c r="AE2" s="6">
        <v>0.14610000000000001</v>
      </c>
      <c r="AF2" s="6">
        <v>0.15140000000000001</v>
      </c>
      <c r="AG2" s="6">
        <v>0.15720000000000001</v>
      </c>
      <c r="AH2" s="6">
        <v>0.16350000000000001</v>
      </c>
      <c r="AI2" s="6">
        <v>0.17480000000000001</v>
      </c>
      <c r="AJ2" s="6">
        <v>0.1802</v>
      </c>
      <c r="AK2" s="6">
        <v>0.18459999999999999</v>
      </c>
      <c r="AL2" s="6">
        <v>0.18890000000000001</v>
      </c>
      <c r="AM2" s="6">
        <v>0.1933</v>
      </c>
      <c r="AN2" s="6">
        <v>0.1966</v>
      </c>
      <c r="AO2" s="6">
        <v>0.19789999999999999</v>
      </c>
      <c r="AP2" s="6">
        <v>0.1925</v>
      </c>
      <c r="AQ2" s="6">
        <v>0.19470000000000001</v>
      </c>
      <c r="AR2" s="6">
        <v>0.18679999999999999</v>
      </c>
      <c r="AS2" s="6">
        <v>0.2084</v>
      </c>
      <c r="AT2" s="6">
        <v>0.2253</v>
      </c>
      <c r="AU2" s="6">
        <v>0.22800000000000001</v>
      </c>
      <c r="AV2" s="6">
        <v>0.2268</v>
      </c>
    </row>
    <row r="3" spans="1:48" x14ac:dyDescent="0.25">
      <c r="A3" s="53" t="s">
        <v>302</v>
      </c>
      <c r="B3" s="53" t="s">
        <v>309</v>
      </c>
      <c r="C3" s="6">
        <v>2.4666666030883789E-3</v>
      </c>
      <c r="D3" s="6">
        <v>6.2666667938232421E-3</v>
      </c>
      <c r="E3" s="6">
        <v>1.0755555725097656E-2</v>
      </c>
      <c r="F3" s="6">
        <v>1.4911111450195313E-2</v>
      </c>
      <c r="G3" s="6">
        <v>1.8666667175292969E-2</v>
      </c>
      <c r="H3" s="6">
        <v>2.3977777099609375E-2</v>
      </c>
      <c r="I3" s="6">
        <v>3.1566665649414065E-2</v>
      </c>
      <c r="J3" s="6">
        <v>3.6144445800781251E-2</v>
      </c>
      <c r="K3" s="6">
        <v>3.9066665649414065E-2</v>
      </c>
      <c r="L3" s="6">
        <v>3.9055554199218752E-2</v>
      </c>
      <c r="M3" s="6">
        <v>3.8177777099609372E-2</v>
      </c>
      <c r="N3" s="6">
        <v>3.523333435058594E-2</v>
      </c>
      <c r="O3" s="6">
        <v>3.3733334350585939E-2</v>
      </c>
      <c r="P3" s="6">
        <v>3.353333435058594E-2</v>
      </c>
      <c r="Q3" s="6">
        <v>3.1644445800781247E-2</v>
      </c>
      <c r="R3" s="6">
        <v>3.1211111450195311E-2</v>
      </c>
      <c r="S3" s="6">
        <v>2.7822222900390624E-2</v>
      </c>
      <c r="T3" s="6">
        <v>2.7822222900390624E-2</v>
      </c>
      <c r="U3" s="6">
        <v>2.5911111450195312E-2</v>
      </c>
      <c r="V3" s="6">
        <v>2.3866667175292969E-2</v>
      </c>
      <c r="W3" s="6">
        <v>2.1155555725097655E-2</v>
      </c>
      <c r="X3" s="6">
        <v>2.0311111450195311E-2</v>
      </c>
      <c r="Y3" s="6">
        <v>2.6377777099609374E-2</v>
      </c>
      <c r="Z3" s="6">
        <v>5.3077777099609376E-2</v>
      </c>
      <c r="AA3" s="6">
        <v>8.0855554199218749E-2</v>
      </c>
      <c r="AB3" s="6">
        <v>0.1082</v>
      </c>
      <c r="AC3" s="6">
        <v>0.13564444580078125</v>
      </c>
      <c r="AD3" s="6">
        <v>0.16461110839843751</v>
      </c>
      <c r="AE3" s="6">
        <v>0.19602221679687501</v>
      </c>
      <c r="AF3" s="6">
        <v>0.202622216796875</v>
      </c>
      <c r="AG3" s="6">
        <v>0.2098111083984375</v>
      </c>
      <c r="AH3" s="6">
        <v>0.2176333251953125</v>
      </c>
      <c r="AI3" s="6">
        <v>0.22168889160156249</v>
      </c>
      <c r="AJ3" s="6">
        <v>0.22874443359374999</v>
      </c>
      <c r="AK3" s="6">
        <v>0.2344888916015625</v>
      </c>
      <c r="AL3" s="6">
        <v>0.24030000000000001</v>
      </c>
      <c r="AM3" s="6">
        <v>0.2460888916015625</v>
      </c>
      <c r="AN3" s="6">
        <v>0.25034443359375003</v>
      </c>
      <c r="AO3" s="6">
        <v>0.25234443359374997</v>
      </c>
      <c r="AP3" s="6">
        <v>0.25222221679687501</v>
      </c>
      <c r="AQ3" s="6">
        <v>0.24862221679687499</v>
      </c>
      <c r="AR3" s="6">
        <v>0.24557778320312501</v>
      </c>
      <c r="AS3" s="6">
        <v>0.23825556640625001</v>
      </c>
      <c r="AT3" s="6">
        <v>0.22933332519531249</v>
      </c>
      <c r="AU3" s="6">
        <v>0.23614443359375001</v>
      </c>
      <c r="AV3" s="6">
        <v>0.238422216796875</v>
      </c>
    </row>
    <row r="4" spans="1:48" x14ac:dyDescent="0.25">
      <c r="A4" s="53" t="s">
        <v>300</v>
      </c>
      <c r="B4" s="53" t="s">
        <v>308</v>
      </c>
      <c r="C4" s="6">
        <v>2.5111110687255859E-3</v>
      </c>
      <c r="D4" s="6">
        <v>4.5777778625488283E-3</v>
      </c>
      <c r="E4" s="6">
        <v>9.1555557250976565E-3</v>
      </c>
      <c r="F4" s="6">
        <v>1.2288888549804687E-2</v>
      </c>
      <c r="G4" s="6">
        <v>1.7088888549804688E-2</v>
      </c>
      <c r="H4" s="6">
        <v>2.1822222900390625E-2</v>
      </c>
      <c r="I4" s="6">
        <v>2.6800000000000001E-2</v>
      </c>
      <c r="J4" s="6">
        <v>3.1322222900390627E-2</v>
      </c>
      <c r="K4" s="6">
        <v>3.4055554199218747E-2</v>
      </c>
      <c r="L4" s="6">
        <v>3.6200000000000003E-2</v>
      </c>
      <c r="M4" s="6">
        <v>3.356666564941406E-2</v>
      </c>
      <c r="N4" s="6">
        <v>3.0033334350585937E-2</v>
      </c>
      <c r="O4" s="6">
        <v>2.7699999999999999E-2</v>
      </c>
      <c r="P4" s="6">
        <v>2.9188888549804688E-2</v>
      </c>
      <c r="Q4" s="6">
        <v>2.6888888549804688E-2</v>
      </c>
      <c r="R4" s="6">
        <v>2.594444580078125E-2</v>
      </c>
      <c r="S4" s="6">
        <v>2.3177777099609376E-2</v>
      </c>
      <c r="T4" s="6">
        <v>2.2588888549804686E-2</v>
      </c>
      <c r="U4" s="6">
        <v>2.1677777099609375E-2</v>
      </c>
      <c r="V4" s="6">
        <v>1.9800000000000002E-2</v>
      </c>
      <c r="W4" s="6">
        <v>1.7422222900390624E-2</v>
      </c>
      <c r="X4" s="6">
        <v>1.5966667175292968E-2</v>
      </c>
      <c r="Y4" s="6">
        <v>2.0988888549804689E-2</v>
      </c>
      <c r="Z4" s="6">
        <v>4.36E-2</v>
      </c>
      <c r="AA4" s="6">
        <v>6.7244445800781247E-2</v>
      </c>
      <c r="AB4" s="6">
        <v>9.0577777099609375E-2</v>
      </c>
      <c r="AC4" s="6">
        <v>0.1139</v>
      </c>
      <c r="AD4" s="6">
        <v>0.13864444580078125</v>
      </c>
      <c r="AE4" s="6">
        <v>0.16542221679687499</v>
      </c>
      <c r="AF4" s="6">
        <v>0.17144444580078125</v>
      </c>
      <c r="AG4" s="6">
        <v>0.17795555419921874</v>
      </c>
      <c r="AH4" s="6">
        <v>0.18504444580078125</v>
      </c>
      <c r="AI4" s="6">
        <v>0.18653333740234376</v>
      </c>
      <c r="AJ4" s="6">
        <v>0.19246666259765624</v>
      </c>
      <c r="AK4" s="6">
        <v>0.19731110839843749</v>
      </c>
      <c r="AL4" s="6">
        <v>0.20219999999999999</v>
      </c>
      <c r="AM4" s="6">
        <v>0.20706667480468749</v>
      </c>
      <c r="AN4" s="6">
        <v>0.2106333251953125</v>
      </c>
      <c r="AO4" s="6">
        <v>0.21233332519531251</v>
      </c>
      <c r="AP4" s="6">
        <v>0.21206667480468749</v>
      </c>
      <c r="AQ4" s="6">
        <v>0.21295556640624999</v>
      </c>
      <c r="AR4" s="6">
        <v>0.20847778320312499</v>
      </c>
      <c r="AS4" s="6">
        <v>0.19906666259765626</v>
      </c>
      <c r="AT4" s="6">
        <v>0.18709999999999999</v>
      </c>
      <c r="AU4" s="6">
        <v>0.19424444580078126</v>
      </c>
      <c r="AV4" s="6">
        <v>0.19765555419921876</v>
      </c>
    </row>
    <row r="5" spans="1:48" x14ac:dyDescent="0.25">
      <c r="A5" s="53" t="s">
        <v>302</v>
      </c>
      <c r="B5" s="53" t="s">
        <v>98</v>
      </c>
      <c r="C5" s="6">
        <v>2.7000000000000001E-3</v>
      </c>
      <c r="D5" s="6">
        <v>4.0000000000000001E-3</v>
      </c>
      <c r="E5" s="6">
        <v>4.7999999999999996E-3</v>
      </c>
      <c r="F5" s="6">
        <v>1.38E-2</v>
      </c>
      <c r="G5" s="6">
        <v>1.2800000000000001E-2</v>
      </c>
      <c r="H5" s="6">
        <v>1.9099999999999999E-2</v>
      </c>
      <c r="I5" s="6">
        <v>2.07E-2</v>
      </c>
      <c r="J5" s="6">
        <v>2.6800000000000001E-2</v>
      </c>
      <c r="K5" s="6">
        <v>2.5600000000000001E-2</v>
      </c>
      <c r="L5" s="6">
        <v>2.86E-2</v>
      </c>
      <c r="M5" s="6">
        <v>2.58E-2</v>
      </c>
      <c r="N5" s="6">
        <v>2.2100000000000002E-2</v>
      </c>
      <c r="O5" s="6">
        <v>2.4199999999999999E-2</v>
      </c>
      <c r="P5" s="6">
        <v>1.8599999999999998E-2</v>
      </c>
      <c r="Q5" s="6">
        <v>1.9199999999999998E-2</v>
      </c>
      <c r="R5" s="6">
        <v>1.9199999999999998E-2</v>
      </c>
      <c r="S5" s="6">
        <v>1.9199999999999998E-2</v>
      </c>
      <c r="T5" s="6">
        <v>1.6899999999999998E-2</v>
      </c>
      <c r="U5" s="6">
        <v>1.47E-2</v>
      </c>
      <c r="V5" s="6">
        <v>1.54E-2</v>
      </c>
      <c r="W5" s="6">
        <v>1.2999999999999999E-2</v>
      </c>
      <c r="X5" s="6">
        <v>1.2800000000000001E-2</v>
      </c>
      <c r="Y5" s="6">
        <v>1.66E-2</v>
      </c>
      <c r="Z5" s="6">
        <v>3.78E-2</v>
      </c>
      <c r="AA5" s="6">
        <v>5.96E-2</v>
      </c>
      <c r="AB5" s="6">
        <v>8.1100000000000005E-2</v>
      </c>
      <c r="AC5" s="6">
        <v>0.1026</v>
      </c>
      <c r="AD5" s="6">
        <v>0.12520000000000001</v>
      </c>
      <c r="AE5" s="6">
        <v>0.1497</v>
      </c>
      <c r="AF5" s="6">
        <v>0.15590000000000001</v>
      </c>
      <c r="AG5" s="6">
        <v>0.16239999999999999</v>
      </c>
      <c r="AH5" s="6">
        <v>0.16950000000000001</v>
      </c>
      <c r="AI5" s="6">
        <v>0.17399999999999999</v>
      </c>
      <c r="AJ5" s="6">
        <v>0.1797</v>
      </c>
      <c r="AK5" s="6">
        <v>0.18429999999999999</v>
      </c>
      <c r="AL5" s="6">
        <v>0.18890000000000001</v>
      </c>
      <c r="AM5" s="6">
        <v>0.19350000000000001</v>
      </c>
      <c r="AN5" s="6">
        <v>0.19689999999999999</v>
      </c>
      <c r="AO5" s="6">
        <v>0.19850000000000001</v>
      </c>
      <c r="AP5" s="6">
        <v>0.20349999999999999</v>
      </c>
      <c r="AQ5" s="6">
        <v>0.19420000000000001</v>
      </c>
      <c r="AR5" s="6">
        <v>0.19359999999999999</v>
      </c>
      <c r="AS5" s="6">
        <v>0.18390000000000001</v>
      </c>
      <c r="AT5" s="6">
        <v>0.1832</v>
      </c>
      <c r="AU5" s="6">
        <v>0.18970000000000001</v>
      </c>
      <c r="AV5" s="6">
        <v>0.1923</v>
      </c>
    </row>
    <row r="6" spans="1:48" x14ac:dyDescent="0.25">
      <c r="A6" s="53" t="s">
        <v>300</v>
      </c>
      <c r="B6" s="53" t="s">
        <v>307</v>
      </c>
      <c r="C6" s="6">
        <v>2.7000000000000001E-3</v>
      </c>
      <c r="D6" s="6">
        <v>2.5000000000000001E-3</v>
      </c>
      <c r="E6" s="6">
        <v>1.0699999999999999E-2</v>
      </c>
      <c r="F6" s="6">
        <v>1.38E-2</v>
      </c>
      <c r="G6" s="6">
        <v>1.49E-2</v>
      </c>
      <c r="H6" s="6">
        <v>1.9699999999999999E-2</v>
      </c>
      <c r="I6" s="6">
        <v>2.7900000000000001E-2</v>
      </c>
      <c r="J6" s="6">
        <v>0.03</v>
      </c>
      <c r="K6" s="6">
        <v>3.09E-2</v>
      </c>
      <c r="L6" s="6">
        <v>3.1300000000000001E-2</v>
      </c>
      <c r="M6" s="6">
        <v>0.03</v>
      </c>
      <c r="N6" s="6">
        <v>2.63E-2</v>
      </c>
      <c r="O6" s="6">
        <v>2.76E-2</v>
      </c>
      <c r="P6" s="6">
        <v>2.23E-2</v>
      </c>
      <c r="Q6" s="6">
        <v>2.5899999999999999E-2</v>
      </c>
      <c r="R6" s="6">
        <v>2.53E-2</v>
      </c>
      <c r="S6" s="6">
        <v>2.4400000000000002E-2</v>
      </c>
      <c r="T6" s="6">
        <v>2.0199999999999999E-2</v>
      </c>
      <c r="U6" s="6">
        <v>2.1000000000000001E-2</v>
      </c>
      <c r="V6" s="6">
        <v>1.46E-2</v>
      </c>
      <c r="W6" s="6">
        <v>1.47E-2</v>
      </c>
      <c r="X6" s="6">
        <v>1.38E-2</v>
      </c>
      <c r="Y6" s="6">
        <v>1.9800000000000002E-2</v>
      </c>
      <c r="Z6" s="6">
        <v>4.4200000000000003E-2</v>
      </c>
      <c r="AA6" s="6">
        <v>6.9400000000000003E-2</v>
      </c>
      <c r="AB6" s="6">
        <v>9.4200000000000006E-2</v>
      </c>
      <c r="AC6" s="6">
        <v>0.11899999999999999</v>
      </c>
      <c r="AD6" s="6">
        <v>0.14510000000000001</v>
      </c>
      <c r="AE6" s="6">
        <v>0.1734</v>
      </c>
      <c r="AF6" s="6">
        <v>0.1794</v>
      </c>
      <c r="AG6" s="6">
        <v>0.18590000000000001</v>
      </c>
      <c r="AH6" s="6">
        <v>0.193</v>
      </c>
      <c r="AI6" s="6">
        <v>0.19719999999999999</v>
      </c>
      <c r="AJ6" s="6">
        <v>0.20280000000000001</v>
      </c>
      <c r="AK6" s="6">
        <v>0.2074</v>
      </c>
      <c r="AL6" s="6">
        <v>0.21210000000000001</v>
      </c>
      <c r="AM6" s="6">
        <v>0.21659999999999999</v>
      </c>
      <c r="AN6" s="6">
        <v>0.22</v>
      </c>
      <c r="AO6" s="6">
        <v>0.2213</v>
      </c>
      <c r="AP6" s="6">
        <v>0.219</v>
      </c>
      <c r="AQ6" s="6">
        <v>0.222</v>
      </c>
      <c r="AR6" s="6">
        <v>0.21579999999999999</v>
      </c>
      <c r="AS6" s="6">
        <v>0.20319999999999999</v>
      </c>
      <c r="AT6" s="6">
        <v>0.19389999999999999</v>
      </c>
      <c r="AU6" s="6">
        <v>0.2024</v>
      </c>
      <c r="AV6" s="6">
        <v>0.2069</v>
      </c>
    </row>
    <row r="7" spans="1:48" x14ac:dyDescent="0.25">
      <c r="A7" s="53" t="s">
        <v>304</v>
      </c>
      <c r="B7" s="53" t="s">
        <v>105</v>
      </c>
      <c r="C7" s="6">
        <v>2.5000000000000001E-3</v>
      </c>
      <c r="D7" s="6">
        <v>9.4999999999999998E-3</v>
      </c>
      <c r="E7" s="6">
        <v>1.46E-2</v>
      </c>
      <c r="F7" s="6">
        <v>1.9199999999999998E-2</v>
      </c>
      <c r="G7" s="6">
        <v>1.95E-2</v>
      </c>
      <c r="H7" s="6">
        <v>2.1299999999999999E-2</v>
      </c>
      <c r="I7" s="6">
        <v>2.9100000000000001E-2</v>
      </c>
      <c r="J7" s="6">
        <v>3.1699999999999999E-2</v>
      </c>
      <c r="K7" s="6">
        <v>3.2000000000000001E-2</v>
      </c>
      <c r="L7" s="6">
        <v>3.1199999999999999E-2</v>
      </c>
      <c r="M7" s="6">
        <v>3.4200000000000001E-2</v>
      </c>
      <c r="N7" s="6">
        <v>3.0700000000000002E-2</v>
      </c>
      <c r="O7" s="6">
        <v>2.5000000000000001E-2</v>
      </c>
      <c r="P7" s="6">
        <v>2.81E-2</v>
      </c>
      <c r="Q7" s="6">
        <v>2.9499999999999998E-2</v>
      </c>
      <c r="R7" s="6">
        <v>2.93E-2</v>
      </c>
      <c r="S7" s="6">
        <v>2.6499999999999999E-2</v>
      </c>
      <c r="T7" s="6">
        <v>2.8400000000000002E-2</v>
      </c>
      <c r="U7" s="6">
        <v>2.53E-2</v>
      </c>
      <c r="V7" s="6">
        <v>2.5899999999999999E-2</v>
      </c>
      <c r="W7" s="6">
        <v>2.4500000000000001E-2</v>
      </c>
      <c r="X7" s="6">
        <v>2.6599999999999999E-2</v>
      </c>
      <c r="Y7" s="6">
        <v>3.1199999999999999E-2</v>
      </c>
      <c r="Z7" s="6">
        <v>5.1700000000000003E-2</v>
      </c>
      <c r="AA7" s="6">
        <v>7.3200000000000001E-2</v>
      </c>
      <c r="AB7" s="6">
        <v>9.4399999999999998E-2</v>
      </c>
      <c r="AC7" s="6">
        <v>0.1154</v>
      </c>
      <c r="AD7" s="6">
        <v>0.13800000000000001</v>
      </c>
      <c r="AE7" s="6">
        <v>0.16239999999999999</v>
      </c>
      <c r="AF7" s="6">
        <v>0.16750000000000001</v>
      </c>
      <c r="AG7" s="6">
        <v>0.1731</v>
      </c>
      <c r="AH7" s="6">
        <v>0.1792</v>
      </c>
      <c r="AI7" s="6">
        <v>0.18149999999999999</v>
      </c>
      <c r="AJ7" s="6">
        <v>0.18759999999999999</v>
      </c>
      <c r="AK7" s="6">
        <v>0.1928</v>
      </c>
      <c r="AL7" s="6">
        <v>0.19789999999999999</v>
      </c>
      <c r="AM7" s="6">
        <v>0.20300000000000001</v>
      </c>
      <c r="AN7" s="6">
        <v>0.20680000000000001</v>
      </c>
      <c r="AO7" s="6">
        <v>0.2087</v>
      </c>
      <c r="AP7" s="6">
        <v>0.21540000000000001</v>
      </c>
      <c r="AQ7" s="6">
        <v>0.20830000000000001</v>
      </c>
      <c r="AR7" s="6">
        <v>0.2094</v>
      </c>
      <c r="AS7" s="6">
        <v>0.19439999999999999</v>
      </c>
      <c r="AT7" s="6">
        <v>0.19120000000000001</v>
      </c>
      <c r="AU7" s="6">
        <v>0.1996</v>
      </c>
      <c r="AV7" s="6">
        <v>0.2046</v>
      </c>
    </row>
    <row r="8" spans="1:48" x14ac:dyDescent="0.25">
      <c r="A8" s="53" t="s">
        <v>302</v>
      </c>
      <c r="B8" s="53" t="s">
        <v>306</v>
      </c>
      <c r="C8" s="6">
        <v>2.3E-3</v>
      </c>
      <c r="D8" s="6">
        <v>3.0999999999999999E-3</v>
      </c>
      <c r="E8" s="6">
        <v>6.8999999999999999E-3</v>
      </c>
      <c r="F8" s="6">
        <v>7.0000000000000001E-3</v>
      </c>
      <c r="G8" s="6">
        <v>1.2500000000000001E-2</v>
      </c>
      <c r="H8" s="6">
        <v>1.54E-2</v>
      </c>
      <c r="I8" s="6">
        <v>2.06E-2</v>
      </c>
      <c r="J8" s="6">
        <v>2.3E-2</v>
      </c>
      <c r="K8" s="6">
        <v>2.1600000000000001E-2</v>
      </c>
      <c r="L8" s="6">
        <v>2.4799999999999999E-2</v>
      </c>
      <c r="M8" s="6">
        <v>2.2700000000000001E-2</v>
      </c>
      <c r="N8" s="6">
        <v>2.2499999999999999E-2</v>
      </c>
      <c r="O8" s="6">
        <v>2.1999999999999999E-2</v>
      </c>
      <c r="P8" s="6">
        <v>2.0199999999999999E-2</v>
      </c>
      <c r="Q8" s="6">
        <v>1.8800000000000001E-2</v>
      </c>
      <c r="R8" s="6">
        <v>1.7100000000000001E-2</v>
      </c>
      <c r="S8" s="6">
        <v>1.8100000000000002E-2</v>
      </c>
      <c r="T8" s="6">
        <v>1.4200000000000001E-2</v>
      </c>
      <c r="U8" s="6">
        <v>1.8100000000000002E-2</v>
      </c>
      <c r="V8" s="6">
        <v>1.37E-2</v>
      </c>
      <c r="W8" s="6">
        <v>1.44E-2</v>
      </c>
      <c r="X8" s="6">
        <v>1.5100000000000001E-2</v>
      </c>
      <c r="Y8" s="6">
        <v>1.6899999999999998E-2</v>
      </c>
      <c r="Z8" s="6">
        <v>3.0700000000000002E-2</v>
      </c>
      <c r="AA8" s="6">
        <v>4.5199999999999997E-2</v>
      </c>
      <c r="AB8" s="6">
        <v>5.9499999999999997E-2</v>
      </c>
      <c r="AC8" s="6">
        <v>7.4099999999999999E-2</v>
      </c>
      <c r="AD8" s="6">
        <v>8.9499999999999996E-2</v>
      </c>
      <c r="AE8" s="6">
        <v>0.1061</v>
      </c>
      <c r="AF8" s="6">
        <v>0.11</v>
      </c>
      <c r="AG8" s="6">
        <v>0.1143</v>
      </c>
      <c r="AH8" s="6">
        <v>0.11890000000000001</v>
      </c>
      <c r="AI8" s="6">
        <v>0.12959999999999999</v>
      </c>
      <c r="AJ8" s="6">
        <v>0.13250000000000001</v>
      </c>
      <c r="AK8" s="6">
        <v>0.13469999999999999</v>
      </c>
      <c r="AL8" s="6">
        <v>0.13700000000000001</v>
      </c>
      <c r="AM8" s="6">
        <v>0.13930000000000001</v>
      </c>
      <c r="AN8" s="6">
        <v>0.1406</v>
      </c>
      <c r="AO8" s="6">
        <v>0.14080000000000001</v>
      </c>
      <c r="AP8" s="6">
        <v>0.13739999999999999</v>
      </c>
      <c r="AQ8" s="6">
        <v>0.1363</v>
      </c>
      <c r="AR8" s="6">
        <v>0.1401</v>
      </c>
      <c r="AS8" s="6">
        <v>0.1426</v>
      </c>
      <c r="AT8" s="6">
        <v>0.15260000000000001</v>
      </c>
      <c r="AU8" s="6">
        <v>0.1552</v>
      </c>
      <c r="AV8" s="6">
        <v>0.155</v>
      </c>
    </row>
    <row r="9" spans="1:48" x14ac:dyDescent="0.25">
      <c r="A9" s="53" t="s">
        <v>300</v>
      </c>
      <c r="B9" s="53" t="s">
        <v>306</v>
      </c>
      <c r="C9" s="6">
        <v>2.3E-3</v>
      </c>
      <c r="D9" s="6">
        <v>7.4999999999999997E-3</v>
      </c>
      <c r="E9" s="6">
        <v>8.8666664123535164E-3</v>
      </c>
      <c r="F9" s="6">
        <v>1.2677777862548829E-2</v>
      </c>
      <c r="G9" s="6">
        <v>1.6799999999999999E-2</v>
      </c>
      <c r="H9" s="6">
        <v>2.1000000000000001E-2</v>
      </c>
      <c r="I9" s="6">
        <v>2.7588888549804687E-2</v>
      </c>
      <c r="J9" s="6">
        <v>2.9788888549804687E-2</v>
      </c>
      <c r="K9" s="6">
        <v>3.1666665649414061E-2</v>
      </c>
      <c r="L9" s="6">
        <v>3.2733334350585938E-2</v>
      </c>
      <c r="M9" s="6">
        <v>3.0233334350585936E-2</v>
      </c>
      <c r="N9" s="6">
        <v>2.8111111450195313E-2</v>
      </c>
      <c r="O9" s="6">
        <v>2.6911111450195313E-2</v>
      </c>
      <c r="P9" s="6">
        <v>2.8055554199218749E-2</v>
      </c>
      <c r="Q9" s="6">
        <v>2.6633334350585937E-2</v>
      </c>
      <c r="R9" s="6">
        <v>2.6111111450195311E-2</v>
      </c>
      <c r="S9" s="6">
        <v>2.343333282470703E-2</v>
      </c>
      <c r="T9" s="6">
        <v>2.3366667175292968E-2</v>
      </c>
      <c r="U9" s="6">
        <v>2.136666717529297E-2</v>
      </c>
      <c r="V9" s="6">
        <v>1.9411111450195313E-2</v>
      </c>
      <c r="W9" s="6">
        <v>1.8355555725097655E-2</v>
      </c>
      <c r="X9" s="6">
        <v>1.9744444274902344E-2</v>
      </c>
      <c r="Y9" s="6">
        <v>2.3055555725097657E-2</v>
      </c>
      <c r="Z9" s="6">
        <v>4.3711111450195315E-2</v>
      </c>
      <c r="AA9" s="6">
        <v>6.5544445800781254E-2</v>
      </c>
      <c r="AB9" s="6">
        <v>8.7233331298828126E-2</v>
      </c>
      <c r="AC9" s="6">
        <v>0.10904444580078125</v>
      </c>
      <c r="AD9" s="6">
        <v>0.13226666259765624</v>
      </c>
      <c r="AE9" s="6">
        <v>0.15746666259765624</v>
      </c>
      <c r="AF9" s="6">
        <v>0.162777783203125</v>
      </c>
      <c r="AG9" s="6">
        <v>0.16866666259765625</v>
      </c>
      <c r="AH9" s="6">
        <v>0.17502221679687499</v>
      </c>
      <c r="AI9" s="6">
        <v>0.177722216796875</v>
      </c>
      <c r="AJ9" s="6">
        <v>0.183177783203125</v>
      </c>
      <c r="AK9" s="6">
        <v>0.1876111083984375</v>
      </c>
      <c r="AL9" s="6">
        <v>0.19206666259765626</v>
      </c>
      <c r="AM9" s="6">
        <v>0.1965111083984375</v>
      </c>
      <c r="AN9" s="6">
        <v>0.19974444580078124</v>
      </c>
      <c r="AO9" s="6">
        <v>0.2011888916015625</v>
      </c>
      <c r="AP9" s="6">
        <v>0.19945555419921876</v>
      </c>
      <c r="AQ9" s="6">
        <v>0.19800000000000001</v>
      </c>
      <c r="AR9" s="6">
        <v>0.19983333740234374</v>
      </c>
      <c r="AS9" s="6">
        <v>0.19</v>
      </c>
      <c r="AT9" s="6">
        <v>0.18853333740234374</v>
      </c>
      <c r="AU9" s="6">
        <v>0.19448889160156249</v>
      </c>
      <c r="AV9" s="6">
        <v>0.1967111083984375</v>
      </c>
    </row>
    <row r="10" spans="1:48" x14ac:dyDescent="0.25">
      <c r="A10" s="53" t="s">
        <v>304</v>
      </c>
      <c r="B10" s="53" t="s">
        <v>305</v>
      </c>
      <c r="C10" s="6">
        <v>2.588888931274414E-3</v>
      </c>
      <c r="D10" s="6">
        <v>5.8222221374511721E-3</v>
      </c>
      <c r="E10" s="6">
        <v>8.2111114501953117E-3</v>
      </c>
      <c r="F10" s="6">
        <v>1.3133332824707031E-2</v>
      </c>
      <c r="G10" s="6">
        <v>1.6333332824707031E-2</v>
      </c>
      <c r="H10" s="6">
        <v>1.9411111450195313E-2</v>
      </c>
      <c r="I10" s="6">
        <v>2.3522222900390626E-2</v>
      </c>
      <c r="J10" s="6">
        <v>2.7366665649414063E-2</v>
      </c>
      <c r="K10" s="6">
        <v>2.7155554199218751E-2</v>
      </c>
      <c r="L10" s="6">
        <v>2.8488888549804688E-2</v>
      </c>
      <c r="M10" s="6">
        <v>2.4933332824707031E-2</v>
      </c>
      <c r="N10" s="6">
        <v>2.3155555725097657E-2</v>
      </c>
      <c r="O10" s="6">
        <v>2.2800000000000001E-2</v>
      </c>
      <c r="P10" s="6">
        <v>2.503333282470703E-2</v>
      </c>
      <c r="Q10" s="6">
        <v>2.223333282470703E-2</v>
      </c>
      <c r="R10" s="6">
        <v>2.3611111450195312E-2</v>
      </c>
      <c r="S10" s="6">
        <v>2.043333282470703E-2</v>
      </c>
      <c r="T10" s="6">
        <v>2.0333332824707031E-2</v>
      </c>
      <c r="U10" s="6">
        <v>1.9911111450195314E-2</v>
      </c>
      <c r="V10" s="6">
        <v>1.6922222900390624E-2</v>
      </c>
      <c r="W10" s="6">
        <v>1.7555555725097656E-2</v>
      </c>
      <c r="X10" s="6">
        <v>1.6955555725097656E-2</v>
      </c>
      <c r="Y10" s="6">
        <v>2.0688888549804687E-2</v>
      </c>
      <c r="Z10" s="6">
        <v>3.721111145019531E-2</v>
      </c>
      <c r="AA10" s="6">
        <v>5.4511108398437501E-2</v>
      </c>
      <c r="AB10" s="6">
        <v>7.1466668701171882E-2</v>
      </c>
      <c r="AC10" s="6">
        <v>8.8555554199218747E-2</v>
      </c>
      <c r="AD10" s="6">
        <v>0.1066111083984375</v>
      </c>
      <c r="AE10" s="6">
        <v>0.12626666259765626</v>
      </c>
      <c r="AF10" s="6">
        <v>0.13067778320312501</v>
      </c>
      <c r="AG10" s="6">
        <v>0.13539999999999999</v>
      </c>
      <c r="AH10" s="6">
        <v>0.14061110839843749</v>
      </c>
      <c r="AI10" s="6">
        <v>0.14336666259765626</v>
      </c>
      <c r="AJ10" s="6">
        <v>0.14818889160156251</v>
      </c>
      <c r="AK10" s="6">
        <v>0.15215555419921875</v>
      </c>
      <c r="AL10" s="6">
        <v>0.15615555419921875</v>
      </c>
      <c r="AM10" s="6">
        <v>0.16013333740234376</v>
      </c>
      <c r="AN10" s="6">
        <v>0.16311110839843751</v>
      </c>
      <c r="AO10" s="6">
        <v>0.16464444580078125</v>
      </c>
      <c r="AP10" s="6">
        <v>0.16594444580078124</v>
      </c>
      <c r="AQ10" s="6">
        <v>0.16461110839843751</v>
      </c>
      <c r="AR10" s="6">
        <v>0.16242221679687499</v>
      </c>
      <c r="AS10" s="6">
        <v>0.16048889160156249</v>
      </c>
      <c r="AT10" s="6">
        <v>0.15774444580078126</v>
      </c>
      <c r="AU10" s="6">
        <v>0.16236666259765625</v>
      </c>
      <c r="AV10" s="6">
        <v>0.16396666259765624</v>
      </c>
    </row>
    <row r="11" spans="1:48" x14ac:dyDescent="0.25">
      <c r="A11" s="53" t="s">
        <v>304</v>
      </c>
      <c r="B11" s="53" t="s">
        <v>303</v>
      </c>
      <c r="C11" s="6">
        <v>2.6444444656372069E-3</v>
      </c>
      <c r="D11" s="6">
        <v>8.7111114501953121E-3</v>
      </c>
      <c r="E11" s="6">
        <v>1.1533333587646485E-2</v>
      </c>
      <c r="F11" s="6">
        <v>1.4999999999999999E-2</v>
      </c>
      <c r="G11" s="6">
        <v>1.7522222900390624E-2</v>
      </c>
      <c r="H11" s="6">
        <v>2.2277777099609375E-2</v>
      </c>
      <c r="I11" s="6">
        <v>2.6355554199218749E-2</v>
      </c>
      <c r="J11" s="6">
        <v>2.9788888549804687E-2</v>
      </c>
      <c r="K11" s="6">
        <v>3.1977777099609375E-2</v>
      </c>
      <c r="L11" s="6">
        <v>3.3388888549804686E-2</v>
      </c>
      <c r="M11" s="6">
        <v>3.1899999999999998E-2</v>
      </c>
      <c r="N11" s="6">
        <v>2.774444580078125E-2</v>
      </c>
      <c r="O11" s="6">
        <v>2.7199999999999998E-2</v>
      </c>
      <c r="P11" s="6">
        <v>2.6222222900390627E-2</v>
      </c>
      <c r="Q11" s="6">
        <v>2.63E-2</v>
      </c>
      <c r="R11" s="6">
        <v>2.5444444274902344E-2</v>
      </c>
      <c r="S11" s="6">
        <v>2.3300000000000001E-2</v>
      </c>
      <c r="T11" s="6">
        <v>2.0944444274902344E-2</v>
      </c>
      <c r="U11" s="6">
        <v>2.0855555725097657E-2</v>
      </c>
      <c r="V11" s="6">
        <v>2.0366667175292969E-2</v>
      </c>
      <c r="W11" s="6">
        <v>1.6633332824707033E-2</v>
      </c>
      <c r="X11" s="6">
        <v>1.7722222900390626E-2</v>
      </c>
      <c r="Y11" s="6">
        <v>2.0466667175292969E-2</v>
      </c>
      <c r="Z11" s="6">
        <v>4.2577777099609374E-2</v>
      </c>
      <c r="AA11" s="6">
        <v>6.5566668701171879E-2</v>
      </c>
      <c r="AB11" s="6">
        <v>8.81888916015625E-2</v>
      </c>
      <c r="AC11" s="6">
        <v>0.11073333740234376</v>
      </c>
      <c r="AD11" s="6">
        <v>0.13461110839843751</v>
      </c>
      <c r="AE11" s="6">
        <v>0.16045555419921875</v>
      </c>
      <c r="AF11" s="6">
        <v>0.16605555419921875</v>
      </c>
      <c r="AG11" s="6">
        <v>0.172122216796875</v>
      </c>
      <c r="AH11" s="6">
        <v>0.17865555419921875</v>
      </c>
      <c r="AI11" s="6">
        <v>0.18146666259765626</v>
      </c>
      <c r="AJ11" s="6">
        <v>0.18693333740234375</v>
      </c>
      <c r="AK11" s="6">
        <v>0.19134444580078125</v>
      </c>
      <c r="AL11" s="6">
        <v>0.19578889160156249</v>
      </c>
      <c r="AM11" s="6">
        <v>0.20016666259765625</v>
      </c>
      <c r="AN11" s="6">
        <v>0.20336666259765626</v>
      </c>
      <c r="AO11" s="6">
        <v>0.20473333740234376</v>
      </c>
      <c r="AP11" s="6">
        <v>0.20584443359374999</v>
      </c>
      <c r="AQ11" s="6">
        <v>0.20585556640625</v>
      </c>
      <c r="AR11" s="6">
        <v>0.20153333740234375</v>
      </c>
      <c r="AS11" s="6">
        <v>0.1947111083984375</v>
      </c>
      <c r="AT11" s="6">
        <v>0.18754444580078125</v>
      </c>
      <c r="AU11" s="6">
        <v>0.19451110839843749</v>
      </c>
      <c r="AV11" s="6">
        <v>0.19772221679687499</v>
      </c>
    </row>
    <row r="12" spans="1:48" x14ac:dyDescent="0.25">
      <c r="A12" s="53" t="s">
        <v>302</v>
      </c>
      <c r="B12" s="53" t="s">
        <v>134</v>
      </c>
      <c r="C12" s="6">
        <v>2.2000000000000001E-3</v>
      </c>
      <c r="D12" s="6">
        <v>6.1000000000000004E-3</v>
      </c>
      <c r="E12" s="6">
        <v>1.14E-2</v>
      </c>
      <c r="F12" s="6">
        <v>8.3000000000000001E-3</v>
      </c>
      <c r="G12" s="6">
        <v>1.3299999999999999E-2</v>
      </c>
      <c r="H12" s="6">
        <v>1.9699999999999999E-2</v>
      </c>
      <c r="I12" s="6">
        <v>2.1100000000000001E-2</v>
      </c>
      <c r="J12" s="6">
        <v>2.46E-2</v>
      </c>
      <c r="K12" s="6">
        <v>2.64E-2</v>
      </c>
      <c r="L12" s="6">
        <v>2.7900000000000001E-2</v>
      </c>
      <c r="M12" s="6">
        <v>2.2700000000000001E-2</v>
      </c>
      <c r="N12" s="6">
        <v>1.9300000000000001E-2</v>
      </c>
      <c r="O12" s="6">
        <v>2.0299999999999999E-2</v>
      </c>
      <c r="P12" s="6">
        <v>2.01E-2</v>
      </c>
      <c r="Q12" s="6">
        <v>1.7999999999999999E-2</v>
      </c>
      <c r="R12" s="6">
        <v>1.7100000000000001E-2</v>
      </c>
      <c r="S12" s="6">
        <v>1.5100000000000001E-2</v>
      </c>
      <c r="T12" s="6">
        <v>1.21E-2</v>
      </c>
      <c r="U12" s="6">
        <v>1.23E-2</v>
      </c>
      <c r="V12" s="6">
        <v>1.1299999999999999E-2</v>
      </c>
      <c r="W12" s="6">
        <v>9.7000000000000003E-3</v>
      </c>
      <c r="X12" s="6">
        <v>8.0999999999999996E-3</v>
      </c>
      <c r="Y12" s="6">
        <v>1.3299999999999999E-2</v>
      </c>
      <c r="Z12" s="6">
        <v>3.32E-2</v>
      </c>
      <c r="AA12" s="6">
        <v>5.45E-2</v>
      </c>
      <c r="AB12" s="6">
        <v>7.6100000000000001E-2</v>
      </c>
      <c r="AC12" s="6">
        <v>9.7900000000000001E-2</v>
      </c>
      <c r="AD12" s="6">
        <v>0.121</v>
      </c>
      <c r="AE12" s="6">
        <v>0.14610000000000001</v>
      </c>
      <c r="AF12" s="6">
        <v>0.1512</v>
      </c>
      <c r="AG12" s="6">
        <v>0.15690000000000001</v>
      </c>
      <c r="AH12" s="6">
        <v>0.16289999999999999</v>
      </c>
      <c r="AI12" s="6">
        <v>0.16769999999999999</v>
      </c>
      <c r="AJ12" s="6">
        <v>0.17349999999999999</v>
      </c>
      <c r="AK12" s="6">
        <v>0.1784</v>
      </c>
      <c r="AL12" s="6">
        <v>0.1832</v>
      </c>
      <c r="AM12" s="6">
        <v>0.18820000000000001</v>
      </c>
      <c r="AN12" s="6">
        <v>0.1918</v>
      </c>
      <c r="AO12" s="6">
        <v>0.1938</v>
      </c>
      <c r="AP12" s="6">
        <v>0.1865</v>
      </c>
      <c r="AQ12" s="6">
        <v>0.1837</v>
      </c>
      <c r="AR12" s="6">
        <v>0.18329999999999999</v>
      </c>
      <c r="AS12" s="6">
        <v>0.16869999999999999</v>
      </c>
      <c r="AT12" s="6">
        <v>0.16739999999999999</v>
      </c>
      <c r="AU12" s="6">
        <v>0.1734</v>
      </c>
      <c r="AV12" s="6">
        <v>0.17580000000000001</v>
      </c>
    </row>
    <row r="13" spans="1:48" x14ac:dyDescent="0.25">
      <c r="A13" s="53" t="s">
        <v>300</v>
      </c>
      <c r="B13" s="53" t="s">
        <v>111</v>
      </c>
      <c r="C13" s="6">
        <v>2.2000000000000001E-3</v>
      </c>
      <c r="D13" s="6">
        <v>8.0999999999999996E-3</v>
      </c>
      <c r="E13" s="6">
        <v>1.24E-2</v>
      </c>
      <c r="F13" s="6">
        <v>1.41E-2</v>
      </c>
      <c r="G13" s="6">
        <v>1.8700000000000001E-2</v>
      </c>
      <c r="H13" s="6">
        <v>2.01E-2</v>
      </c>
      <c r="I13" s="6">
        <v>2.52E-2</v>
      </c>
      <c r="J13" s="6">
        <v>2.7E-2</v>
      </c>
      <c r="K13" s="6">
        <v>2.9499999999999998E-2</v>
      </c>
      <c r="L13" s="6">
        <v>3.15E-2</v>
      </c>
      <c r="M13" s="6">
        <v>2.86E-2</v>
      </c>
      <c r="N13" s="6">
        <v>2.5399999999999999E-2</v>
      </c>
      <c r="O13" s="6">
        <v>2.41E-2</v>
      </c>
      <c r="P13" s="6">
        <v>2.46E-2</v>
      </c>
      <c r="Q13" s="6">
        <v>1.7500000000000002E-2</v>
      </c>
      <c r="R13" s="6">
        <v>2.01E-2</v>
      </c>
      <c r="S13" s="6">
        <v>2.1499999999999998E-2</v>
      </c>
      <c r="T13" s="6">
        <v>1.77E-2</v>
      </c>
      <c r="U13" s="6">
        <v>1.4800000000000001E-2</v>
      </c>
      <c r="V13" s="6">
        <v>1.52E-2</v>
      </c>
      <c r="W13" s="6">
        <v>1.38E-2</v>
      </c>
      <c r="X13" s="6">
        <v>1.44E-2</v>
      </c>
      <c r="Y13" s="6">
        <v>1.7999999999999999E-2</v>
      </c>
      <c r="Z13" s="6">
        <v>4.2500000000000003E-2</v>
      </c>
      <c r="AA13" s="6">
        <v>6.88E-2</v>
      </c>
      <c r="AB13" s="6">
        <v>9.5200000000000007E-2</v>
      </c>
      <c r="AC13" s="6">
        <v>0.122</v>
      </c>
      <c r="AD13" s="6">
        <v>0.15040000000000001</v>
      </c>
      <c r="AE13" s="6">
        <v>0.1812</v>
      </c>
      <c r="AF13" s="6">
        <v>0.18590000000000001</v>
      </c>
      <c r="AG13" s="6">
        <v>0.19120000000000001</v>
      </c>
      <c r="AH13" s="6">
        <v>0.1971</v>
      </c>
      <c r="AI13" s="6">
        <v>0.1976</v>
      </c>
      <c r="AJ13" s="6">
        <v>0.20449999999999999</v>
      </c>
      <c r="AK13" s="6">
        <v>0.2104</v>
      </c>
      <c r="AL13" s="6">
        <v>0.21629999999999999</v>
      </c>
      <c r="AM13" s="6">
        <v>0.22209999999999999</v>
      </c>
      <c r="AN13" s="6">
        <v>0.2266</v>
      </c>
      <c r="AO13" s="6">
        <v>0.2291</v>
      </c>
      <c r="AP13" s="6">
        <v>0.22720000000000001</v>
      </c>
      <c r="AQ13" s="6">
        <v>0.22750000000000001</v>
      </c>
      <c r="AR13" s="6">
        <v>0.21759999999999999</v>
      </c>
      <c r="AS13" s="6">
        <v>0.2072</v>
      </c>
      <c r="AT13" s="6">
        <v>0.20150000000000001</v>
      </c>
      <c r="AU13" s="6">
        <v>0.20860000000000001</v>
      </c>
      <c r="AV13" s="6">
        <v>0.21160000000000001</v>
      </c>
    </row>
    <row r="14" spans="1:48" x14ac:dyDescent="0.25">
      <c r="A14" s="53" t="s">
        <v>302</v>
      </c>
      <c r="B14" s="53" t="s">
        <v>301</v>
      </c>
      <c r="C14" s="6">
        <v>2.3999999999999998E-3</v>
      </c>
      <c r="D14" s="6">
        <v>8.6E-3</v>
      </c>
      <c r="E14" s="6">
        <v>1.2200000000000001E-2</v>
      </c>
      <c r="F14" s="6">
        <v>1.2E-2</v>
      </c>
      <c r="G14" s="6">
        <v>2.23E-2</v>
      </c>
      <c r="H14" s="6">
        <v>2.3900000000000001E-2</v>
      </c>
      <c r="I14" s="6">
        <v>2.8899999999999999E-2</v>
      </c>
      <c r="J14" s="6">
        <v>3.1099999999999999E-2</v>
      </c>
      <c r="K14" s="6">
        <v>3.4599999999999999E-2</v>
      </c>
      <c r="L14" s="6">
        <v>3.4500000000000003E-2</v>
      </c>
      <c r="M14" s="6">
        <v>3.32E-2</v>
      </c>
      <c r="N14" s="6">
        <v>3.0099999999999998E-2</v>
      </c>
      <c r="O14" s="6">
        <v>3.0599999999999999E-2</v>
      </c>
      <c r="P14" s="6">
        <v>3.15E-2</v>
      </c>
      <c r="Q14" s="6">
        <v>2.6599999999999999E-2</v>
      </c>
      <c r="R14" s="6">
        <v>2.5600000000000001E-2</v>
      </c>
      <c r="S14" s="6">
        <v>2.7799999999999998E-2</v>
      </c>
      <c r="T14" s="6">
        <v>2.47E-2</v>
      </c>
      <c r="U14" s="6">
        <v>2.2800000000000001E-2</v>
      </c>
      <c r="V14" s="6">
        <v>2.12E-2</v>
      </c>
      <c r="W14" s="6">
        <v>2.1600000000000001E-2</v>
      </c>
      <c r="X14" s="6">
        <v>1.9900000000000001E-2</v>
      </c>
      <c r="Y14" s="6">
        <v>2.1899999999999999E-2</v>
      </c>
      <c r="Z14" s="6">
        <v>4.4299999999999999E-2</v>
      </c>
      <c r="AA14" s="6">
        <v>6.7400000000000002E-2</v>
      </c>
      <c r="AB14" s="6">
        <v>0.09</v>
      </c>
      <c r="AC14" s="6">
        <v>0.11260000000000001</v>
      </c>
      <c r="AD14" s="6">
        <v>0.13650000000000001</v>
      </c>
      <c r="AE14" s="6">
        <v>0.16239999999999999</v>
      </c>
      <c r="AF14" s="6">
        <v>0.16769999999999999</v>
      </c>
      <c r="AG14" s="6">
        <v>0.1736</v>
      </c>
      <c r="AH14" s="6">
        <v>0.18</v>
      </c>
      <c r="AI14" s="6">
        <v>0.1802</v>
      </c>
      <c r="AJ14" s="6">
        <v>0.18659999999999999</v>
      </c>
      <c r="AK14" s="6">
        <v>0.192</v>
      </c>
      <c r="AL14" s="6">
        <v>0.19739999999999999</v>
      </c>
      <c r="AM14" s="6">
        <v>0.20280000000000001</v>
      </c>
      <c r="AN14" s="6">
        <v>0.2069</v>
      </c>
      <c r="AO14" s="6">
        <v>0.2092</v>
      </c>
      <c r="AP14" s="6">
        <v>0.21060000000000001</v>
      </c>
      <c r="AQ14" s="6">
        <v>0.2087</v>
      </c>
      <c r="AR14" s="6">
        <v>0.20319999999999999</v>
      </c>
      <c r="AS14" s="6">
        <v>0.1988</v>
      </c>
      <c r="AT14" s="6">
        <v>0.18809999999999999</v>
      </c>
      <c r="AU14" s="6">
        <v>0.19500000000000001</v>
      </c>
      <c r="AV14" s="6">
        <v>0.19839999999999999</v>
      </c>
    </row>
    <row r="15" spans="1:48" x14ac:dyDescent="0.25">
      <c r="A15" s="53" t="s">
        <v>300</v>
      </c>
      <c r="B15" s="53" t="s">
        <v>299</v>
      </c>
      <c r="C15" s="6">
        <v>2.3999999999999998E-3</v>
      </c>
      <c r="D15" s="6">
        <v>1.09E-2</v>
      </c>
      <c r="E15" s="6">
        <v>8.9999999999999993E-3</v>
      </c>
      <c r="F15" s="6">
        <v>1.6799999999999999E-2</v>
      </c>
      <c r="G15" s="6">
        <v>1.61E-2</v>
      </c>
      <c r="H15" s="6">
        <v>2.1499999999999998E-2</v>
      </c>
      <c r="I15" s="6">
        <v>2.4199999999999999E-2</v>
      </c>
      <c r="J15" s="6">
        <v>2.69E-2</v>
      </c>
      <c r="K15" s="6">
        <v>3.2300000000000002E-2</v>
      </c>
      <c r="L15" s="6">
        <v>3.0200000000000001E-2</v>
      </c>
      <c r="M15" s="6">
        <v>2.81E-2</v>
      </c>
      <c r="N15" s="6">
        <v>2.6499999999999999E-2</v>
      </c>
      <c r="O15" s="6">
        <v>2.5100000000000001E-2</v>
      </c>
      <c r="P15" s="6">
        <v>2.1000000000000001E-2</v>
      </c>
      <c r="Q15" s="6">
        <v>2.53E-2</v>
      </c>
      <c r="R15" s="6">
        <v>2.0500000000000001E-2</v>
      </c>
      <c r="S15" s="6">
        <v>2.01E-2</v>
      </c>
      <c r="T15" s="6">
        <v>1.77E-2</v>
      </c>
      <c r="U15" s="6">
        <v>1.9099999999999999E-2</v>
      </c>
      <c r="V15" s="6">
        <v>1.7500000000000002E-2</v>
      </c>
      <c r="W15" s="6">
        <v>1.55E-2</v>
      </c>
      <c r="X15" s="6">
        <v>1.77E-2</v>
      </c>
      <c r="Y15" s="6">
        <v>2.01E-2</v>
      </c>
      <c r="Z15" s="6">
        <v>4.1200000000000001E-2</v>
      </c>
      <c r="AA15" s="6">
        <v>6.2899999999999998E-2</v>
      </c>
      <c r="AB15" s="6">
        <v>8.43E-2</v>
      </c>
      <c r="AC15" s="6">
        <v>0.1056</v>
      </c>
      <c r="AD15" s="6">
        <v>0.12820000000000001</v>
      </c>
      <c r="AE15" s="6">
        <v>0.15260000000000001</v>
      </c>
      <c r="AF15" s="6">
        <v>0.1578</v>
      </c>
      <c r="AG15" s="6">
        <v>0.16350000000000001</v>
      </c>
      <c r="AH15" s="6">
        <v>0.16969999999999999</v>
      </c>
      <c r="AI15" s="6">
        <v>0.17269999999999999</v>
      </c>
      <c r="AJ15" s="6">
        <v>0.17780000000000001</v>
      </c>
      <c r="AK15" s="6">
        <v>0.18179999999999999</v>
      </c>
      <c r="AL15" s="6">
        <v>0.18579999999999999</v>
      </c>
      <c r="AM15" s="6">
        <v>0.1898</v>
      </c>
      <c r="AN15" s="6">
        <v>0.19270000000000001</v>
      </c>
      <c r="AO15" s="6">
        <v>0.19389999999999999</v>
      </c>
      <c r="AP15" s="6">
        <v>0.2009</v>
      </c>
      <c r="AQ15" s="6">
        <v>0.19470000000000001</v>
      </c>
      <c r="AR15" s="6">
        <v>0.19320000000000001</v>
      </c>
      <c r="AS15" s="6">
        <v>0.18690000000000001</v>
      </c>
      <c r="AT15" s="6">
        <v>0.17699999999999999</v>
      </c>
      <c r="AU15" s="6">
        <v>0.18329999999999999</v>
      </c>
      <c r="AV15" s="6">
        <v>0.18609999999999999</v>
      </c>
    </row>
    <row r="17" spans="3:7" x14ac:dyDescent="0.25">
      <c r="C17" s="83" t="s">
        <v>127</v>
      </c>
      <c r="D17" s="83"/>
      <c r="E17" s="83"/>
      <c r="F17" s="83"/>
      <c r="G17" s="83"/>
    </row>
    <row r="18" spans="3:7" x14ac:dyDescent="0.25">
      <c r="C18" s="58" t="str">
        <f>HYPERLINK("[Table14_Redtallowmapping.xlsx]Main!A1", "Return to Main Worksheet")</f>
        <v>Return to Main Worksheet</v>
      </c>
    </row>
  </sheetData>
  <mergeCells count="1">
    <mergeCell ref="C17:G1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0" sqref="A20"/>
    </sheetView>
  </sheetViews>
  <sheetFormatPr defaultRowHeight="13.5" x14ac:dyDescent="0.25"/>
  <cols>
    <col min="1" max="1" width="18.5" customWidth="1"/>
    <col min="2" max="2" width="17.375" customWidth="1"/>
  </cols>
  <sheetData>
    <row r="1" spans="1:7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6">
        <v>0</v>
      </c>
      <c r="D2" s="6">
        <v>0.12740000000000001</v>
      </c>
      <c r="E2" s="6">
        <v>3.6200000000000003E-2</v>
      </c>
      <c r="F2" s="64">
        <v>0.83640000000000003</v>
      </c>
      <c r="G2" s="6">
        <v>0</v>
      </c>
    </row>
    <row r="3" spans="1:7" x14ac:dyDescent="0.25">
      <c r="A3" s="32" t="s">
        <v>58</v>
      </c>
      <c r="B3" s="57" t="s">
        <v>53</v>
      </c>
      <c r="C3" s="6">
        <v>0</v>
      </c>
      <c r="D3" s="63">
        <v>0.93679999999999997</v>
      </c>
      <c r="E3" s="6">
        <v>3.6200000000000003E-2</v>
      </c>
      <c r="F3" s="6">
        <v>2.7099999999999999E-2</v>
      </c>
      <c r="G3" s="6">
        <v>0</v>
      </c>
    </row>
    <row r="4" spans="1:7" x14ac:dyDescent="0.25">
      <c r="A4" s="62" t="s">
        <v>304</v>
      </c>
      <c r="B4" s="44" t="s">
        <v>310</v>
      </c>
      <c r="C4" s="6">
        <v>0</v>
      </c>
      <c r="D4" s="6">
        <v>0.12740000000000001</v>
      </c>
      <c r="E4" s="61">
        <v>0.84560000000000002</v>
      </c>
      <c r="F4" s="6">
        <v>2.7099999999999999E-2</v>
      </c>
      <c r="G4" s="6">
        <v>0</v>
      </c>
    </row>
    <row r="5" spans="1:7" x14ac:dyDescent="0.25">
      <c r="A5" s="53" t="s">
        <v>302</v>
      </c>
      <c r="B5" s="44" t="s">
        <v>309</v>
      </c>
      <c r="C5" s="6">
        <v>0.3851</v>
      </c>
      <c r="D5" s="6">
        <v>0.12809999999999999</v>
      </c>
      <c r="E5" s="6">
        <v>8.43E-2</v>
      </c>
      <c r="F5" s="6">
        <v>8.3199999999999996E-2</v>
      </c>
      <c r="G5" s="6">
        <v>0.31940000000000002</v>
      </c>
    </row>
    <row r="6" spans="1:7" x14ac:dyDescent="0.25">
      <c r="A6" s="53" t="s">
        <v>300</v>
      </c>
      <c r="B6" s="44" t="s">
        <v>308</v>
      </c>
      <c r="C6" s="6">
        <v>0.48299999999999998</v>
      </c>
      <c r="D6" s="6">
        <v>0.15190000000000001</v>
      </c>
      <c r="E6" s="6">
        <v>5.9999999999999995E-4</v>
      </c>
      <c r="F6" s="6">
        <v>8.09E-2</v>
      </c>
      <c r="G6" s="6">
        <v>0.28360000000000002</v>
      </c>
    </row>
    <row r="7" spans="1:7" x14ac:dyDescent="0.25">
      <c r="A7" s="53" t="s">
        <v>302</v>
      </c>
      <c r="B7" s="44" t="s">
        <v>98</v>
      </c>
      <c r="C7" s="6">
        <v>0.24940000000000001</v>
      </c>
      <c r="D7" s="6">
        <v>3.4599999999999999E-2</v>
      </c>
      <c r="E7" s="6">
        <v>0.15210000000000001</v>
      </c>
      <c r="F7" s="6">
        <v>0</v>
      </c>
      <c r="G7" s="6">
        <v>0.56379999999999997</v>
      </c>
    </row>
    <row r="8" spans="1:7" x14ac:dyDescent="0.25">
      <c r="A8" s="53" t="s">
        <v>300</v>
      </c>
      <c r="B8" s="44" t="s">
        <v>307</v>
      </c>
      <c r="C8" s="6">
        <v>0.48759999999999998</v>
      </c>
      <c r="D8" s="6">
        <v>0.1037</v>
      </c>
      <c r="E8" s="6">
        <v>0</v>
      </c>
      <c r="F8" s="6">
        <v>9.4700000000000006E-2</v>
      </c>
      <c r="G8" s="6">
        <v>0.314</v>
      </c>
    </row>
    <row r="9" spans="1:7" x14ac:dyDescent="0.25">
      <c r="A9" s="53" t="s">
        <v>304</v>
      </c>
      <c r="B9" s="44" t="s">
        <v>105</v>
      </c>
      <c r="C9" s="6">
        <v>0</v>
      </c>
      <c r="D9" s="6">
        <v>0.12740000000000001</v>
      </c>
      <c r="E9" s="6">
        <v>3.6200000000000003E-2</v>
      </c>
      <c r="F9" s="6">
        <v>2.7099999999999999E-2</v>
      </c>
      <c r="G9" s="6">
        <v>0.80940000000000001</v>
      </c>
    </row>
    <row r="10" spans="1:7" x14ac:dyDescent="0.25">
      <c r="A10" s="53" t="s">
        <v>302</v>
      </c>
      <c r="B10" s="44" t="s">
        <v>306</v>
      </c>
      <c r="C10" s="6">
        <v>0.40910000000000002</v>
      </c>
      <c r="D10" s="6">
        <v>0.15329999999999999</v>
      </c>
      <c r="E10" s="6">
        <v>0.67379999999999995</v>
      </c>
      <c r="F10" s="6">
        <v>3.4799999999999998E-2</v>
      </c>
      <c r="G10" s="6">
        <v>-0.27100000000000002</v>
      </c>
    </row>
    <row r="11" spans="1:7" x14ac:dyDescent="0.25">
      <c r="A11" s="53" t="s">
        <v>300</v>
      </c>
      <c r="B11" s="44" t="s">
        <v>306</v>
      </c>
      <c r="C11" s="6">
        <v>0.3291</v>
      </c>
      <c r="D11" s="6">
        <v>0.13150000000000001</v>
      </c>
      <c r="E11" s="6">
        <v>0.16439999999999999</v>
      </c>
      <c r="F11" s="6">
        <v>9.9900000000000003E-2</v>
      </c>
      <c r="G11" s="6">
        <v>0.27510000000000001</v>
      </c>
    </row>
    <row r="12" spans="1:7" x14ac:dyDescent="0.25">
      <c r="A12" s="53" t="s">
        <v>304</v>
      </c>
      <c r="B12" s="44" t="s">
        <v>305</v>
      </c>
      <c r="C12" s="6">
        <v>0.19550000000000001</v>
      </c>
      <c r="D12" s="6">
        <v>0.14269999999999999</v>
      </c>
      <c r="E12" s="6">
        <v>0.22309999999999999</v>
      </c>
      <c r="F12" s="6">
        <v>3.1699999999999999E-2</v>
      </c>
      <c r="G12" s="6">
        <v>0.40689999999999998</v>
      </c>
    </row>
    <row r="13" spans="1:7" x14ac:dyDescent="0.25">
      <c r="A13" s="53" t="s">
        <v>304</v>
      </c>
      <c r="B13" s="44" t="s">
        <v>303</v>
      </c>
      <c r="C13" s="6">
        <v>0.27889999999999998</v>
      </c>
      <c r="D13" s="6">
        <v>0.1046</v>
      </c>
      <c r="E13" s="6">
        <v>0.1021</v>
      </c>
      <c r="F13" s="6">
        <v>0.10290000000000001</v>
      </c>
      <c r="G13" s="6">
        <v>0.41149999999999998</v>
      </c>
    </row>
    <row r="14" spans="1:7" x14ac:dyDescent="0.25">
      <c r="A14" s="60" t="s">
        <v>302</v>
      </c>
      <c r="B14" s="44" t="s">
        <v>134</v>
      </c>
      <c r="C14" s="59">
        <v>0.80940000000000001</v>
      </c>
      <c r="D14" s="6">
        <v>0.12740000000000001</v>
      </c>
      <c r="E14" s="6">
        <v>3.6200000000000003E-2</v>
      </c>
      <c r="F14" s="6">
        <v>2.7099999999999999E-2</v>
      </c>
      <c r="G14" s="6">
        <v>0</v>
      </c>
    </row>
    <row r="15" spans="1:7" x14ac:dyDescent="0.25">
      <c r="A15" s="53" t="s">
        <v>300</v>
      </c>
      <c r="B15" s="44" t="s">
        <v>111</v>
      </c>
      <c r="C15" s="6">
        <v>0.21490000000000001</v>
      </c>
      <c r="D15" s="6">
        <v>0</v>
      </c>
      <c r="E15" s="6">
        <v>1.67E-2</v>
      </c>
      <c r="F15" s="6">
        <v>0.1366</v>
      </c>
      <c r="G15" s="6">
        <v>0.63180000000000003</v>
      </c>
    </row>
    <row r="16" spans="1:7" x14ac:dyDescent="0.25">
      <c r="A16" s="53" t="s">
        <v>302</v>
      </c>
      <c r="B16" s="44" t="s">
        <v>301</v>
      </c>
      <c r="C16" s="6">
        <v>0.3226</v>
      </c>
      <c r="D16" s="6">
        <v>0.15379999999999999</v>
      </c>
      <c r="E16" s="6">
        <v>6.0999999999999999E-2</v>
      </c>
      <c r="F16" s="6">
        <v>6.9500000000000006E-2</v>
      </c>
      <c r="G16" s="6">
        <v>0.3931</v>
      </c>
    </row>
    <row r="17" spans="1:7" x14ac:dyDescent="0.25">
      <c r="A17" s="53" t="s">
        <v>300</v>
      </c>
      <c r="B17" s="44" t="s">
        <v>299</v>
      </c>
      <c r="C17" s="6">
        <v>8.3199999999999996E-2</v>
      </c>
      <c r="D17" s="6">
        <v>5.0299999999999997E-2</v>
      </c>
      <c r="E17" s="6">
        <v>5.5800000000000002E-2</v>
      </c>
      <c r="F17" s="6">
        <v>0.10050000000000001</v>
      </c>
      <c r="G17" s="6">
        <v>0.71020000000000005</v>
      </c>
    </row>
    <row r="19" spans="1:7" x14ac:dyDescent="0.25">
      <c r="A1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1" sqref="A21"/>
    </sheetView>
  </sheetViews>
  <sheetFormatPr defaultRowHeight="13.5" x14ac:dyDescent="0.25"/>
  <cols>
    <col min="1" max="1" width="18.875" customWidth="1"/>
    <col min="2" max="2" width="17.125" customWidth="1"/>
  </cols>
  <sheetData>
    <row r="1" spans="1:7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6">
        <v>0</v>
      </c>
      <c r="D2" s="6">
        <v>3.0200000000000001E-2</v>
      </c>
      <c r="E2" s="6">
        <v>2.52E-2</v>
      </c>
      <c r="F2" s="6">
        <v>3.2099999999999997E-2</v>
      </c>
      <c r="G2" s="64">
        <v>0.91249999999999998</v>
      </c>
    </row>
    <row r="3" spans="1:7" x14ac:dyDescent="0.25">
      <c r="A3" s="32" t="s">
        <v>58</v>
      </c>
      <c r="B3" s="57" t="s">
        <v>53</v>
      </c>
      <c r="C3" s="6">
        <v>0</v>
      </c>
      <c r="D3" s="63">
        <v>0.78869999999999996</v>
      </c>
      <c r="E3" s="6">
        <v>2.52E-2</v>
      </c>
      <c r="F3" s="6">
        <v>3.2099999999999997E-2</v>
      </c>
      <c r="G3" s="6">
        <v>0.154</v>
      </c>
    </row>
    <row r="4" spans="1:7" x14ac:dyDescent="0.25">
      <c r="A4" s="62" t="s">
        <v>304</v>
      </c>
      <c r="B4" s="44" t="s">
        <v>310</v>
      </c>
      <c r="C4" s="6">
        <v>0</v>
      </c>
      <c r="D4" s="6">
        <v>3.0200000000000001E-2</v>
      </c>
      <c r="E4" s="6">
        <v>2.52E-2</v>
      </c>
      <c r="F4" s="61">
        <v>0.79059999999999997</v>
      </c>
      <c r="G4" s="6">
        <v>0.154</v>
      </c>
    </row>
    <row r="5" spans="1:7" x14ac:dyDescent="0.25">
      <c r="A5" s="53" t="s">
        <v>302</v>
      </c>
      <c r="B5" s="44" t="s">
        <v>309</v>
      </c>
      <c r="C5" s="6">
        <v>0.61839999999999995</v>
      </c>
      <c r="D5" s="6">
        <v>9.4700000000000006E-2</v>
      </c>
      <c r="E5" s="6">
        <v>3.7600000000000001E-2</v>
      </c>
      <c r="F5" s="6">
        <v>7.9500000000000001E-2</v>
      </c>
      <c r="G5" s="6">
        <v>0.16980000000000001</v>
      </c>
    </row>
    <row r="6" spans="1:7" x14ac:dyDescent="0.25">
      <c r="A6" s="53" t="s">
        <v>300</v>
      </c>
      <c r="B6" s="44" t="s">
        <v>308</v>
      </c>
      <c r="C6" s="6">
        <v>0.68089999999999995</v>
      </c>
      <c r="D6" s="6">
        <v>0.10920000000000001</v>
      </c>
      <c r="E6" s="6">
        <v>0</v>
      </c>
      <c r="F6" s="6">
        <v>0</v>
      </c>
      <c r="G6" s="6">
        <v>0.2099</v>
      </c>
    </row>
    <row r="7" spans="1:7" x14ac:dyDescent="0.25">
      <c r="A7" s="53" t="s">
        <v>302</v>
      </c>
      <c r="B7" s="44" t="s">
        <v>98</v>
      </c>
      <c r="C7" s="6">
        <v>0.69069999999999998</v>
      </c>
      <c r="D7" s="6">
        <v>5.7099999999999998E-2</v>
      </c>
      <c r="E7" s="6">
        <v>6.5799999999999997E-2</v>
      </c>
      <c r="F7" s="6">
        <v>0.14460000000000001</v>
      </c>
      <c r="G7" s="6">
        <v>4.1799999999999997E-2</v>
      </c>
    </row>
    <row r="8" spans="1:7" x14ac:dyDescent="0.25">
      <c r="A8" s="53" t="s">
        <v>300</v>
      </c>
      <c r="B8" s="44" t="s">
        <v>307</v>
      </c>
      <c r="C8" s="6">
        <v>0.71060000000000001</v>
      </c>
      <c r="D8" s="6">
        <v>7.1300000000000002E-2</v>
      </c>
      <c r="E8" s="6">
        <v>6.25E-2</v>
      </c>
      <c r="F8" s="6">
        <v>1E-3</v>
      </c>
      <c r="G8" s="6">
        <v>0.1547</v>
      </c>
    </row>
    <row r="9" spans="1:7" x14ac:dyDescent="0.25">
      <c r="A9" s="53" t="s">
        <v>304</v>
      </c>
      <c r="B9" s="44" t="s">
        <v>105</v>
      </c>
      <c r="C9" s="6">
        <v>0.65649999999999997</v>
      </c>
      <c r="D9" s="6">
        <v>0.19409999999999999</v>
      </c>
      <c r="E9" s="6">
        <v>0.11119999999999999</v>
      </c>
      <c r="F9" s="6">
        <v>3.8199999999999998E-2</v>
      </c>
      <c r="G9" s="6">
        <v>0</v>
      </c>
    </row>
    <row r="10" spans="1:7" x14ac:dyDescent="0.25">
      <c r="A10" s="53" t="s">
        <v>302</v>
      </c>
      <c r="B10" s="44" t="s">
        <v>306</v>
      </c>
      <c r="C10" s="6">
        <v>0.16370000000000001</v>
      </c>
      <c r="D10" s="6">
        <v>0</v>
      </c>
      <c r="E10" s="6">
        <v>1.49E-2</v>
      </c>
      <c r="F10" s="6">
        <v>0.62829999999999997</v>
      </c>
      <c r="G10" s="6">
        <v>0.19309999999999999</v>
      </c>
    </row>
    <row r="11" spans="1:7" x14ac:dyDescent="0.25">
      <c r="A11" s="53" t="s">
        <v>300</v>
      </c>
      <c r="B11" s="44" t="s">
        <v>306</v>
      </c>
      <c r="C11" s="6">
        <v>0.53080000000000005</v>
      </c>
      <c r="D11" s="6">
        <v>8.9300000000000004E-2</v>
      </c>
      <c r="E11" s="6">
        <v>4.2799999999999998E-2</v>
      </c>
      <c r="F11" s="6">
        <v>0.15429999999999999</v>
      </c>
      <c r="G11" s="6">
        <v>0.18279999999999999</v>
      </c>
    </row>
    <row r="12" spans="1:7" x14ac:dyDescent="0.25">
      <c r="A12" s="53" t="s">
        <v>304</v>
      </c>
      <c r="B12" s="44" t="s">
        <v>305</v>
      </c>
      <c r="C12" s="6">
        <v>0.51190000000000002</v>
      </c>
      <c r="D12" s="6">
        <v>0.126</v>
      </c>
      <c r="E12" s="6">
        <v>3.15E-2</v>
      </c>
      <c r="F12" s="6">
        <v>0.20979999999999999</v>
      </c>
      <c r="G12" s="6">
        <v>0.1208</v>
      </c>
    </row>
    <row r="13" spans="1:7" x14ac:dyDescent="0.25">
      <c r="A13" s="53" t="s">
        <v>304</v>
      </c>
      <c r="B13" s="44" t="s">
        <v>303</v>
      </c>
      <c r="C13" s="6">
        <v>0.59399999999999997</v>
      </c>
      <c r="D13" s="6">
        <v>9.1300000000000006E-2</v>
      </c>
      <c r="E13" s="6">
        <v>3.0700000000000002E-2</v>
      </c>
      <c r="F13" s="6">
        <v>9.6299999999999997E-2</v>
      </c>
      <c r="G13" s="6">
        <v>0.18759999999999999</v>
      </c>
    </row>
    <row r="14" spans="1:7" x14ac:dyDescent="0.25">
      <c r="A14" s="65" t="s">
        <v>302</v>
      </c>
      <c r="B14" s="44" t="s">
        <v>134</v>
      </c>
      <c r="C14" s="6">
        <v>0.75849999999999995</v>
      </c>
      <c r="D14" s="6">
        <v>3.0200000000000001E-2</v>
      </c>
      <c r="E14" s="6">
        <v>2.52E-2</v>
      </c>
      <c r="F14" s="6">
        <v>3.2099999999999997E-2</v>
      </c>
      <c r="G14" s="6">
        <v>0.154</v>
      </c>
    </row>
    <row r="15" spans="1:7" x14ac:dyDescent="0.25">
      <c r="A15" s="53" t="s">
        <v>300</v>
      </c>
      <c r="B15" s="44" t="s">
        <v>111</v>
      </c>
      <c r="C15" s="6">
        <v>0.71309999999999996</v>
      </c>
      <c r="D15" s="6">
        <v>3.85E-2</v>
      </c>
      <c r="E15" s="6">
        <v>8.9200000000000002E-2</v>
      </c>
      <c r="F15" s="6">
        <v>1.8800000000000001E-2</v>
      </c>
      <c r="G15" s="6">
        <v>0.14050000000000001</v>
      </c>
    </row>
    <row r="16" spans="1:7" x14ac:dyDescent="0.25">
      <c r="A16" s="53" t="s">
        <v>302</v>
      </c>
      <c r="B16" s="44" t="s">
        <v>301</v>
      </c>
      <c r="C16" s="6">
        <v>0.61909999999999998</v>
      </c>
      <c r="D16" s="6">
        <v>0.13300000000000001</v>
      </c>
      <c r="E16" s="6">
        <v>1.15E-2</v>
      </c>
      <c r="F16" s="6">
        <v>5.7500000000000002E-2</v>
      </c>
      <c r="G16" s="6">
        <v>0.1789</v>
      </c>
    </row>
    <row r="17" spans="1:7" x14ac:dyDescent="0.25">
      <c r="A17" s="53" t="s">
        <v>300</v>
      </c>
      <c r="B17" s="44" t="s">
        <v>299</v>
      </c>
      <c r="C17" s="6">
        <v>0.65290000000000004</v>
      </c>
      <c r="D17" s="6">
        <v>0.10059999999999999</v>
      </c>
      <c r="E17" s="6">
        <v>4.9399999999999999E-2</v>
      </c>
      <c r="F17" s="6">
        <v>5.4699999999999999E-2</v>
      </c>
      <c r="G17" s="6">
        <v>0.1424</v>
      </c>
    </row>
    <row r="18" spans="1:7" x14ac:dyDescent="0.25">
      <c r="A18" s="34" t="s">
        <v>7</v>
      </c>
      <c r="B18" s="57" t="s">
        <v>53</v>
      </c>
      <c r="C18" s="6">
        <v>0</v>
      </c>
      <c r="D18" s="6">
        <v>3.0200000000000001E-2</v>
      </c>
      <c r="E18" s="59">
        <v>0.78359999999999996</v>
      </c>
      <c r="F18" s="6">
        <v>3.2099999999999997E-2</v>
      </c>
      <c r="G18" s="6">
        <v>0.154</v>
      </c>
    </row>
    <row r="20" spans="1:7" x14ac:dyDescent="0.25">
      <c r="A2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workbookViewId="0">
      <selection activeCell="C15" sqref="C15"/>
    </sheetView>
  </sheetViews>
  <sheetFormatPr defaultRowHeight="13.5" x14ac:dyDescent="0.25"/>
  <cols>
    <col min="1" max="1" width="15.625" customWidth="1"/>
    <col min="2" max="2" width="12.75" customWidth="1"/>
  </cols>
  <sheetData>
    <row r="1" spans="1:48" x14ac:dyDescent="0.25">
      <c r="A1" s="57" t="s">
        <v>8</v>
      </c>
      <c r="B1" s="56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3" t="s">
        <v>304</v>
      </c>
      <c r="B2" s="44" t="s">
        <v>310</v>
      </c>
      <c r="C2" s="6">
        <v>1.4200000000000001E-2</v>
      </c>
      <c r="D2" s="6">
        <v>2.75E-2</v>
      </c>
      <c r="E2" s="6">
        <v>2.6200000000000001E-2</v>
      </c>
      <c r="F2" s="6">
        <v>3.4299999999999997E-2</v>
      </c>
      <c r="G2" s="6">
        <v>3.4000000000000002E-2</v>
      </c>
      <c r="H2" s="6">
        <v>4.24E-2</v>
      </c>
      <c r="I2" s="6">
        <v>4.6199999999999998E-2</v>
      </c>
      <c r="J2" s="6">
        <v>5.0299999999999997E-2</v>
      </c>
      <c r="K2" s="6">
        <v>5.1299999999999998E-2</v>
      </c>
      <c r="L2" s="6">
        <v>5.6300000000000003E-2</v>
      </c>
      <c r="M2" s="6">
        <v>5.3400000000000003E-2</v>
      </c>
      <c r="N2" s="6">
        <v>5.0200000000000002E-2</v>
      </c>
      <c r="O2" s="6">
        <v>5.1499999999999997E-2</v>
      </c>
      <c r="P2" s="6">
        <v>5.3400000000000003E-2</v>
      </c>
      <c r="Q2" s="6">
        <v>5.2499999999999998E-2</v>
      </c>
      <c r="R2" s="6">
        <v>5.0999999999999997E-2</v>
      </c>
      <c r="S2" s="6">
        <v>4.6899999999999997E-2</v>
      </c>
      <c r="T2" s="6">
        <v>4.7E-2</v>
      </c>
      <c r="U2" s="6">
        <v>4.5699999999999998E-2</v>
      </c>
      <c r="V2" s="6">
        <v>3.8899999999999997E-2</v>
      </c>
      <c r="W2" s="6">
        <v>4.2799999999999998E-2</v>
      </c>
      <c r="X2" s="6">
        <v>4.36E-2</v>
      </c>
      <c r="Y2" s="6">
        <v>4.9099999999999998E-2</v>
      </c>
      <c r="Z2" s="6">
        <v>7.2099999999999997E-2</v>
      </c>
      <c r="AA2" s="6">
        <v>9.6000000000000002E-2</v>
      </c>
      <c r="AB2" s="6">
        <v>0.11840000000000001</v>
      </c>
      <c r="AC2" s="6">
        <v>0.14080000000000001</v>
      </c>
      <c r="AD2" s="6">
        <v>0.16400000000000001</v>
      </c>
      <c r="AE2" s="6">
        <v>0.1885</v>
      </c>
      <c r="AF2" s="6">
        <v>0.19700000000000001</v>
      </c>
      <c r="AG2" s="6">
        <v>0.20330000000000001</v>
      </c>
      <c r="AH2" s="6">
        <v>0.21110000000000001</v>
      </c>
      <c r="AI2" s="6">
        <v>0.2127</v>
      </c>
      <c r="AJ2" s="6">
        <v>0.21859999999999999</v>
      </c>
      <c r="AK2" s="6">
        <v>0.22470000000000001</v>
      </c>
      <c r="AL2" s="6">
        <v>0.23430000000000001</v>
      </c>
      <c r="AM2" s="6">
        <v>0.24399999999999999</v>
      </c>
      <c r="AN2" s="6">
        <v>0.25369999999999998</v>
      </c>
      <c r="AO2" s="6">
        <v>0.25740000000000002</v>
      </c>
      <c r="AP2" s="6">
        <v>0.25629999999999997</v>
      </c>
      <c r="AQ2" s="6">
        <v>0.24279999999999999</v>
      </c>
      <c r="AR2" s="6">
        <v>0.21959999999999999</v>
      </c>
      <c r="AS2" s="6">
        <v>0.2034</v>
      </c>
      <c r="AT2" s="6">
        <v>0.1714</v>
      </c>
      <c r="AU2" s="6">
        <v>0.1857</v>
      </c>
      <c r="AV2" s="6">
        <v>0.20030000000000001</v>
      </c>
    </row>
    <row r="3" spans="1:48" x14ac:dyDescent="0.25">
      <c r="A3" s="53" t="s">
        <v>302</v>
      </c>
      <c r="B3" s="44" t="s">
        <v>309</v>
      </c>
      <c r="C3" s="6">
        <v>3.4299999999999997E-2</v>
      </c>
      <c r="D3" s="6">
        <v>3.9300000000000002E-2</v>
      </c>
      <c r="E3" s="6">
        <v>4.9700000000000001E-2</v>
      </c>
      <c r="F3" s="6">
        <v>5.16E-2</v>
      </c>
      <c r="G3" s="6">
        <v>5.6899999999999999E-2</v>
      </c>
      <c r="H3" s="6">
        <v>6.0400000000000002E-2</v>
      </c>
      <c r="I3" s="6">
        <v>6.2700000000000006E-2</v>
      </c>
      <c r="J3" s="6">
        <v>6.4600000000000005E-2</v>
      </c>
      <c r="K3" s="6">
        <v>6.9000000000000006E-2</v>
      </c>
      <c r="L3" s="6">
        <v>6.59E-2</v>
      </c>
      <c r="M3" s="6">
        <v>6.6199999999999995E-2</v>
      </c>
      <c r="N3" s="6">
        <v>6.7000000000000004E-2</v>
      </c>
      <c r="O3" s="6">
        <v>7.4800000000000005E-2</v>
      </c>
      <c r="P3" s="6">
        <v>6.8099999999999994E-2</v>
      </c>
      <c r="Q3" s="6">
        <v>6.8199999999999997E-2</v>
      </c>
      <c r="R3" s="6">
        <v>6.6100000000000006E-2</v>
      </c>
      <c r="S3" s="6">
        <v>6.2899999999999998E-2</v>
      </c>
      <c r="T3" s="6">
        <v>6.83E-2</v>
      </c>
      <c r="U3" s="6">
        <v>6.6199999999999995E-2</v>
      </c>
      <c r="V3" s="6">
        <v>6.4699999999999994E-2</v>
      </c>
      <c r="W3" s="6">
        <v>5.9900000000000002E-2</v>
      </c>
      <c r="X3" s="6">
        <v>6.1400000000000003E-2</v>
      </c>
      <c r="Y3" s="6">
        <v>7.1199999999999999E-2</v>
      </c>
      <c r="Z3" s="6">
        <v>8.4900000000000003E-2</v>
      </c>
      <c r="AA3" s="6">
        <v>9.9000000000000005E-2</v>
      </c>
      <c r="AB3" s="6">
        <v>0.1114</v>
      </c>
      <c r="AC3" s="6">
        <v>0.12379999999999999</v>
      </c>
      <c r="AD3" s="6">
        <v>0.1368</v>
      </c>
      <c r="AE3" s="6">
        <v>0.151</v>
      </c>
      <c r="AF3" s="6">
        <v>0.15859999999999999</v>
      </c>
      <c r="AG3" s="6">
        <v>0.16420000000000001</v>
      </c>
      <c r="AH3" s="6">
        <v>0.17100000000000001</v>
      </c>
      <c r="AI3" s="6">
        <v>0.1772</v>
      </c>
      <c r="AJ3" s="6">
        <v>0.1961</v>
      </c>
      <c r="AK3" s="6">
        <v>0.215</v>
      </c>
      <c r="AL3" s="6">
        <v>0.2369</v>
      </c>
      <c r="AM3" s="6">
        <v>0.25890000000000002</v>
      </c>
      <c r="AN3" s="6">
        <v>0.28110000000000002</v>
      </c>
      <c r="AO3" s="6">
        <v>0.29620000000000002</v>
      </c>
      <c r="AP3" s="6">
        <v>0.2515</v>
      </c>
      <c r="AQ3" s="6">
        <v>0.20330000000000001</v>
      </c>
      <c r="AR3" s="6">
        <v>0.18659999999999999</v>
      </c>
      <c r="AS3" s="6">
        <v>0.16439999999999999</v>
      </c>
      <c r="AT3" s="6">
        <v>0.14480000000000001</v>
      </c>
      <c r="AU3" s="6">
        <v>0.16439999999999999</v>
      </c>
      <c r="AV3" s="6">
        <v>0.1842</v>
      </c>
    </row>
    <row r="4" spans="1:48" x14ac:dyDescent="0.25">
      <c r="A4" s="53" t="s">
        <v>302</v>
      </c>
      <c r="B4" s="44" t="s">
        <v>98</v>
      </c>
      <c r="C4" s="6">
        <v>2.7799999999999998E-2</v>
      </c>
      <c r="D4" s="6">
        <v>3.7999999999999999E-2</v>
      </c>
      <c r="E4" s="6">
        <v>3.9800000000000002E-2</v>
      </c>
      <c r="F4" s="6">
        <v>4.9399999999999999E-2</v>
      </c>
      <c r="G4" s="6">
        <v>5.2499999999999998E-2</v>
      </c>
      <c r="H4" s="6">
        <v>5.8299999999999998E-2</v>
      </c>
      <c r="I4" s="6">
        <v>6.8000000000000005E-2</v>
      </c>
      <c r="J4" s="6">
        <v>6.59E-2</v>
      </c>
      <c r="K4" s="6">
        <v>6.6400000000000001E-2</v>
      </c>
      <c r="L4" s="6">
        <v>6.9000000000000006E-2</v>
      </c>
      <c r="M4" s="6">
        <v>7.1300000000000002E-2</v>
      </c>
      <c r="N4" s="6">
        <v>6.4899999999999999E-2</v>
      </c>
      <c r="O4" s="6">
        <v>6.6500000000000004E-2</v>
      </c>
      <c r="P4" s="6">
        <v>6.83E-2</v>
      </c>
      <c r="Q4" s="6">
        <v>6.6400000000000001E-2</v>
      </c>
      <c r="R4" s="6">
        <v>6.4600000000000005E-2</v>
      </c>
      <c r="S4" s="6">
        <v>6.4500000000000002E-2</v>
      </c>
      <c r="T4" s="6">
        <v>5.9499999999999997E-2</v>
      </c>
      <c r="U4" s="6">
        <v>6.0400000000000002E-2</v>
      </c>
      <c r="V4" s="6">
        <v>5.8299999999999998E-2</v>
      </c>
      <c r="W4" s="6">
        <v>5.5199999999999999E-2</v>
      </c>
      <c r="X4" s="6">
        <v>5.9900000000000002E-2</v>
      </c>
      <c r="Y4" s="6">
        <v>6.2100000000000002E-2</v>
      </c>
      <c r="Z4" s="6">
        <v>8.5400000000000004E-2</v>
      </c>
      <c r="AA4" s="6">
        <v>0.1094</v>
      </c>
      <c r="AB4" s="6">
        <v>0.13159999999999999</v>
      </c>
      <c r="AC4" s="6">
        <v>0.1537</v>
      </c>
      <c r="AD4" s="6">
        <v>0.1769</v>
      </c>
      <c r="AE4" s="6">
        <v>0.2014</v>
      </c>
      <c r="AF4" s="6">
        <v>0.20899999999999999</v>
      </c>
      <c r="AG4" s="6">
        <v>0.21440000000000001</v>
      </c>
      <c r="AH4" s="6">
        <v>0.2213</v>
      </c>
      <c r="AI4" s="6">
        <v>0.22040000000000001</v>
      </c>
      <c r="AJ4" s="6">
        <v>0.2238</v>
      </c>
      <c r="AK4" s="6">
        <v>0.22720000000000001</v>
      </c>
      <c r="AL4" s="6">
        <v>0.23419999999999999</v>
      </c>
      <c r="AM4" s="6">
        <v>0.24099999999999999</v>
      </c>
      <c r="AN4" s="6">
        <v>0.2477</v>
      </c>
      <c r="AO4" s="6">
        <v>0.24859999999999999</v>
      </c>
      <c r="AP4" s="6">
        <v>0.26019999999999999</v>
      </c>
      <c r="AQ4" s="6">
        <v>0.25490000000000002</v>
      </c>
      <c r="AR4" s="6">
        <v>0.2208</v>
      </c>
      <c r="AS4" s="6">
        <v>0.18690000000000001</v>
      </c>
      <c r="AT4" s="6">
        <v>0.17119999999999999</v>
      </c>
      <c r="AU4" s="6">
        <v>0.17960000000000001</v>
      </c>
      <c r="AV4" s="6">
        <v>0.18970000000000001</v>
      </c>
    </row>
    <row r="5" spans="1:48" x14ac:dyDescent="0.25">
      <c r="A5" s="53" t="s">
        <v>300</v>
      </c>
      <c r="B5" s="44" t="s">
        <v>307</v>
      </c>
      <c r="C5" s="6">
        <v>2.9899999999999999E-2</v>
      </c>
      <c r="D5" s="6">
        <v>3.6900000000000002E-2</v>
      </c>
      <c r="E5" s="6">
        <v>4.7100000000000003E-2</v>
      </c>
      <c r="F5" s="6">
        <v>4.8899999999999999E-2</v>
      </c>
      <c r="G5" s="6">
        <v>5.1299999999999998E-2</v>
      </c>
      <c r="H5" s="6">
        <v>5.7700000000000001E-2</v>
      </c>
      <c r="I5" s="6">
        <v>6.1699999999999998E-2</v>
      </c>
      <c r="J5" s="6">
        <v>6.5799999999999997E-2</v>
      </c>
      <c r="K5" s="6">
        <v>7.2900000000000006E-2</v>
      </c>
      <c r="L5" s="6">
        <v>7.7499999999999999E-2</v>
      </c>
      <c r="M5" s="6">
        <v>7.4499999999999997E-2</v>
      </c>
      <c r="N5" s="6">
        <v>6.7199999999999996E-2</v>
      </c>
      <c r="O5" s="6">
        <v>6.9000000000000006E-2</v>
      </c>
      <c r="P5" s="6">
        <v>6.4000000000000001E-2</v>
      </c>
      <c r="Q5" s="6">
        <v>6.9000000000000006E-2</v>
      </c>
      <c r="R5" s="6">
        <v>6.7000000000000004E-2</v>
      </c>
      <c r="S5" s="6">
        <v>6.3E-2</v>
      </c>
      <c r="T5" s="6">
        <v>6.0100000000000001E-2</v>
      </c>
      <c r="U5" s="6">
        <v>6.0299999999999999E-2</v>
      </c>
      <c r="V5" s="6">
        <v>5.5899999999999998E-2</v>
      </c>
      <c r="W5" s="6">
        <v>5.9200000000000003E-2</v>
      </c>
      <c r="X5" s="6">
        <v>5.7000000000000002E-2</v>
      </c>
      <c r="Y5" s="6">
        <v>6.4399999999999999E-2</v>
      </c>
      <c r="Z5" s="6">
        <v>9.0800000000000006E-2</v>
      </c>
      <c r="AA5" s="6">
        <v>0.1181</v>
      </c>
      <c r="AB5" s="6">
        <v>0.14349999999999999</v>
      </c>
      <c r="AC5" s="6">
        <v>0.16880000000000001</v>
      </c>
      <c r="AD5" s="6">
        <v>0.19539999999999999</v>
      </c>
      <c r="AE5" s="6">
        <v>0.22339999999999999</v>
      </c>
      <c r="AF5" s="6">
        <v>0.2316</v>
      </c>
      <c r="AG5" s="6">
        <v>0.23749999999999999</v>
      </c>
      <c r="AH5" s="6">
        <v>0.245</v>
      </c>
      <c r="AI5" s="6">
        <v>0.24729999999999999</v>
      </c>
      <c r="AJ5" s="6">
        <v>0.25380000000000003</v>
      </c>
      <c r="AK5" s="6">
        <v>0.2606</v>
      </c>
      <c r="AL5" s="6">
        <v>0.27139999999999997</v>
      </c>
      <c r="AM5" s="6">
        <v>0.28220000000000001</v>
      </c>
      <c r="AN5" s="6">
        <v>0.29320000000000002</v>
      </c>
      <c r="AO5" s="6">
        <v>0.29709999999999998</v>
      </c>
      <c r="AP5" s="6">
        <v>0.29170000000000001</v>
      </c>
      <c r="AQ5" s="6">
        <v>0.2782</v>
      </c>
      <c r="AR5" s="6">
        <v>0.25509999999999999</v>
      </c>
      <c r="AS5" s="6">
        <v>0.2293</v>
      </c>
      <c r="AT5" s="6">
        <v>0.19040000000000001</v>
      </c>
      <c r="AU5" s="6">
        <v>0.2051</v>
      </c>
      <c r="AV5" s="6">
        <v>0.2208</v>
      </c>
    </row>
    <row r="6" spans="1:48" x14ac:dyDescent="0.25">
      <c r="A6" s="53" t="s">
        <v>304</v>
      </c>
      <c r="B6" s="44" t="s">
        <v>105</v>
      </c>
      <c r="C6" s="6">
        <v>1.5599999999999999E-2</v>
      </c>
      <c r="D6" s="6">
        <v>3.0599999999999999E-2</v>
      </c>
      <c r="E6" s="6">
        <v>3.1099999999999999E-2</v>
      </c>
      <c r="F6" s="6">
        <v>3.2099999999999997E-2</v>
      </c>
      <c r="G6" s="6">
        <v>3.9600000000000003E-2</v>
      </c>
      <c r="H6" s="6">
        <v>4.3099999999999999E-2</v>
      </c>
      <c r="I6" s="6">
        <v>4.36E-2</v>
      </c>
      <c r="J6" s="6">
        <v>4.8800000000000003E-2</v>
      </c>
      <c r="K6" s="6">
        <v>5.0700000000000002E-2</v>
      </c>
      <c r="L6" s="6">
        <v>4.9700000000000001E-2</v>
      </c>
      <c r="M6" s="6">
        <v>4.6600000000000003E-2</v>
      </c>
      <c r="N6" s="6">
        <v>4.6100000000000002E-2</v>
      </c>
      <c r="O6" s="6">
        <v>4.6100000000000002E-2</v>
      </c>
      <c r="P6" s="6">
        <v>4.2999999999999997E-2</v>
      </c>
      <c r="Q6" s="6">
        <v>4.5499999999999999E-2</v>
      </c>
      <c r="R6" s="6">
        <v>4.4699999999999997E-2</v>
      </c>
      <c r="S6" s="6">
        <v>4.2000000000000003E-2</v>
      </c>
      <c r="T6" s="6">
        <v>4.1399999999999999E-2</v>
      </c>
      <c r="U6" s="6">
        <v>4.1599999999999998E-2</v>
      </c>
      <c r="V6" s="6">
        <v>3.8199999999999998E-2</v>
      </c>
      <c r="W6" s="6">
        <v>3.7999999999999999E-2</v>
      </c>
      <c r="X6" s="6">
        <v>3.9199999999999999E-2</v>
      </c>
      <c r="Y6" s="6">
        <v>4.6300000000000001E-2</v>
      </c>
      <c r="Z6" s="6">
        <v>7.0099999999999996E-2</v>
      </c>
      <c r="AA6" s="6">
        <v>9.4899999999999998E-2</v>
      </c>
      <c r="AB6" s="6">
        <v>0.1183</v>
      </c>
      <c r="AC6" s="6">
        <v>0.14180000000000001</v>
      </c>
      <c r="AD6" s="6">
        <v>0.1661</v>
      </c>
      <c r="AE6" s="6">
        <v>0.1918</v>
      </c>
      <c r="AF6" s="6">
        <v>0.19980000000000001</v>
      </c>
      <c r="AG6" s="6">
        <v>0.20569999999999999</v>
      </c>
      <c r="AH6" s="6">
        <v>0.21299999999999999</v>
      </c>
      <c r="AI6" s="6">
        <v>0.2145</v>
      </c>
      <c r="AJ6" s="6">
        <v>0.2218</v>
      </c>
      <c r="AK6" s="6">
        <v>0.22950000000000001</v>
      </c>
      <c r="AL6" s="6">
        <v>0.24079999999999999</v>
      </c>
      <c r="AM6" s="6">
        <v>0.25230000000000002</v>
      </c>
      <c r="AN6" s="6">
        <v>0.26379999999999998</v>
      </c>
      <c r="AO6" s="6">
        <v>0.26910000000000001</v>
      </c>
      <c r="AP6" s="6">
        <v>0.25490000000000002</v>
      </c>
      <c r="AQ6" s="6">
        <v>0.2422</v>
      </c>
      <c r="AR6" s="6">
        <v>0.22500000000000001</v>
      </c>
      <c r="AS6" s="6">
        <v>0.18229999999999999</v>
      </c>
      <c r="AT6" s="6">
        <v>0.1615</v>
      </c>
      <c r="AU6" s="6">
        <v>0.18260000000000001</v>
      </c>
      <c r="AV6" s="6">
        <v>0.2016</v>
      </c>
    </row>
    <row r="7" spans="1:48" x14ac:dyDescent="0.25">
      <c r="A7" s="53" t="s">
        <v>304</v>
      </c>
      <c r="B7" s="44" t="s">
        <v>303</v>
      </c>
      <c r="C7" s="6">
        <v>9.1999999999999998E-3</v>
      </c>
      <c r="D7" s="6">
        <v>2.5700000000000001E-2</v>
      </c>
      <c r="E7" s="6">
        <v>2.1600000000000001E-2</v>
      </c>
      <c r="F7" s="6">
        <v>0.03</v>
      </c>
      <c r="G7" s="6">
        <v>3.2500000000000001E-2</v>
      </c>
      <c r="H7" s="6">
        <v>3.7600000000000001E-2</v>
      </c>
      <c r="I7" s="6">
        <v>4.2000000000000003E-2</v>
      </c>
      <c r="J7" s="6">
        <v>4.2500000000000003E-2</v>
      </c>
      <c r="K7" s="6">
        <v>4.7600000000000003E-2</v>
      </c>
      <c r="L7" s="6">
        <v>4.87E-2</v>
      </c>
      <c r="M7" s="6">
        <v>4.8300000000000003E-2</v>
      </c>
      <c r="N7" s="6">
        <v>4.36E-2</v>
      </c>
      <c r="O7" s="6">
        <v>4.5499999999999999E-2</v>
      </c>
      <c r="P7" s="6">
        <v>4.4400000000000002E-2</v>
      </c>
      <c r="Q7" s="6">
        <v>4.2000000000000003E-2</v>
      </c>
      <c r="R7" s="6">
        <v>3.85E-2</v>
      </c>
      <c r="S7" s="6">
        <v>3.7600000000000001E-2</v>
      </c>
      <c r="T7" s="6">
        <v>3.3599999999999998E-2</v>
      </c>
      <c r="U7" s="6">
        <v>3.44E-2</v>
      </c>
      <c r="V7" s="6">
        <v>3.2899999999999999E-2</v>
      </c>
      <c r="W7" s="6">
        <v>3.04E-2</v>
      </c>
      <c r="X7" s="6">
        <v>3.1600000000000003E-2</v>
      </c>
      <c r="Y7" s="6">
        <v>3.3799999999999997E-2</v>
      </c>
      <c r="Z7" s="6">
        <v>5.6599999999999998E-2</v>
      </c>
      <c r="AA7" s="6">
        <v>8.0600000000000005E-2</v>
      </c>
      <c r="AB7" s="6">
        <v>0.10349999999999999</v>
      </c>
      <c r="AC7" s="6">
        <v>0.12670000000000001</v>
      </c>
      <c r="AD7" s="6">
        <v>0.15060000000000001</v>
      </c>
      <c r="AE7" s="6">
        <v>0.17580000000000001</v>
      </c>
      <c r="AF7" s="6">
        <v>0.18329999999999999</v>
      </c>
      <c r="AG7" s="6">
        <v>0.1888</v>
      </c>
      <c r="AH7" s="6">
        <v>0.19550000000000001</v>
      </c>
      <c r="AI7" s="6">
        <v>0.20019999999999999</v>
      </c>
      <c r="AJ7" s="6">
        <v>0.20549999999999999</v>
      </c>
      <c r="AK7" s="6">
        <v>0.21110000000000001</v>
      </c>
      <c r="AL7" s="6">
        <v>0.22</v>
      </c>
      <c r="AM7" s="6">
        <v>0.2288</v>
      </c>
      <c r="AN7" s="6">
        <v>0.23780000000000001</v>
      </c>
      <c r="AO7" s="6">
        <v>0.2412</v>
      </c>
      <c r="AP7" s="6">
        <v>0.23749999999999999</v>
      </c>
      <c r="AQ7" s="6">
        <v>0.21820000000000001</v>
      </c>
      <c r="AR7" s="6">
        <v>0.2051</v>
      </c>
      <c r="AS7" s="6">
        <v>0.17169999999999999</v>
      </c>
      <c r="AT7" s="6">
        <v>0.16800000000000001</v>
      </c>
      <c r="AU7" s="6">
        <v>0.17979999999999999</v>
      </c>
      <c r="AV7" s="6">
        <v>0.19120000000000001</v>
      </c>
    </row>
    <row r="8" spans="1:48" x14ac:dyDescent="0.25">
      <c r="A8" s="53" t="s">
        <v>302</v>
      </c>
      <c r="B8" s="44" t="s">
        <v>134</v>
      </c>
      <c r="C8" s="6">
        <v>1.06E-2</v>
      </c>
      <c r="D8" s="6">
        <v>2.29E-2</v>
      </c>
      <c r="E8" s="6">
        <v>2.5999999999999999E-2</v>
      </c>
      <c r="F8" s="6">
        <v>2.8899999999999999E-2</v>
      </c>
      <c r="G8" s="6">
        <v>3.3700000000000001E-2</v>
      </c>
      <c r="H8" s="6">
        <v>3.1300000000000001E-2</v>
      </c>
      <c r="I8" s="6">
        <v>3.7199999999999997E-2</v>
      </c>
      <c r="J8" s="6">
        <v>3.7699999999999997E-2</v>
      </c>
      <c r="K8" s="6">
        <v>4.0300000000000002E-2</v>
      </c>
      <c r="L8" s="6">
        <v>3.9699999999999999E-2</v>
      </c>
      <c r="M8" s="6">
        <v>3.6900000000000002E-2</v>
      </c>
      <c r="N8" s="6">
        <v>3.3099999999999997E-2</v>
      </c>
      <c r="O8" s="6">
        <v>3.4000000000000002E-2</v>
      </c>
      <c r="P8" s="6">
        <v>3.4799999999999998E-2</v>
      </c>
      <c r="Q8" s="6">
        <v>3.6400000000000002E-2</v>
      </c>
      <c r="R8" s="6">
        <v>3.1699999999999999E-2</v>
      </c>
      <c r="S8" s="6">
        <v>3.2300000000000002E-2</v>
      </c>
      <c r="T8" s="6">
        <v>2.9399999999999999E-2</v>
      </c>
      <c r="U8" s="6">
        <v>0.03</v>
      </c>
      <c r="V8" s="6">
        <v>3.1E-2</v>
      </c>
      <c r="W8" s="6">
        <v>2.7199999999999998E-2</v>
      </c>
      <c r="X8" s="6">
        <v>3.1699999999999999E-2</v>
      </c>
      <c r="Y8" s="6">
        <v>3.3599999999999998E-2</v>
      </c>
      <c r="Z8" s="6">
        <v>4.7699999999999999E-2</v>
      </c>
      <c r="AA8" s="6">
        <v>6.2100000000000002E-2</v>
      </c>
      <c r="AB8" s="6">
        <v>7.5700000000000003E-2</v>
      </c>
      <c r="AC8" s="6">
        <v>8.9300000000000004E-2</v>
      </c>
      <c r="AD8" s="6">
        <v>0.1033</v>
      </c>
      <c r="AE8" s="6">
        <v>0.1183</v>
      </c>
      <c r="AF8" s="6">
        <v>0.1239</v>
      </c>
      <c r="AG8" s="6">
        <v>0.12809999999999999</v>
      </c>
      <c r="AH8" s="6">
        <v>0.13320000000000001</v>
      </c>
      <c r="AI8" s="6">
        <v>0.1328</v>
      </c>
      <c r="AJ8" s="6">
        <v>0.13700000000000001</v>
      </c>
      <c r="AK8" s="6">
        <v>0.14130000000000001</v>
      </c>
      <c r="AL8" s="6">
        <v>0.14799999999999999</v>
      </c>
      <c r="AM8" s="6">
        <v>0.15459999999999999</v>
      </c>
      <c r="AN8" s="6">
        <v>0.1613</v>
      </c>
      <c r="AO8" s="6">
        <v>0.16420000000000001</v>
      </c>
      <c r="AP8" s="6">
        <v>0.16439999999999999</v>
      </c>
      <c r="AQ8" s="6">
        <v>0.15559999999999999</v>
      </c>
      <c r="AR8" s="6">
        <v>0.14019999999999999</v>
      </c>
      <c r="AS8" s="6">
        <v>0.1149</v>
      </c>
      <c r="AT8" s="6">
        <v>0.1013</v>
      </c>
      <c r="AU8" s="6">
        <v>0.11020000000000001</v>
      </c>
      <c r="AV8" s="6">
        <v>0.1195</v>
      </c>
    </row>
    <row r="9" spans="1:48" x14ac:dyDescent="0.25">
      <c r="A9" s="53" t="s">
        <v>300</v>
      </c>
      <c r="B9" s="44" t="s">
        <v>111</v>
      </c>
      <c r="C9" s="6">
        <v>2.1499999999999998E-2</v>
      </c>
      <c r="D9" s="6">
        <v>2.4799999999999999E-2</v>
      </c>
      <c r="E9" s="6">
        <v>3.5400000000000001E-2</v>
      </c>
      <c r="F9" s="6">
        <v>3.56E-2</v>
      </c>
      <c r="G9" s="6">
        <v>3.9899999999999998E-2</v>
      </c>
      <c r="H9" s="6">
        <v>4.07E-2</v>
      </c>
      <c r="I9" s="6">
        <v>4.9799999999999997E-2</v>
      </c>
      <c r="J9" s="6">
        <v>5.2200000000000003E-2</v>
      </c>
      <c r="K9" s="6">
        <v>5.5500000000000001E-2</v>
      </c>
      <c r="L9" s="6">
        <v>5.7099999999999998E-2</v>
      </c>
      <c r="M9" s="6">
        <v>5.3499999999999999E-2</v>
      </c>
      <c r="N9" s="6">
        <v>4.9599999999999998E-2</v>
      </c>
      <c r="O9" s="6">
        <v>5.2900000000000003E-2</v>
      </c>
      <c r="P9" s="6">
        <v>5.11E-2</v>
      </c>
      <c r="Q9" s="6">
        <v>5.3100000000000001E-2</v>
      </c>
      <c r="R9" s="6">
        <v>5.11E-2</v>
      </c>
      <c r="S9" s="6">
        <v>5.4699999999999999E-2</v>
      </c>
      <c r="T9" s="6">
        <v>5.28E-2</v>
      </c>
      <c r="U9" s="6">
        <v>5.4100000000000002E-2</v>
      </c>
      <c r="V9" s="6">
        <v>4.8500000000000001E-2</v>
      </c>
      <c r="W9" s="6">
        <v>5.1700000000000003E-2</v>
      </c>
      <c r="X9" s="6">
        <v>5.3800000000000001E-2</v>
      </c>
      <c r="Y9" s="6">
        <v>0.06</v>
      </c>
      <c r="Z9" s="6">
        <v>8.2100000000000006E-2</v>
      </c>
      <c r="AA9" s="6">
        <v>0.10489999999999999</v>
      </c>
      <c r="AB9" s="6">
        <v>0.126</v>
      </c>
      <c r="AC9" s="6">
        <v>0.1472</v>
      </c>
      <c r="AD9" s="6">
        <v>0.16930000000000001</v>
      </c>
      <c r="AE9" s="6">
        <v>0.19270000000000001</v>
      </c>
      <c r="AF9" s="6">
        <v>0.19919999999999999</v>
      </c>
      <c r="AG9" s="6">
        <v>0.20349999999999999</v>
      </c>
      <c r="AH9" s="6">
        <v>0.20910000000000001</v>
      </c>
      <c r="AI9" s="6">
        <v>0.21870000000000001</v>
      </c>
      <c r="AJ9" s="6">
        <v>0.22539999999999999</v>
      </c>
      <c r="AK9" s="6">
        <v>0.2324</v>
      </c>
      <c r="AL9" s="6">
        <v>0.24310000000000001</v>
      </c>
      <c r="AM9" s="6">
        <v>0.25369999999999998</v>
      </c>
      <c r="AN9" s="6">
        <v>0.26429999999999998</v>
      </c>
      <c r="AO9" s="6">
        <v>0.26889999999999997</v>
      </c>
      <c r="AP9" s="6">
        <v>0.27210000000000001</v>
      </c>
      <c r="AQ9" s="6">
        <v>0.25819999999999999</v>
      </c>
      <c r="AR9" s="6">
        <v>0.2356</v>
      </c>
      <c r="AS9" s="6">
        <v>0.19320000000000001</v>
      </c>
      <c r="AT9" s="6">
        <v>0.16830000000000001</v>
      </c>
      <c r="AU9" s="6">
        <v>0.183</v>
      </c>
      <c r="AV9" s="6">
        <v>0.1981</v>
      </c>
    </row>
    <row r="10" spans="1:48" x14ac:dyDescent="0.25">
      <c r="A10" s="53" t="s">
        <v>302</v>
      </c>
      <c r="B10" s="44" t="s">
        <v>301</v>
      </c>
      <c r="C10" s="6">
        <v>4.2200000000000001E-2</v>
      </c>
      <c r="D10" s="6">
        <v>5.7799999999999997E-2</v>
      </c>
      <c r="E10" s="6">
        <v>6.4699999999999994E-2</v>
      </c>
      <c r="F10" s="6">
        <v>6.8500000000000005E-2</v>
      </c>
      <c r="G10" s="6">
        <v>6.7699999999999996E-2</v>
      </c>
      <c r="H10" s="6">
        <v>7.3300000000000004E-2</v>
      </c>
      <c r="I10" s="6">
        <v>8.1100000000000005E-2</v>
      </c>
      <c r="J10" s="6">
        <v>0.08</v>
      </c>
      <c r="K10" s="6">
        <v>8.0100000000000005E-2</v>
      </c>
      <c r="L10" s="6">
        <v>8.6300000000000002E-2</v>
      </c>
      <c r="M10" s="6">
        <v>8.4699999999999998E-2</v>
      </c>
      <c r="N10" s="6">
        <v>7.8899999999999998E-2</v>
      </c>
      <c r="O10" s="6">
        <v>8.3000000000000004E-2</v>
      </c>
      <c r="P10" s="6">
        <v>8.4000000000000005E-2</v>
      </c>
      <c r="Q10" s="6">
        <v>8.1900000000000001E-2</v>
      </c>
      <c r="R10" s="6">
        <v>7.7600000000000002E-2</v>
      </c>
      <c r="S10" s="6">
        <v>7.4899999999999994E-2</v>
      </c>
      <c r="T10" s="6">
        <v>7.5700000000000003E-2</v>
      </c>
      <c r="U10" s="6">
        <v>7.3300000000000004E-2</v>
      </c>
      <c r="V10" s="6">
        <v>6.7400000000000002E-2</v>
      </c>
      <c r="W10" s="6">
        <v>6.9599999999999995E-2</v>
      </c>
      <c r="X10" s="6">
        <v>7.4999999999999997E-2</v>
      </c>
      <c r="Y10" s="6">
        <v>7.7299999999999994E-2</v>
      </c>
      <c r="Z10" s="6">
        <v>9.9400000000000002E-2</v>
      </c>
      <c r="AA10" s="6">
        <v>0.122</v>
      </c>
      <c r="AB10" s="6">
        <v>0.1424</v>
      </c>
      <c r="AC10" s="6">
        <v>0.1628</v>
      </c>
      <c r="AD10" s="6">
        <v>0.1842</v>
      </c>
      <c r="AE10" s="6">
        <v>0.20680000000000001</v>
      </c>
      <c r="AF10" s="6">
        <v>0.2152</v>
      </c>
      <c r="AG10" s="6">
        <v>0.2213</v>
      </c>
      <c r="AH10" s="6">
        <v>0.2288</v>
      </c>
      <c r="AI10" s="6">
        <v>0.22289999999999999</v>
      </c>
      <c r="AJ10" s="6">
        <v>0.23080000000000001</v>
      </c>
      <c r="AK10" s="6">
        <v>0.2389</v>
      </c>
      <c r="AL10" s="6">
        <v>0.25090000000000001</v>
      </c>
      <c r="AM10" s="6">
        <v>0.26290000000000002</v>
      </c>
      <c r="AN10" s="6">
        <v>0.27489999999999998</v>
      </c>
      <c r="AO10" s="6">
        <v>0.28070000000000001</v>
      </c>
      <c r="AP10" s="6">
        <v>0.27539999999999998</v>
      </c>
      <c r="AQ10" s="6">
        <v>0.26550000000000001</v>
      </c>
      <c r="AR10" s="6">
        <v>0.23300000000000001</v>
      </c>
      <c r="AS10" s="6">
        <v>0.20430000000000001</v>
      </c>
      <c r="AT10" s="6">
        <v>0.16569999999999999</v>
      </c>
      <c r="AU10" s="6">
        <v>0.1807</v>
      </c>
      <c r="AV10" s="6">
        <v>0.19639999999999999</v>
      </c>
    </row>
    <row r="11" spans="1:48" x14ac:dyDescent="0.25">
      <c r="A11" s="53" t="s">
        <v>300</v>
      </c>
      <c r="B11" s="44" t="s">
        <v>299</v>
      </c>
      <c r="C11" s="6">
        <v>1.4200000000000001E-2</v>
      </c>
      <c r="D11" s="6">
        <v>3.2199999999999999E-2</v>
      </c>
      <c r="E11" s="6">
        <v>3.0300000000000001E-2</v>
      </c>
      <c r="F11" s="6">
        <v>3.8600000000000002E-2</v>
      </c>
      <c r="G11" s="6">
        <v>3.9100000000000003E-2</v>
      </c>
      <c r="H11" s="6">
        <v>4.3200000000000002E-2</v>
      </c>
      <c r="I11" s="6">
        <v>5.0500000000000003E-2</v>
      </c>
      <c r="J11" s="6">
        <v>5.79E-2</v>
      </c>
      <c r="K11" s="6">
        <v>5.5800000000000002E-2</v>
      </c>
      <c r="L11" s="6">
        <v>5.3100000000000001E-2</v>
      </c>
      <c r="M11" s="6">
        <v>5.62E-2</v>
      </c>
      <c r="N11" s="6">
        <v>4.6100000000000002E-2</v>
      </c>
      <c r="O11" s="6">
        <v>5.3699999999999998E-2</v>
      </c>
      <c r="P11" s="6">
        <v>5.2499999999999998E-2</v>
      </c>
      <c r="Q11" s="6">
        <v>4.82E-2</v>
      </c>
      <c r="R11" s="6">
        <v>4.9099999999999998E-2</v>
      </c>
      <c r="S11" s="6">
        <v>5.0200000000000002E-2</v>
      </c>
      <c r="T11" s="6">
        <v>4.87E-2</v>
      </c>
      <c r="U11" s="6">
        <v>4.3700000000000003E-2</v>
      </c>
      <c r="V11" s="6">
        <v>4.1399999999999999E-2</v>
      </c>
      <c r="W11" s="6">
        <v>3.9800000000000002E-2</v>
      </c>
      <c r="X11" s="6">
        <v>4.5600000000000002E-2</v>
      </c>
      <c r="Y11" s="6">
        <v>4.7300000000000002E-2</v>
      </c>
      <c r="Z11" s="6">
        <v>6.5699999999999995E-2</v>
      </c>
      <c r="AA11" s="6">
        <v>8.4599999999999995E-2</v>
      </c>
      <c r="AB11" s="6">
        <v>0.10199999999999999</v>
      </c>
      <c r="AC11" s="6">
        <v>0.1195</v>
      </c>
      <c r="AD11" s="6">
        <v>0.13750000000000001</v>
      </c>
      <c r="AE11" s="6">
        <v>0.15659999999999999</v>
      </c>
      <c r="AF11" s="6">
        <v>0.16309999999999999</v>
      </c>
      <c r="AG11" s="6">
        <v>0.1678</v>
      </c>
      <c r="AH11" s="6">
        <v>0.1736</v>
      </c>
      <c r="AI11" s="6">
        <v>0.18179999999999999</v>
      </c>
      <c r="AJ11" s="6">
        <v>0.1865</v>
      </c>
      <c r="AK11" s="6">
        <v>0.19159999999999999</v>
      </c>
      <c r="AL11" s="6">
        <v>0.1996</v>
      </c>
      <c r="AM11" s="6">
        <v>0.20760000000000001</v>
      </c>
      <c r="AN11" s="6">
        <v>0.21560000000000001</v>
      </c>
      <c r="AO11" s="6">
        <v>0.21859999999999999</v>
      </c>
      <c r="AP11" s="6">
        <v>0.21920000000000001</v>
      </c>
      <c r="AQ11" s="6">
        <v>0.21199999999999999</v>
      </c>
      <c r="AR11" s="6">
        <v>0.192</v>
      </c>
      <c r="AS11" s="6">
        <v>0.17069999999999999</v>
      </c>
      <c r="AT11" s="6">
        <v>0.1547</v>
      </c>
      <c r="AU11" s="6">
        <v>0.1668</v>
      </c>
      <c r="AV11" s="6">
        <v>0.17879999999999999</v>
      </c>
    </row>
    <row r="13" spans="1:48" x14ac:dyDescent="0.25">
      <c r="C13" s="83" t="s">
        <v>127</v>
      </c>
      <c r="D13" s="83"/>
      <c r="E13" s="83"/>
      <c r="F13" s="83"/>
      <c r="G13" s="83"/>
    </row>
    <row r="14" spans="1:48" x14ac:dyDescent="0.25">
      <c r="A14" s="66" t="s">
        <v>311</v>
      </c>
      <c r="C14" s="58" t="str">
        <f>HYPERLINK("[Table14_Redtallowmapping.xlsx]Main!A1", "Return to Main Worksheet")</f>
        <v>Return to Main Worksheet</v>
      </c>
    </row>
  </sheetData>
  <mergeCells count="1">
    <mergeCell ref="C13:G1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6" sqref="A16"/>
    </sheetView>
  </sheetViews>
  <sheetFormatPr defaultRowHeight="13.5" x14ac:dyDescent="0.25"/>
  <cols>
    <col min="1" max="1" width="18.75" customWidth="1"/>
    <col min="2" max="2" width="15.625" customWidth="1"/>
  </cols>
  <sheetData>
    <row r="1" spans="1:7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64">
        <v>0.64039999999999997</v>
      </c>
      <c r="D2" s="6">
        <v>0.1123</v>
      </c>
      <c r="E2" s="6">
        <v>0.1103</v>
      </c>
      <c r="F2" s="6">
        <v>0.13689999999999999</v>
      </c>
      <c r="G2" s="6">
        <v>0</v>
      </c>
    </row>
    <row r="3" spans="1:7" x14ac:dyDescent="0.25">
      <c r="A3" s="32" t="s">
        <v>58</v>
      </c>
      <c r="B3" s="57" t="s">
        <v>53</v>
      </c>
      <c r="C3" s="6">
        <v>0</v>
      </c>
      <c r="D3" s="63">
        <v>0.75280000000000002</v>
      </c>
      <c r="E3" s="6">
        <v>0.1103</v>
      </c>
      <c r="F3" s="6">
        <v>0.13689999999999999</v>
      </c>
      <c r="G3" s="6">
        <v>0</v>
      </c>
    </row>
    <row r="4" spans="1:7" x14ac:dyDescent="0.25">
      <c r="A4" s="53" t="s">
        <v>304</v>
      </c>
      <c r="B4" s="44" t="s">
        <v>310</v>
      </c>
      <c r="C4" s="6">
        <v>0.17730000000000001</v>
      </c>
      <c r="D4" s="6">
        <v>8.1799999999999998E-2</v>
      </c>
      <c r="E4" s="6">
        <v>0.19209999999999999</v>
      </c>
      <c r="F4" s="6">
        <v>0.1111</v>
      </c>
      <c r="G4" s="6">
        <v>0.43780000000000002</v>
      </c>
    </row>
    <row r="5" spans="1:7" x14ac:dyDescent="0.25">
      <c r="A5" s="53" t="s">
        <v>302</v>
      </c>
      <c r="B5" s="44" t="s">
        <v>309</v>
      </c>
      <c r="C5" s="6">
        <v>0</v>
      </c>
      <c r="D5" s="6">
        <v>0.1123</v>
      </c>
      <c r="E5" s="6">
        <v>0.75080000000000002</v>
      </c>
      <c r="F5" s="6">
        <v>0.13689999999999999</v>
      </c>
      <c r="G5" s="6">
        <v>0</v>
      </c>
    </row>
    <row r="6" spans="1:7" x14ac:dyDescent="0.25">
      <c r="A6" s="53" t="s">
        <v>302</v>
      </c>
      <c r="B6" s="44" t="s">
        <v>98</v>
      </c>
      <c r="C6" s="6">
        <v>6.8699999999999997E-2</v>
      </c>
      <c r="D6" s="6">
        <v>0.1053</v>
      </c>
      <c r="E6" s="6">
        <v>0</v>
      </c>
      <c r="F6" s="6">
        <v>0.61980000000000002</v>
      </c>
      <c r="G6" s="6">
        <v>0.20619999999999999</v>
      </c>
    </row>
    <row r="7" spans="1:7" x14ac:dyDescent="0.25">
      <c r="A7" s="53" t="s">
        <v>300</v>
      </c>
      <c r="B7" s="44" t="s">
        <v>307</v>
      </c>
      <c r="C7" s="6">
        <v>0.14019999999999999</v>
      </c>
      <c r="D7" s="6">
        <v>7.2900000000000006E-2</v>
      </c>
      <c r="E7" s="6">
        <v>0.15359999999999999</v>
      </c>
      <c r="F7" s="6">
        <v>0.39539999999999997</v>
      </c>
      <c r="G7" s="6">
        <v>0.2379</v>
      </c>
    </row>
    <row r="8" spans="1:7" x14ac:dyDescent="0.25">
      <c r="A8" s="53" t="s">
        <v>304</v>
      </c>
      <c r="B8" s="44" t="s">
        <v>105</v>
      </c>
      <c r="C8" s="6">
        <v>0.15820000000000001</v>
      </c>
      <c r="D8" s="6">
        <v>0</v>
      </c>
      <c r="E8" s="6">
        <v>0.22950000000000001</v>
      </c>
      <c r="F8" s="6">
        <v>0.10440000000000001</v>
      </c>
      <c r="G8" s="6">
        <v>0.50780000000000003</v>
      </c>
    </row>
    <row r="9" spans="1:7" x14ac:dyDescent="0.25">
      <c r="A9" s="53" t="s">
        <v>304</v>
      </c>
      <c r="B9" s="44" t="s">
        <v>303</v>
      </c>
      <c r="C9" s="6">
        <v>0.29149999999999998</v>
      </c>
      <c r="D9" s="6">
        <v>1.26E-2</v>
      </c>
      <c r="E9" s="6">
        <v>0.30080000000000001</v>
      </c>
      <c r="F9" s="6">
        <v>0</v>
      </c>
      <c r="G9" s="6">
        <v>0.39510000000000001</v>
      </c>
    </row>
    <row r="10" spans="1:7" x14ac:dyDescent="0.25">
      <c r="A10" s="53" t="s">
        <v>302</v>
      </c>
      <c r="B10" s="44" t="s">
        <v>134</v>
      </c>
      <c r="C10" s="6">
        <v>5.7700000000000001E-2</v>
      </c>
      <c r="D10" s="6">
        <v>4.1200000000000001E-2</v>
      </c>
      <c r="E10" s="6">
        <v>0.1333</v>
      </c>
      <c r="F10" s="6">
        <v>0.37530000000000002</v>
      </c>
      <c r="G10" s="6">
        <v>0.39250000000000002</v>
      </c>
    </row>
    <row r="11" spans="1:7" x14ac:dyDescent="0.25">
      <c r="A11" s="53" t="s">
        <v>300</v>
      </c>
      <c r="B11" s="44" t="s">
        <v>111</v>
      </c>
      <c r="C11" s="6">
        <v>0</v>
      </c>
      <c r="D11" s="6">
        <v>0.1123</v>
      </c>
      <c r="E11" s="6">
        <v>0.1103</v>
      </c>
      <c r="F11" s="6">
        <v>0.13689999999999999</v>
      </c>
      <c r="G11" s="6">
        <v>0.64039999999999997</v>
      </c>
    </row>
    <row r="12" spans="1:7" x14ac:dyDescent="0.25">
      <c r="A12" s="53" t="s">
        <v>302</v>
      </c>
      <c r="B12" s="44" t="s">
        <v>301</v>
      </c>
      <c r="C12" s="6">
        <v>0</v>
      </c>
      <c r="D12" s="6">
        <v>0.1123</v>
      </c>
      <c r="E12" s="6">
        <v>0.1103</v>
      </c>
      <c r="F12" s="6">
        <v>0.77729999999999999</v>
      </c>
      <c r="G12" s="6">
        <v>0</v>
      </c>
    </row>
    <row r="13" spans="1:7" x14ac:dyDescent="0.25">
      <c r="A13" s="53" t="s">
        <v>300</v>
      </c>
      <c r="B13" s="44" t="s">
        <v>299</v>
      </c>
      <c r="C13" s="6">
        <v>0.1225</v>
      </c>
      <c r="D13" s="6">
        <v>0.16300000000000001</v>
      </c>
      <c r="E13" s="6">
        <v>0.2142</v>
      </c>
      <c r="F13" s="6">
        <v>0.16470000000000001</v>
      </c>
      <c r="G13" s="6">
        <v>0.33560000000000001</v>
      </c>
    </row>
    <row r="15" spans="1:7" x14ac:dyDescent="0.25">
      <c r="A15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7" sqref="A17"/>
    </sheetView>
  </sheetViews>
  <sheetFormatPr defaultRowHeight="13.5" x14ac:dyDescent="0.25"/>
  <cols>
    <col min="1" max="1" width="18.875" customWidth="1"/>
    <col min="2" max="2" width="16" customWidth="1"/>
  </cols>
  <sheetData>
    <row r="1" spans="1:7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6">
        <v>0.13469999999999999</v>
      </c>
      <c r="D2" s="6">
        <v>0.152</v>
      </c>
      <c r="E2" s="6">
        <v>2.2200000000000001E-2</v>
      </c>
      <c r="F2" s="6">
        <v>6.1699999999999998E-2</v>
      </c>
      <c r="G2" s="64">
        <v>0.62939999999999996</v>
      </c>
    </row>
    <row r="3" spans="1:7" x14ac:dyDescent="0.25">
      <c r="A3" s="32" t="s">
        <v>58</v>
      </c>
      <c r="B3" s="57" t="s">
        <v>53</v>
      </c>
      <c r="C3" s="6">
        <v>0.13469999999999999</v>
      </c>
      <c r="D3" s="63">
        <v>0.78139999999999998</v>
      </c>
      <c r="E3" s="6">
        <v>2.2200000000000001E-2</v>
      </c>
      <c r="F3" s="6">
        <v>6.1699999999999998E-2</v>
      </c>
      <c r="G3" s="6">
        <v>0</v>
      </c>
    </row>
    <row r="4" spans="1:7" x14ac:dyDescent="0.25">
      <c r="A4" s="53" t="s">
        <v>304</v>
      </c>
      <c r="B4" s="44" t="s">
        <v>310</v>
      </c>
      <c r="C4" s="6">
        <v>9.2999999999999999E-2</v>
      </c>
      <c r="D4" s="6">
        <v>5.6599999999999998E-2</v>
      </c>
      <c r="E4" s="6">
        <v>0.28470000000000001</v>
      </c>
      <c r="F4" s="6">
        <v>0.13519999999999999</v>
      </c>
      <c r="G4" s="6">
        <v>0.43049999999999999</v>
      </c>
    </row>
    <row r="5" spans="1:7" x14ac:dyDescent="0.25">
      <c r="A5" s="53" t="s">
        <v>302</v>
      </c>
      <c r="B5" s="44" t="s">
        <v>309</v>
      </c>
      <c r="C5" s="6">
        <v>0.13469999999999999</v>
      </c>
      <c r="D5" s="6">
        <v>0.152</v>
      </c>
      <c r="E5" s="6">
        <v>0.65159999999999996</v>
      </c>
      <c r="F5" s="6">
        <v>6.1699999999999998E-2</v>
      </c>
      <c r="G5" s="6">
        <v>0</v>
      </c>
    </row>
    <row r="6" spans="1:7" x14ac:dyDescent="0.25">
      <c r="A6" s="53" t="s">
        <v>302</v>
      </c>
      <c r="B6" s="44" t="s">
        <v>98</v>
      </c>
      <c r="C6" s="6">
        <v>0.12330000000000001</v>
      </c>
      <c r="D6" s="6">
        <v>0.11360000000000001</v>
      </c>
      <c r="E6" s="6">
        <v>0</v>
      </c>
      <c r="F6" s="6">
        <v>0.58389999999999997</v>
      </c>
      <c r="G6" s="6">
        <v>0.1792</v>
      </c>
    </row>
    <row r="7" spans="1:7" x14ac:dyDescent="0.25">
      <c r="A7" s="53" t="s">
        <v>300</v>
      </c>
      <c r="B7" s="44" t="s">
        <v>307</v>
      </c>
      <c r="C7" s="6">
        <v>0.12709999999999999</v>
      </c>
      <c r="D7" s="6">
        <v>7.5999999999999998E-2</v>
      </c>
      <c r="E7" s="6">
        <v>0.16339999999999999</v>
      </c>
      <c r="F7" s="6">
        <v>0.37409999999999999</v>
      </c>
      <c r="G7" s="6">
        <v>0.25940000000000002</v>
      </c>
    </row>
    <row r="8" spans="1:7" x14ac:dyDescent="0.25">
      <c r="A8" s="53" t="s">
        <v>304</v>
      </c>
      <c r="B8" s="44" t="s">
        <v>105</v>
      </c>
      <c r="C8" s="6">
        <v>0.17019999999999999</v>
      </c>
      <c r="D8" s="6">
        <v>-4.1300000000000003E-2</v>
      </c>
      <c r="E8" s="6">
        <v>0.3483</v>
      </c>
      <c r="F8" s="6">
        <v>0.1666</v>
      </c>
      <c r="G8" s="6">
        <v>0.35620000000000002</v>
      </c>
    </row>
    <row r="9" spans="1:7" x14ac:dyDescent="0.25">
      <c r="A9" s="53" t="s">
        <v>304</v>
      </c>
      <c r="B9" s="44" t="s">
        <v>303</v>
      </c>
      <c r="C9" s="6">
        <v>3.9800000000000002E-2</v>
      </c>
      <c r="D9" s="6">
        <v>0</v>
      </c>
      <c r="E9" s="6">
        <v>0.37559999999999999</v>
      </c>
      <c r="F9" s="6">
        <v>0</v>
      </c>
      <c r="G9" s="6">
        <v>0.58460000000000001</v>
      </c>
    </row>
    <row r="10" spans="1:7" x14ac:dyDescent="0.25">
      <c r="A10" s="53" t="s">
        <v>302</v>
      </c>
      <c r="B10" s="44" t="s">
        <v>134</v>
      </c>
      <c r="C10" s="6">
        <v>9.2299999999999993E-2</v>
      </c>
      <c r="D10" s="6">
        <v>2.41E-2</v>
      </c>
      <c r="E10" s="6">
        <v>0.20860000000000001</v>
      </c>
      <c r="F10" s="6">
        <v>0.38179999999999997</v>
      </c>
      <c r="G10" s="6">
        <v>0.29320000000000002</v>
      </c>
    </row>
    <row r="11" spans="1:7" x14ac:dyDescent="0.25">
      <c r="A11" s="53" t="s">
        <v>300</v>
      </c>
      <c r="B11" s="44" t="s">
        <v>111</v>
      </c>
      <c r="C11" s="6">
        <v>0.16930000000000001</v>
      </c>
      <c r="D11" s="6">
        <v>4.82E-2</v>
      </c>
      <c r="E11" s="6">
        <v>0.2858</v>
      </c>
      <c r="F11" s="6">
        <v>0.23230000000000001</v>
      </c>
      <c r="G11" s="6">
        <v>0.26440000000000002</v>
      </c>
    </row>
    <row r="12" spans="1:7" x14ac:dyDescent="0.25">
      <c r="A12" s="53" t="s">
        <v>302</v>
      </c>
      <c r="B12" s="44" t="s">
        <v>301</v>
      </c>
      <c r="C12" s="6">
        <v>0.13469999999999999</v>
      </c>
      <c r="D12" s="6">
        <v>0.152</v>
      </c>
      <c r="E12" s="6">
        <v>2.2200000000000001E-2</v>
      </c>
      <c r="F12" s="6">
        <v>0.69110000000000005</v>
      </c>
      <c r="G12" s="6">
        <v>0</v>
      </c>
    </row>
    <row r="13" spans="1:7" x14ac:dyDescent="0.25">
      <c r="A13" s="53" t="s">
        <v>300</v>
      </c>
      <c r="B13" s="44" t="s">
        <v>299</v>
      </c>
      <c r="C13" s="6">
        <v>0</v>
      </c>
      <c r="D13" s="6">
        <v>0.16109999999999999</v>
      </c>
      <c r="E13" s="6">
        <v>0.26700000000000002</v>
      </c>
      <c r="F13" s="6">
        <v>0.13500000000000001</v>
      </c>
      <c r="G13" s="6">
        <v>0.437</v>
      </c>
    </row>
    <row r="14" spans="1:7" x14ac:dyDescent="0.25">
      <c r="A14" s="34" t="s">
        <v>7</v>
      </c>
      <c r="B14" s="57" t="s">
        <v>53</v>
      </c>
      <c r="C14" s="59">
        <v>0.7641</v>
      </c>
      <c r="D14" s="6">
        <v>0.152</v>
      </c>
      <c r="E14" s="6">
        <v>2.2200000000000001E-2</v>
      </c>
      <c r="F14" s="6">
        <v>6.1699999999999998E-2</v>
      </c>
      <c r="G14" s="6">
        <v>0</v>
      </c>
    </row>
    <row r="16" spans="1:7" x14ac:dyDescent="0.25">
      <c r="A16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workbookViewId="0">
      <selection activeCell="C18" sqref="C18"/>
    </sheetView>
  </sheetViews>
  <sheetFormatPr defaultRowHeight="13.5" x14ac:dyDescent="0.25"/>
  <cols>
    <col min="1" max="1" width="26" customWidth="1"/>
    <col min="2" max="2" width="9.125" customWidth="1"/>
  </cols>
  <sheetData>
    <row r="1" spans="1:48" x14ac:dyDescent="0.25">
      <c r="A1" s="57" t="s">
        <v>8</v>
      </c>
      <c r="B1" s="56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3" t="s">
        <v>318</v>
      </c>
      <c r="B2" s="44" t="s">
        <v>322</v>
      </c>
      <c r="C2" s="6">
        <v>2.7000000000000001E-3</v>
      </c>
      <c r="D2" s="6">
        <v>9.5999999999999992E-3</v>
      </c>
      <c r="E2" s="6">
        <v>8.8999999999999999E-3</v>
      </c>
      <c r="F2" s="6">
        <v>8.8999999999999999E-3</v>
      </c>
      <c r="G2" s="6">
        <v>1.43E-2</v>
      </c>
      <c r="H2" s="6">
        <v>2.12E-2</v>
      </c>
      <c r="I2" s="6">
        <v>2.81E-2</v>
      </c>
      <c r="J2" s="6">
        <v>3.4299999999999997E-2</v>
      </c>
      <c r="K2" s="6">
        <v>3.5200000000000002E-2</v>
      </c>
      <c r="L2" s="6">
        <v>3.7600000000000001E-2</v>
      </c>
      <c r="M2" s="6">
        <v>3.2500000000000001E-2</v>
      </c>
      <c r="N2" s="6">
        <v>2.9100000000000001E-2</v>
      </c>
      <c r="O2" s="6">
        <v>2.9600000000000001E-2</v>
      </c>
      <c r="P2" s="6">
        <v>3.3000000000000002E-2</v>
      </c>
      <c r="Q2" s="6">
        <v>3.0300000000000001E-2</v>
      </c>
      <c r="R2" s="6">
        <v>2.93E-2</v>
      </c>
      <c r="S2" s="6">
        <v>3.0099999999999998E-2</v>
      </c>
      <c r="T2" s="6">
        <v>2.7400000000000001E-2</v>
      </c>
      <c r="U2" s="6">
        <v>2.5899999999999999E-2</v>
      </c>
      <c r="V2" s="6">
        <v>2.4299999999999999E-2</v>
      </c>
      <c r="W2" s="6">
        <v>2.3300000000000001E-2</v>
      </c>
      <c r="X2" s="6">
        <v>2.1100000000000001E-2</v>
      </c>
      <c r="Y2" s="6">
        <v>2.5899999999999999E-2</v>
      </c>
      <c r="Z2" s="6">
        <v>5.0500000000000003E-2</v>
      </c>
      <c r="AA2" s="6">
        <v>7.5999999999999998E-2</v>
      </c>
      <c r="AB2" s="6">
        <v>0.1013</v>
      </c>
      <c r="AC2" s="6">
        <v>0.12659999999999999</v>
      </c>
      <c r="AD2" s="6">
        <v>0.15279999999999999</v>
      </c>
      <c r="AE2" s="6">
        <v>0.18029999999999999</v>
      </c>
      <c r="AF2" s="6">
        <v>0.18559999999999999</v>
      </c>
      <c r="AG2" s="6">
        <v>0.18970000000000001</v>
      </c>
      <c r="AH2" s="6">
        <v>0.19420000000000001</v>
      </c>
      <c r="AI2" s="6">
        <v>0.20330000000000001</v>
      </c>
      <c r="AJ2" s="6">
        <v>0.2102</v>
      </c>
      <c r="AK2" s="6">
        <v>0.21590000000000001</v>
      </c>
      <c r="AL2" s="6">
        <v>0.223</v>
      </c>
      <c r="AM2" s="6">
        <v>0.2301</v>
      </c>
      <c r="AN2" s="6">
        <v>0.2374</v>
      </c>
      <c r="AO2" s="6">
        <v>0.24379999999999999</v>
      </c>
      <c r="AP2" s="6">
        <v>0.23219999999999999</v>
      </c>
      <c r="AQ2" s="6">
        <v>0.2203</v>
      </c>
      <c r="AR2" s="6">
        <v>0.21079999999999999</v>
      </c>
      <c r="AS2" s="6">
        <v>0.19209999999999999</v>
      </c>
      <c r="AT2" s="6">
        <v>0.1875</v>
      </c>
      <c r="AU2" s="6">
        <v>0.18360000000000001</v>
      </c>
      <c r="AV2" s="6">
        <v>0.1862</v>
      </c>
    </row>
    <row r="3" spans="1:48" x14ac:dyDescent="0.25">
      <c r="A3" s="53" t="s">
        <v>318</v>
      </c>
      <c r="B3" s="44" t="s">
        <v>156</v>
      </c>
      <c r="C3" s="6">
        <v>2.0999999999999999E-3</v>
      </c>
      <c r="D3" s="6">
        <v>2.8E-3</v>
      </c>
      <c r="E3" s="6">
        <v>9.1000000000000004E-3</v>
      </c>
      <c r="F3" s="6">
        <v>1.5800000000000002E-2</v>
      </c>
      <c r="G3" s="6">
        <v>1.46E-2</v>
      </c>
      <c r="H3" s="6">
        <v>2.2200000000000001E-2</v>
      </c>
      <c r="I3" s="6">
        <v>2.7400000000000001E-2</v>
      </c>
      <c r="J3" s="6">
        <v>2.9600000000000001E-2</v>
      </c>
      <c r="K3" s="6">
        <v>3.5299999999999998E-2</v>
      </c>
      <c r="L3" s="6">
        <v>3.8199999999999998E-2</v>
      </c>
      <c r="M3" s="6">
        <v>3.3799999999999997E-2</v>
      </c>
      <c r="N3" s="6">
        <v>3.4599999999999999E-2</v>
      </c>
      <c r="O3" s="6">
        <v>3.3500000000000002E-2</v>
      </c>
      <c r="P3" s="6">
        <v>3.44E-2</v>
      </c>
      <c r="Q3" s="6">
        <v>3.2399999999999998E-2</v>
      </c>
      <c r="R3" s="6">
        <v>2.98E-2</v>
      </c>
      <c r="S3" s="6">
        <v>2.64E-2</v>
      </c>
      <c r="T3" s="6">
        <v>2.64E-2</v>
      </c>
      <c r="U3" s="6">
        <v>2.5700000000000001E-2</v>
      </c>
      <c r="V3" s="6">
        <v>2.3699999999999999E-2</v>
      </c>
      <c r="W3" s="6">
        <v>2.0299999999999999E-2</v>
      </c>
      <c r="X3" s="6">
        <v>2.18E-2</v>
      </c>
      <c r="Y3" s="6">
        <v>2.69E-2</v>
      </c>
      <c r="Z3" s="6">
        <v>5.3600000000000002E-2</v>
      </c>
      <c r="AA3" s="6">
        <v>8.1500000000000003E-2</v>
      </c>
      <c r="AB3" s="6">
        <v>0.10920000000000001</v>
      </c>
      <c r="AC3" s="6">
        <v>0.13719999999999999</v>
      </c>
      <c r="AD3" s="6">
        <v>0.1661</v>
      </c>
      <c r="AE3" s="6">
        <v>0.19639999999999999</v>
      </c>
      <c r="AF3" s="6">
        <v>0.2034</v>
      </c>
      <c r="AG3" s="6">
        <v>0.2092</v>
      </c>
      <c r="AH3" s="6">
        <v>0.21510000000000001</v>
      </c>
      <c r="AI3" s="6">
        <v>0.22470000000000001</v>
      </c>
      <c r="AJ3" s="6">
        <v>0.22750000000000001</v>
      </c>
      <c r="AK3" s="6">
        <v>0.22950000000000001</v>
      </c>
      <c r="AL3" s="6">
        <v>0.2331</v>
      </c>
      <c r="AM3" s="6">
        <v>0.2366</v>
      </c>
      <c r="AN3" s="6">
        <v>0.24079999999999999</v>
      </c>
      <c r="AO3" s="6">
        <v>0.24379999999999999</v>
      </c>
      <c r="AP3" s="6">
        <v>0.24390000000000001</v>
      </c>
      <c r="AQ3" s="6">
        <v>0.2331</v>
      </c>
      <c r="AR3" s="6">
        <v>0.2286</v>
      </c>
      <c r="AS3" s="6">
        <v>0.19889999999999999</v>
      </c>
      <c r="AT3" s="6">
        <v>0.1958</v>
      </c>
      <c r="AU3" s="6">
        <v>0.19289999999999999</v>
      </c>
      <c r="AV3" s="6">
        <v>0.19620000000000001</v>
      </c>
    </row>
    <row r="4" spans="1:48" x14ac:dyDescent="0.25">
      <c r="A4" s="53" t="s">
        <v>321</v>
      </c>
      <c r="B4" s="44" t="s">
        <v>319</v>
      </c>
      <c r="C4" s="6">
        <v>2.3E-3</v>
      </c>
      <c r="D4" s="6">
        <v>7.3000000000000001E-3</v>
      </c>
      <c r="E4" s="6">
        <v>1.11E-2</v>
      </c>
      <c r="F4" s="6">
        <v>1.2E-2</v>
      </c>
      <c r="G4" s="6">
        <v>2.0799999999999999E-2</v>
      </c>
      <c r="H4" s="6">
        <v>1.9599999999999999E-2</v>
      </c>
      <c r="I4" s="6">
        <v>2.6100000000000002E-2</v>
      </c>
      <c r="J4" s="6">
        <v>3.2099999999999997E-2</v>
      </c>
      <c r="K4" s="6">
        <v>3.2800000000000003E-2</v>
      </c>
      <c r="L4" s="6">
        <v>3.39E-2</v>
      </c>
      <c r="M4" s="6">
        <v>3.4500000000000003E-2</v>
      </c>
      <c r="N4" s="6">
        <v>3.1699999999999999E-2</v>
      </c>
      <c r="O4" s="6">
        <v>3.0200000000000001E-2</v>
      </c>
      <c r="P4" s="6">
        <v>3.2000000000000001E-2</v>
      </c>
      <c r="Q4" s="6">
        <v>3.09E-2</v>
      </c>
      <c r="R4" s="6">
        <v>2.8199999999999999E-2</v>
      </c>
      <c r="S4" s="6">
        <v>3.1800000000000002E-2</v>
      </c>
      <c r="T4" s="6">
        <v>2.7400000000000001E-2</v>
      </c>
      <c r="U4" s="6">
        <v>2.76E-2</v>
      </c>
      <c r="V4" s="6">
        <v>2.4299999999999999E-2</v>
      </c>
      <c r="W4" s="6">
        <v>2.4799999999999999E-2</v>
      </c>
      <c r="X4" s="6">
        <v>2.41E-2</v>
      </c>
      <c r="Y4" s="6">
        <v>2.5899999999999999E-2</v>
      </c>
      <c r="Z4" s="6">
        <v>4.87E-2</v>
      </c>
      <c r="AA4" s="6">
        <v>7.1900000000000006E-2</v>
      </c>
      <c r="AB4" s="6">
        <v>9.4600000000000004E-2</v>
      </c>
      <c r="AC4" s="6">
        <v>0.1172</v>
      </c>
      <c r="AD4" s="6">
        <v>0.1406</v>
      </c>
      <c r="AE4" s="6">
        <v>0.16500000000000001</v>
      </c>
      <c r="AF4" s="6">
        <v>0.17230000000000001</v>
      </c>
      <c r="AG4" s="6">
        <v>0.17849999999999999</v>
      </c>
      <c r="AH4" s="6">
        <v>0.1847</v>
      </c>
      <c r="AI4" s="6">
        <v>0.18720000000000001</v>
      </c>
      <c r="AJ4" s="6">
        <v>0.1905</v>
      </c>
      <c r="AK4" s="6">
        <v>0.1928</v>
      </c>
      <c r="AL4" s="6">
        <v>0.19650000000000001</v>
      </c>
      <c r="AM4" s="6">
        <v>0.20019999999999999</v>
      </c>
      <c r="AN4" s="6">
        <v>0.20430000000000001</v>
      </c>
      <c r="AO4" s="6">
        <v>0.20760000000000001</v>
      </c>
      <c r="AP4" s="6">
        <v>0.21010000000000001</v>
      </c>
      <c r="AQ4" s="6">
        <v>0.19819999999999999</v>
      </c>
      <c r="AR4" s="6">
        <v>0.19409999999999999</v>
      </c>
      <c r="AS4" s="6">
        <v>0.18260000000000001</v>
      </c>
      <c r="AT4" s="6">
        <v>0.17799999999999999</v>
      </c>
      <c r="AU4" s="6">
        <v>0.17449999999999999</v>
      </c>
      <c r="AV4" s="6">
        <v>0.17710000000000001</v>
      </c>
    </row>
    <row r="5" spans="1:48" x14ac:dyDescent="0.25">
      <c r="A5" s="53" t="s">
        <v>320</v>
      </c>
      <c r="B5" s="44" t="s">
        <v>319</v>
      </c>
      <c r="C5" s="6">
        <v>2.2000000000000001E-3</v>
      </c>
      <c r="D5" s="6">
        <v>8.3000000000000001E-3</v>
      </c>
      <c r="E5" s="6">
        <v>6.1000000000000004E-3</v>
      </c>
      <c r="F5" s="6">
        <v>1.2200000000000001E-2</v>
      </c>
      <c r="G5" s="6">
        <v>1.67E-2</v>
      </c>
      <c r="H5" s="6">
        <v>1.8100000000000002E-2</v>
      </c>
      <c r="I5" s="6">
        <v>2.7400000000000001E-2</v>
      </c>
      <c r="J5" s="6">
        <v>3.2500000000000001E-2</v>
      </c>
      <c r="K5" s="6">
        <v>3.7699999999999997E-2</v>
      </c>
      <c r="L5" s="6">
        <v>4.02E-2</v>
      </c>
      <c r="M5" s="6">
        <v>3.8100000000000002E-2</v>
      </c>
      <c r="N5" s="6">
        <v>3.5700000000000003E-2</v>
      </c>
      <c r="O5" s="6">
        <v>3.4700000000000002E-2</v>
      </c>
      <c r="P5" s="6">
        <v>3.5200000000000002E-2</v>
      </c>
      <c r="Q5" s="6">
        <v>3.5499999999999997E-2</v>
      </c>
      <c r="R5" s="6">
        <v>3.4200000000000001E-2</v>
      </c>
      <c r="S5" s="6">
        <v>3.2599999999999997E-2</v>
      </c>
      <c r="T5" s="6">
        <v>3.3000000000000002E-2</v>
      </c>
      <c r="U5" s="6">
        <v>2.87E-2</v>
      </c>
      <c r="V5" s="6">
        <v>2.9600000000000001E-2</v>
      </c>
      <c r="W5" s="6">
        <v>2.86E-2</v>
      </c>
      <c r="X5" s="6">
        <v>2.7799999999999998E-2</v>
      </c>
      <c r="Y5" s="6">
        <v>3.1199999999999999E-2</v>
      </c>
      <c r="Z5" s="6">
        <v>5.6000000000000001E-2</v>
      </c>
      <c r="AA5" s="6">
        <v>8.14E-2</v>
      </c>
      <c r="AB5" s="6">
        <v>0.1062</v>
      </c>
      <c r="AC5" s="6">
        <v>0.13089999999999999</v>
      </c>
      <c r="AD5" s="6">
        <v>0.15629999999999999</v>
      </c>
      <c r="AE5" s="6">
        <v>0.183</v>
      </c>
      <c r="AF5" s="6">
        <v>0.1925</v>
      </c>
      <c r="AG5" s="6">
        <v>0.20069999999999999</v>
      </c>
      <c r="AH5" s="6">
        <v>0.2089</v>
      </c>
      <c r="AI5" s="6">
        <v>0.21060000000000001</v>
      </c>
      <c r="AJ5" s="6">
        <v>0.2135</v>
      </c>
      <c r="AK5" s="6">
        <v>0.21560000000000001</v>
      </c>
      <c r="AL5" s="6">
        <v>0.21920000000000001</v>
      </c>
      <c r="AM5" s="6">
        <v>0.22289999999999999</v>
      </c>
      <c r="AN5" s="6">
        <v>0.22689999999999999</v>
      </c>
      <c r="AO5" s="6">
        <v>0.2301</v>
      </c>
      <c r="AP5" s="6">
        <v>0.2268</v>
      </c>
      <c r="AQ5" s="6">
        <v>0.222</v>
      </c>
      <c r="AR5" s="6">
        <v>0.2089</v>
      </c>
      <c r="AS5" s="6">
        <v>0.19009999999999999</v>
      </c>
      <c r="AT5" s="6">
        <v>0.1757</v>
      </c>
      <c r="AU5" s="6">
        <v>0.17530000000000001</v>
      </c>
      <c r="AV5" s="6">
        <v>0.18099999999999999</v>
      </c>
    </row>
    <row r="6" spans="1:48" x14ac:dyDescent="0.25">
      <c r="A6" s="53" t="s">
        <v>318</v>
      </c>
      <c r="B6" s="44" t="s">
        <v>157</v>
      </c>
      <c r="C6" s="6">
        <v>2.8999999999999998E-3</v>
      </c>
      <c r="D6" s="6">
        <v>4.7999999999999996E-3</v>
      </c>
      <c r="E6" s="6">
        <v>7.4000000000000003E-3</v>
      </c>
      <c r="F6" s="6">
        <v>1.5699999999999999E-2</v>
      </c>
      <c r="G6" s="6">
        <v>1.3299999999999999E-2</v>
      </c>
      <c r="H6" s="6">
        <v>2.52E-2</v>
      </c>
      <c r="I6" s="6">
        <v>3.1099999999999999E-2</v>
      </c>
      <c r="J6" s="6">
        <v>3.27E-2</v>
      </c>
      <c r="K6" s="6">
        <v>3.6700000000000003E-2</v>
      </c>
      <c r="L6" s="6">
        <v>4.0300000000000002E-2</v>
      </c>
      <c r="M6" s="6">
        <v>3.3000000000000002E-2</v>
      </c>
      <c r="N6" s="6">
        <v>3.2399999999999998E-2</v>
      </c>
      <c r="O6" s="6">
        <v>3.4500000000000003E-2</v>
      </c>
      <c r="P6" s="6">
        <v>4.1500000000000002E-2</v>
      </c>
      <c r="Q6" s="6">
        <v>3.2399999999999998E-2</v>
      </c>
      <c r="R6" s="6">
        <v>3.3000000000000002E-2</v>
      </c>
      <c r="S6" s="6">
        <v>3.44E-2</v>
      </c>
      <c r="T6" s="6">
        <v>3.2899999999999999E-2</v>
      </c>
      <c r="U6" s="6">
        <v>3.2099999999999997E-2</v>
      </c>
      <c r="V6" s="6">
        <v>3.2599999999999997E-2</v>
      </c>
      <c r="W6" s="6">
        <v>2.8299999999999999E-2</v>
      </c>
      <c r="X6" s="6">
        <v>3.15E-2</v>
      </c>
      <c r="Y6" s="6">
        <v>3.6299999999999999E-2</v>
      </c>
      <c r="Z6" s="6">
        <v>5.8900000000000001E-2</v>
      </c>
      <c r="AA6" s="6">
        <v>8.1699999999999995E-2</v>
      </c>
      <c r="AB6" s="6">
        <v>0.104</v>
      </c>
      <c r="AC6" s="6">
        <v>0.12620000000000001</v>
      </c>
      <c r="AD6" s="6">
        <v>0.14899999999999999</v>
      </c>
      <c r="AE6" s="6">
        <v>0.17319999999999999</v>
      </c>
      <c r="AF6" s="6">
        <v>0.17949999999999999</v>
      </c>
      <c r="AG6" s="6">
        <v>0.18490000000000001</v>
      </c>
      <c r="AH6" s="6">
        <v>0.1903</v>
      </c>
      <c r="AI6" s="6">
        <v>0.20549999999999999</v>
      </c>
      <c r="AJ6" s="6">
        <v>0.20849999999999999</v>
      </c>
      <c r="AK6" s="6">
        <v>0.2107</v>
      </c>
      <c r="AL6" s="6">
        <v>0.21410000000000001</v>
      </c>
      <c r="AM6" s="6">
        <v>0.21759999999999999</v>
      </c>
      <c r="AN6" s="6">
        <v>0.22159999999999999</v>
      </c>
      <c r="AO6" s="6">
        <v>0.22459999999999999</v>
      </c>
      <c r="AP6" s="6">
        <v>0.22570000000000001</v>
      </c>
      <c r="AQ6" s="6">
        <v>0.21729999999999999</v>
      </c>
      <c r="AR6" s="6">
        <v>0.2122</v>
      </c>
      <c r="AS6" s="6">
        <v>0.19409999999999999</v>
      </c>
      <c r="AT6" s="6">
        <v>0.1741</v>
      </c>
      <c r="AU6" s="6">
        <v>0.1731</v>
      </c>
      <c r="AV6" s="6">
        <v>0.1779</v>
      </c>
    </row>
    <row r="7" spans="1:48" x14ac:dyDescent="0.25">
      <c r="A7" s="53" t="s">
        <v>258</v>
      </c>
      <c r="B7" s="44" t="s">
        <v>155</v>
      </c>
      <c r="C7" s="6">
        <v>2.8E-3</v>
      </c>
      <c r="D7" s="6">
        <v>2.5999999999999999E-3</v>
      </c>
      <c r="E7" s="6">
        <v>2.7000000000000001E-3</v>
      </c>
      <c r="F7" s="6">
        <v>5.4000000000000003E-3</v>
      </c>
      <c r="G7" s="6">
        <v>1.2200000000000001E-2</v>
      </c>
      <c r="H7" s="6">
        <v>1.8700000000000001E-2</v>
      </c>
      <c r="I7" s="6">
        <v>2.3E-2</v>
      </c>
      <c r="J7" s="6">
        <v>2.4500000000000001E-2</v>
      </c>
      <c r="K7" s="6">
        <v>2.9000000000000001E-2</v>
      </c>
      <c r="L7" s="6">
        <v>2.9700000000000001E-2</v>
      </c>
      <c r="M7" s="6">
        <v>2.8500000000000001E-2</v>
      </c>
      <c r="N7" s="6">
        <v>2.6200000000000001E-2</v>
      </c>
      <c r="O7" s="6">
        <v>2.52E-2</v>
      </c>
      <c r="P7" s="6">
        <v>2.7300000000000001E-2</v>
      </c>
      <c r="Q7" s="6">
        <v>2.58E-2</v>
      </c>
      <c r="R7" s="6">
        <v>2.3599999999999999E-2</v>
      </c>
      <c r="S7" s="6">
        <v>2.3199999999999998E-2</v>
      </c>
      <c r="T7" s="6">
        <v>1.9E-2</v>
      </c>
      <c r="U7" s="6">
        <v>2.1100000000000001E-2</v>
      </c>
      <c r="V7" s="6">
        <v>1.7600000000000001E-2</v>
      </c>
      <c r="W7" s="6">
        <v>1.6299999999999999E-2</v>
      </c>
      <c r="X7" s="6">
        <v>1.7299999999999999E-2</v>
      </c>
      <c r="Y7" s="6">
        <v>2.1100000000000001E-2</v>
      </c>
      <c r="Z7" s="6">
        <v>4.7399999999999998E-2</v>
      </c>
      <c r="AA7" s="6">
        <v>7.4399999999999994E-2</v>
      </c>
      <c r="AB7" s="6">
        <v>0.10100000000000001</v>
      </c>
      <c r="AC7" s="6">
        <v>0.1275</v>
      </c>
      <c r="AD7" s="6">
        <v>0.155</v>
      </c>
      <c r="AE7" s="6">
        <v>0.1837</v>
      </c>
      <c r="AF7" s="6">
        <v>0.19120000000000001</v>
      </c>
      <c r="AG7" s="6">
        <v>0.1976</v>
      </c>
      <c r="AH7" s="6">
        <v>0.2039</v>
      </c>
      <c r="AI7" s="6">
        <v>0.20760000000000001</v>
      </c>
      <c r="AJ7" s="6">
        <v>0.21010000000000001</v>
      </c>
      <c r="AK7" s="6">
        <v>0.2117</v>
      </c>
      <c r="AL7" s="6">
        <v>0.2147</v>
      </c>
      <c r="AM7" s="6">
        <v>0.21779999999999999</v>
      </c>
      <c r="AN7" s="6">
        <v>0.2213</v>
      </c>
      <c r="AO7" s="6">
        <v>0.224</v>
      </c>
      <c r="AP7" s="6">
        <v>0.23150000000000001</v>
      </c>
      <c r="AQ7" s="6">
        <v>0.22090000000000001</v>
      </c>
      <c r="AR7" s="6">
        <v>0.20910000000000001</v>
      </c>
      <c r="AS7" s="6">
        <v>0.19989999999999999</v>
      </c>
      <c r="AT7" s="6">
        <v>0.17879999999999999</v>
      </c>
      <c r="AU7" s="6">
        <v>0.17680000000000001</v>
      </c>
      <c r="AV7" s="6">
        <v>0.1807</v>
      </c>
    </row>
    <row r="8" spans="1:48" x14ac:dyDescent="0.25">
      <c r="A8" s="53" t="s">
        <v>313</v>
      </c>
      <c r="B8" s="44" t="s">
        <v>317</v>
      </c>
      <c r="C8" s="6">
        <v>2E-3</v>
      </c>
      <c r="D8" s="6">
        <v>6.1999999999999998E-3</v>
      </c>
      <c r="E8" s="6">
        <v>2.2000000000000001E-3</v>
      </c>
      <c r="F8" s="6">
        <v>3.0000000000000001E-3</v>
      </c>
      <c r="G8" s="6">
        <v>1.04E-2</v>
      </c>
      <c r="H8" s="6">
        <v>1.55E-2</v>
      </c>
      <c r="I8" s="6">
        <v>0.02</v>
      </c>
      <c r="J8" s="6">
        <v>2.3400000000000001E-2</v>
      </c>
      <c r="K8" s="6">
        <v>2.5100000000000001E-2</v>
      </c>
      <c r="L8" s="6">
        <v>2.9600000000000001E-2</v>
      </c>
      <c r="M8" s="6">
        <v>2.87E-2</v>
      </c>
      <c r="N8" s="6">
        <v>2.5399999999999999E-2</v>
      </c>
      <c r="O8" s="6">
        <v>2.4E-2</v>
      </c>
      <c r="P8" s="6">
        <v>2.6700000000000002E-2</v>
      </c>
      <c r="Q8" s="6">
        <v>2.3400000000000001E-2</v>
      </c>
      <c r="R8" s="6">
        <v>2.3099999999999999E-2</v>
      </c>
      <c r="S8" s="6">
        <v>2.4E-2</v>
      </c>
      <c r="T8" s="6">
        <v>2.0799999999999999E-2</v>
      </c>
      <c r="U8" s="6">
        <v>2.12E-2</v>
      </c>
      <c r="V8" s="6">
        <v>2.1100000000000001E-2</v>
      </c>
      <c r="W8" s="6">
        <v>1.7999999999999999E-2</v>
      </c>
      <c r="X8" s="6">
        <v>1.5599999999999999E-2</v>
      </c>
      <c r="Y8" s="6">
        <v>1.9699999999999999E-2</v>
      </c>
      <c r="Z8" s="6">
        <v>3.9E-2</v>
      </c>
      <c r="AA8" s="6">
        <v>5.8900000000000001E-2</v>
      </c>
      <c r="AB8" s="6">
        <v>7.8700000000000006E-2</v>
      </c>
      <c r="AC8" s="6">
        <v>9.8599999999999993E-2</v>
      </c>
      <c r="AD8" s="6">
        <v>0.1192</v>
      </c>
      <c r="AE8" s="6">
        <v>0.14069999999999999</v>
      </c>
      <c r="AF8" s="6">
        <v>0.14630000000000001</v>
      </c>
      <c r="AG8" s="6">
        <v>0.15110000000000001</v>
      </c>
      <c r="AH8" s="6">
        <v>0.15590000000000001</v>
      </c>
      <c r="AI8" s="6">
        <v>0.1565</v>
      </c>
      <c r="AJ8" s="6">
        <v>0.1603</v>
      </c>
      <c r="AK8" s="6">
        <v>0.16339999999999999</v>
      </c>
      <c r="AL8" s="6">
        <v>0.1676</v>
      </c>
      <c r="AM8" s="6">
        <v>0.17180000000000001</v>
      </c>
      <c r="AN8" s="6">
        <v>0.1762</v>
      </c>
      <c r="AO8" s="6">
        <v>0.18</v>
      </c>
      <c r="AP8" s="6">
        <v>0.17960000000000001</v>
      </c>
      <c r="AQ8" s="6">
        <v>0.1726</v>
      </c>
      <c r="AR8" s="6">
        <v>0.15959999999999999</v>
      </c>
      <c r="AS8" s="6">
        <v>0.1487</v>
      </c>
      <c r="AT8" s="6">
        <v>0.1394</v>
      </c>
      <c r="AU8" s="6">
        <v>0.1386</v>
      </c>
      <c r="AV8" s="6">
        <v>0.14249999999999999</v>
      </c>
    </row>
    <row r="9" spans="1:48" x14ac:dyDescent="0.25">
      <c r="A9" s="53" t="s">
        <v>312</v>
      </c>
      <c r="B9" s="44" t="s">
        <v>316</v>
      </c>
      <c r="C9" s="6">
        <v>2.3E-3</v>
      </c>
      <c r="D9" s="6">
        <v>2.2000000000000001E-3</v>
      </c>
      <c r="E9" s="6">
        <v>2.3999999999999998E-3</v>
      </c>
      <c r="F9" s="6">
        <v>5.3E-3</v>
      </c>
      <c r="G9" s="6">
        <v>9.4000000000000004E-3</v>
      </c>
      <c r="H9" s="6">
        <v>1.55E-2</v>
      </c>
      <c r="I9" s="6">
        <v>2.1899999999999999E-2</v>
      </c>
      <c r="J9" s="6">
        <v>2.75E-2</v>
      </c>
      <c r="K9" s="6">
        <v>2.5499999999999998E-2</v>
      </c>
      <c r="L9" s="6">
        <v>3.1E-2</v>
      </c>
      <c r="M9" s="6">
        <v>2.87E-2</v>
      </c>
      <c r="N9" s="6">
        <v>2.64E-2</v>
      </c>
      <c r="O9" s="6">
        <v>2.7300000000000001E-2</v>
      </c>
      <c r="P9" s="6">
        <v>2.4899999999999999E-2</v>
      </c>
      <c r="Q9" s="6">
        <v>2.6800000000000001E-2</v>
      </c>
      <c r="R9" s="6">
        <v>2.1399999999999999E-2</v>
      </c>
      <c r="S9" s="6">
        <v>2.3400000000000001E-2</v>
      </c>
      <c r="T9" s="6">
        <v>2.3E-2</v>
      </c>
      <c r="U9" s="6">
        <v>2.1100000000000001E-2</v>
      </c>
      <c r="V9" s="6">
        <v>2.0799999999999999E-2</v>
      </c>
      <c r="W9" s="6">
        <v>1.9400000000000001E-2</v>
      </c>
      <c r="X9" s="6">
        <v>1.9E-2</v>
      </c>
      <c r="Y9" s="6">
        <v>2.12E-2</v>
      </c>
      <c r="Z9" s="6">
        <v>4.0899999999999999E-2</v>
      </c>
      <c r="AA9" s="6">
        <v>6.1199999999999997E-2</v>
      </c>
      <c r="AB9" s="6">
        <v>8.1000000000000003E-2</v>
      </c>
      <c r="AC9" s="6">
        <v>0.1008</v>
      </c>
      <c r="AD9" s="6">
        <v>0.1212</v>
      </c>
      <c r="AE9" s="6">
        <v>0.1426</v>
      </c>
      <c r="AF9" s="6">
        <v>0.14699999999999999</v>
      </c>
      <c r="AG9" s="6">
        <v>0.15029999999999999</v>
      </c>
      <c r="AH9" s="6">
        <v>0.15379999999999999</v>
      </c>
      <c r="AI9" s="6">
        <v>0.15809999999999999</v>
      </c>
      <c r="AJ9" s="6">
        <v>0.16189999999999999</v>
      </c>
      <c r="AK9" s="6">
        <v>0.1648</v>
      </c>
      <c r="AL9" s="6">
        <v>0.16889999999999999</v>
      </c>
      <c r="AM9" s="6">
        <v>0.17299999999999999</v>
      </c>
      <c r="AN9" s="6">
        <v>0.17730000000000001</v>
      </c>
      <c r="AO9" s="6">
        <v>0.18099999999999999</v>
      </c>
      <c r="AP9" s="6">
        <v>0.1792</v>
      </c>
      <c r="AQ9" s="6">
        <v>0.16850000000000001</v>
      </c>
      <c r="AR9" s="6">
        <v>0.16389999999999999</v>
      </c>
      <c r="AS9" s="6">
        <v>0.1472</v>
      </c>
      <c r="AT9" s="6">
        <v>0.14449999999999999</v>
      </c>
      <c r="AU9" s="6">
        <v>0.14299999999999999</v>
      </c>
      <c r="AV9" s="6">
        <v>0.14630000000000001</v>
      </c>
    </row>
    <row r="10" spans="1:48" x14ac:dyDescent="0.25">
      <c r="A10" s="53" t="s">
        <v>313</v>
      </c>
      <c r="B10" s="44" t="s">
        <v>151</v>
      </c>
      <c r="C10" s="6">
        <v>3.0999999999999999E-3</v>
      </c>
      <c r="D10" s="6">
        <v>6.4000000000000003E-3</v>
      </c>
      <c r="E10" s="6">
        <v>2.8E-3</v>
      </c>
      <c r="F10" s="6">
        <v>1.4200000000000001E-2</v>
      </c>
      <c r="G10" s="6">
        <v>2.0400000000000001E-2</v>
      </c>
      <c r="H10" s="6">
        <v>2.6100000000000002E-2</v>
      </c>
      <c r="I10" s="6">
        <v>3.2800000000000003E-2</v>
      </c>
      <c r="J10" s="6">
        <v>4.3700000000000003E-2</v>
      </c>
      <c r="K10" s="6">
        <v>4.48E-2</v>
      </c>
      <c r="L10" s="6">
        <v>4.7899999999999998E-2</v>
      </c>
      <c r="M10" s="6">
        <v>4.4900000000000002E-2</v>
      </c>
      <c r="N10" s="6">
        <v>4.1200000000000001E-2</v>
      </c>
      <c r="O10" s="6">
        <v>4.4699999999999997E-2</v>
      </c>
      <c r="P10" s="6">
        <v>4.19E-2</v>
      </c>
      <c r="Q10" s="6">
        <v>4.3200000000000002E-2</v>
      </c>
      <c r="R10" s="6">
        <v>4.2200000000000001E-2</v>
      </c>
      <c r="S10" s="6">
        <v>3.8800000000000001E-2</v>
      </c>
      <c r="T10" s="6">
        <v>4.0500000000000001E-2</v>
      </c>
      <c r="U10" s="6">
        <v>3.8300000000000001E-2</v>
      </c>
      <c r="V10" s="6">
        <v>3.5400000000000001E-2</v>
      </c>
      <c r="W10" s="6">
        <v>3.56E-2</v>
      </c>
      <c r="X10" s="6">
        <v>3.3799999999999997E-2</v>
      </c>
      <c r="Y10" s="6">
        <v>4.07E-2</v>
      </c>
      <c r="Z10" s="6">
        <v>7.0300000000000001E-2</v>
      </c>
      <c r="AA10" s="6">
        <v>0.10059999999999999</v>
      </c>
      <c r="AB10" s="6">
        <v>0.13009999999999999</v>
      </c>
      <c r="AC10" s="6">
        <v>0.15959999999999999</v>
      </c>
      <c r="AD10" s="6">
        <v>0.19</v>
      </c>
      <c r="AE10" s="6">
        <v>0.2218</v>
      </c>
      <c r="AF10" s="6">
        <v>0.23039999999999999</v>
      </c>
      <c r="AG10" s="6">
        <v>0.23749999999999999</v>
      </c>
      <c r="AH10" s="6">
        <v>0.2447</v>
      </c>
      <c r="AI10" s="6">
        <v>0.24909999999999999</v>
      </c>
      <c r="AJ10" s="6">
        <v>0.25440000000000002</v>
      </c>
      <c r="AK10" s="6">
        <v>0.25879999999999997</v>
      </c>
      <c r="AL10" s="6">
        <v>0.26469999999999999</v>
      </c>
      <c r="AM10" s="6">
        <v>0.2707</v>
      </c>
      <c r="AN10" s="6">
        <v>0.27710000000000001</v>
      </c>
      <c r="AO10" s="6">
        <v>0.28249999999999997</v>
      </c>
      <c r="AP10" s="6">
        <v>0.28089999999999998</v>
      </c>
      <c r="AQ10" s="6">
        <v>0.28610000000000002</v>
      </c>
      <c r="AR10" s="6">
        <v>0.26079999999999998</v>
      </c>
      <c r="AS10" s="6">
        <v>0.24809999999999999</v>
      </c>
      <c r="AT10" s="6">
        <v>0.22459999999999999</v>
      </c>
      <c r="AU10" s="6">
        <v>0.22189999999999999</v>
      </c>
      <c r="AV10" s="6">
        <v>0.22720000000000001</v>
      </c>
    </row>
    <row r="11" spans="1:48" x14ac:dyDescent="0.25">
      <c r="A11" s="53" t="s">
        <v>312</v>
      </c>
      <c r="B11" s="44" t="s">
        <v>315</v>
      </c>
      <c r="C11" s="6">
        <v>3.0000000000000001E-3</v>
      </c>
      <c r="D11" s="6">
        <v>5.4000000000000003E-3</v>
      </c>
      <c r="E11" s="6">
        <v>4.4999999999999997E-3</v>
      </c>
      <c r="F11" s="6">
        <v>1.01E-2</v>
      </c>
      <c r="G11" s="6">
        <v>1.52E-2</v>
      </c>
      <c r="H11" s="6">
        <v>1.6299999999999999E-2</v>
      </c>
      <c r="I11" s="6">
        <v>3.1099999999999999E-2</v>
      </c>
      <c r="J11" s="6">
        <v>3.5900000000000001E-2</v>
      </c>
      <c r="K11" s="6">
        <v>3.6999999999999998E-2</v>
      </c>
      <c r="L11" s="6">
        <v>0.04</v>
      </c>
      <c r="M11" s="6">
        <v>3.9699999999999999E-2</v>
      </c>
      <c r="N11" s="6">
        <v>3.9100000000000003E-2</v>
      </c>
      <c r="O11" s="6">
        <v>3.7999999999999999E-2</v>
      </c>
      <c r="P11" s="6">
        <v>3.7600000000000001E-2</v>
      </c>
      <c r="Q11" s="6">
        <v>3.6799999999999999E-2</v>
      </c>
      <c r="R11" s="6">
        <v>3.7699999999999997E-2</v>
      </c>
      <c r="S11" s="6">
        <v>3.7699999999999997E-2</v>
      </c>
      <c r="T11" s="6">
        <v>3.3000000000000002E-2</v>
      </c>
      <c r="U11" s="6">
        <v>3.15E-2</v>
      </c>
      <c r="V11" s="6">
        <v>3.0200000000000001E-2</v>
      </c>
      <c r="W11" s="6">
        <v>3.4700000000000002E-2</v>
      </c>
      <c r="X11" s="6">
        <v>3.15E-2</v>
      </c>
      <c r="Y11" s="6">
        <v>3.8899999999999997E-2</v>
      </c>
      <c r="Z11" s="6">
        <v>6.3100000000000003E-2</v>
      </c>
      <c r="AA11" s="6">
        <v>8.7900000000000006E-2</v>
      </c>
      <c r="AB11" s="6">
        <v>0.11210000000000001</v>
      </c>
      <c r="AC11" s="6">
        <v>0.1361</v>
      </c>
      <c r="AD11" s="6">
        <v>0.16089999999999999</v>
      </c>
      <c r="AE11" s="6">
        <v>0.18720000000000001</v>
      </c>
      <c r="AF11" s="6">
        <v>0.19689999999999999</v>
      </c>
      <c r="AG11" s="6">
        <v>0.20530000000000001</v>
      </c>
      <c r="AH11" s="6">
        <v>0.21390000000000001</v>
      </c>
      <c r="AI11" s="6">
        <v>0.21829999999999999</v>
      </c>
      <c r="AJ11" s="6">
        <v>0.22109999999999999</v>
      </c>
      <c r="AK11" s="6">
        <v>0.22309999999999999</v>
      </c>
      <c r="AL11" s="6">
        <v>0.22650000000000001</v>
      </c>
      <c r="AM11" s="6">
        <v>0.23</v>
      </c>
      <c r="AN11" s="6">
        <v>0.23380000000000001</v>
      </c>
      <c r="AO11" s="6">
        <v>0.2369</v>
      </c>
      <c r="AP11" s="6">
        <v>0.2445</v>
      </c>
      <c r="AQ11" s="6">
        <v>0.23019999999999999</v>
      </c>
      <c r="AR11" s="6">
        <v>0.22420000000000001</v>
      </c>
      <c r="AS11" s="6">
        <v>0.2109</v>
      </c>
      <c r="AT11" s="6">
        <v>0.20499999999999999</v>
      </c>
      <c r="AU11" s="6">
        <v>0.20039999999999999</v>
      </c>
      <c r="AV11" s="6">
        <v>0.2034</v>
      </c>
    </row>
    <row r="12" spans="1:48" x14ac:dyDescent="0.25">
      <c r="A12" s="53" t="s">
        <v>258</v>
      </c>
      <c r="B12" s="44" t="s">
        <v>314</v>
      </c>
      <c r="C12" s="6">
        <v>2.0999999999999999E-3</v>
      </c>
      <c r="D12" s="6">
        <v>2.0999999999999999E-3</v>
      </c>
      <c r="E12" s="6">
        <v>2.2000000000000001E-3</v>
      </c>
      <c r="F12" s="6">
        <v>5.3E-3</v>
      </c>
      <c r="G12" s="6">
        <v>7.7999999999999996E-3</v>
      </c>
      <c r="H12" s="6">
        <v>1.3299999999999999E-2</v>
      </c>
      <c r="I12" s="6">
        <v>1.7999999999999999E-2</v>
      </c>
      <c r="J12" s="6">
        <v>2.5399999999999999E-2</v>
      </c>
      <c r="K12" s="6">
        <v>2.7799999999999998E-2</v>
      </c>
      <c r="L12" s="6">
        <v>2.53E-2</v>
      </c>
      <c r="M12" s="6">
        <v>2.6800000000000001E-2</v>
      </c>
      <c r="N12" s="6">
        <v>2.35E-2</v>
      </c>
      <c r="O12" s="6">
        <v>2.53E-2</v>
      </c>
      <c r="P12" s="6">
        <v>2.2700000000000001E-2</v>
      </c>
      <c r="Q12" s="6">
        <v>1.77E-2</v>
      </c>
      <c r="R12" s="6">
        <v>1.7999999999999999E-2</v>
      </c>
      <c r="S12" s="6">
        <v>2.0199999999999999E-2</v>
      </c>
      <c r="T12" s="6">
        <v>1.95E-2</v>
      </c>
      <c r="U12" s="6">
        <v>1.6299999999999999E-2</v>
      </c>
      <c r="V12" s="6">
        <v>1.6400000000000001E-2</v>
      </c>
      <c r="W12" s="6">
        <v>1.14E-2</v>
      </c>
      <c r="X12" s="6">
        <v>1.2800000000000001E-2</v>
      </c>
      <c r="Y12" s="6">
        <v>1.6E-2</v>
      </c>
      <c r="Z12" s="6">
        <v>4.1700000000000001E-2</v>
      </c>
      <c r="AA12" s="6">
        <v>6.8699999999999997E-2</v>
      </c>
      <c r="AB12" s="6">
        <v>9.5799999999999996E-2</v>
      </c>
      <c r="AC12" s="6">
        <v>0.1229</v>
      </c>
      <c r="AD12" s="6">
        <v>0.15110000000000001</v>
      </c>
      <c r="AE12" s="6">
        <v>0.18060000000000001</v>
      </c>
      <c r="AF12" s="6">
        <v>0.18759999999999999</v>
      </c>
      <c r="AG12" s="6">
        <v>0.19320000000000001</v>
      </c>
      <c r="AH12" s="6">
        <v>0.1993</v>
      </c>
      <c r="AI12" s="6">
        <v>0.20380000000000001</v>
      </c>
      <c r="AJ12" s="6">
        <v>0.20680000000000001</v>
      </c>
      <c r="AK12" s="6">
        <v>0.2089</v>
      </c>
      <c r="AL12" s="6">
        <v>0.21240000000000001</v>
      </c>
      <c r="AM12" s="6">
        <v>0.21590000000000001</v>
      </c>
      <c r="AN12" s="6">
        <v>0.21990000000000001</v>
      </c>
      <c r="AO12" s="6">
        <v>0.223</v>
      </c>
      <c r="AP12" s="6">
        <v>0.21840000000000001</v>
      </c>
      <c r="AQ12" s="6">
        <v>0.21249999999999999</v>
      </c>
      <c r="AR12" s="6">
        <v>0.2026</v>
      </c>
      <c r="AS12" s="6">
        <v>0.18909999999999999</v>
      </c>
      <c r="AT12" s="6">
        <v>0.18160000000000001</v>
      </c>
      <c r="AU12" s="6">
        <v>0.18</v>
      </c>
      <c r="AV12" s="6">
        <v>0.18410000000000001</v>
      </c>
    </row>
    <row r="13" spans="1:48" x14ac:dyDescent="0.25">
      <c r="A13" s="53" t="s">
        <v>313</v>
      </c>
      <c r="B13" s="44" t="s">
        <v>163</v>
      </c>
      <c r="C13" s="6">
        <v>2.8E-3</v>
      </c>
      <c r="D13" s="6">
        <v>6.0000000000000001E-3</v>
      </c>
      <c r="E13" s="6">
        <v>1.12E-2</v>
      </c>
      <c r="F13" s="6">
        <v>1.34E-2</v>
      </c>
      <c r="G13" s="6">
        <v>1.5100000000000001E-2</v>
      </c>
      <c r="H13" s="6">
        <v>2.1999999999999999E-2</v>
      </c>
      <c r="I13" s="6">
        <v>2.9100000000000001E-2</v>
      </c>
      <c r="J13" s="6">
        <v>3.4099999999999998E-2</v>
      </c>
      <c r="K13" s="6">
        <v>3.6700000000000003E-2</v>
      </c>
      <c r="L13" s="6">
        <v>3.6999999999999998E-2</v>
      </c>
      <c r="M13" s="6">
        <v>3.6499999999999998E-2</v>
      </c>
      <c r="N13" s="6">
        <v>3.49E-2</v>
      </c>
      <c r="O13" s="6">
        <v>3.4200000000000001E-2</v>
      </c>
      <c r="P13" s="6">
        <v>3.0099999999999998E-2</v>
      </c>
      <c r="Q13" s="6">
        <v>3.7499999999999999E-2</v>
      </c>
      <c r="R13" s="6">
        <v>3.5000000000000003E-2</v>
      </c>
      <c r="S13" s="6">
        <v>3.4799999999999998E-2</v>
      </c>
      <c r="T13" s="6">
        <v>3.44E-2</v>
      </c>
      <c r="U13" s="6">
        <v>3.2000000000000001E-2</v>
      </c>
      <c r="V13" s="6">
        <v>3.0099999999999998E-2</v>
      </c>
      <c r="W13" s="6">
        <v>2.9100000000000001E-2</v>
      </c>
      <c r="X13" s="6">
        <v>3.0599999999999999E-2</v>
      </c>
      <c r="Y13" s="6">
        <v>3.6400000000000002E-2</v>
      </c>
      <c r="Z13" s="6">
        <v>6.1699999999999998E-2</v>
      </c>
      <c r="AA13" s="6">
        <v>8.7300000000000003E-2</v>
      </c>
      <c r="AB13" s="6">
        <v>0.11219999999999999</v>
      </c>
      <c r="AC13" s="6">
        <v>0.13700000000000001</v>
      </c>
      <c r="AD13" s="6">
        <v>0.16259999999999999</v>
      </c>
      <c r="AE13" s="6">
        <v>0.18940000000000001</v>
      </c>
      <c r="AF13" s="6">
        <v>0.19819999999999999</v>
      </c>
      <c r="AG13" s="6">
        <v>0.2054</v>
      </c>
      <c r="AH13" s="6">
        <v>0.21290000000000001</v>
      </c>
      <c r="AI13" s="6">
        <v>0.2198</v>
      </c>
      <c r="AJ13" s="6">
        <v>0.2248</v>
      </c>
      <c r="AK13" s="6">
        <v>0.22889999999999999</v>
      </c>
      <c r="AL13" s="6">
        <v>0.2344</v>
      </c>
      <c r="AM13" s="6">
        <v>0.2399</v>
      </c>
      <c r="AN13" s="6">
        <v>0.246</v>
      </c>
      <c r="AO13" s="6">
        <v>0.25090000000000001</v>
      </c>
      <c r="AP13" s="6">
        <v>0.2432</v>
      </c>
      <c r="AQ13" s="6">
        <v>0.2387</v>
      </c>
      <c r="AR13" s="6">
        <v>0.22950000000000001</v>
      </c>
      <c r="AS13" s="6">
        <v>0.21779999999999999</v>
      </c>
      <c r="AT13" s="6">
        <v>0.19450000000000001</v>
      </c>
      <c r="AU13" s="6">
        <v>0.1928</v>
      </c>
      <c r="AV13" s="6">
        <v>0.1976</v>
      </c>
    </row>
    <row r="14" spans="1:48" x14ac:dyDescent="0.25">
      <c r="A14" s="53" t="s">
        <v>312</v>
      </c>
      <c r="B14" s="44" t="s">
        <v>163</v>
      </c>
      <c r="C14" s="6">
        <v>2.8E-3</v>
      </c>
      <c r="D14" s="6">
        <v>2.5999999999999999E-3</v>
      </c>
      <c r="E14" s="6">
        <v>2.7000000000000001E-3</v>
      </c>
      <c r="F14" s="6">
        <v>7.1000000000000004E-3</v>
      </c>
      <c r="G14" s="6">
        <v>1.23E-2</v>
      </c>
      <c r="H14" s="6">
        <v>1.5599999999999999E-2</v>
      </c>
      <c r="I14" s="6">
        <v>2.3800000000000002E-2</v>
      </c>
      <c r="J14" s="6">
        <v>2.47E-2</v>
      </c>
      <c r="K14" s="6">
        <v>2.9499999999999998E-2</v>
      </c>
      <c r="L14" s="6">
        <v>2.7E-2</v>
      </c>
      <c r="M14" s="6">
        <v>2.6200000000000001E-2</v>
      </c>
      <c r="N14" s="6">
        <v>2.3800000000000002E-2</v>
      </c>
      <c r="O14" s="6">
        <v>2.7E-2</v>
      </c>
      <c r="P14" s="6">
        <v>2.52E-2</v>
      </c>
      <c r="Q14" s="6">
        <v>2.7699999999999999E-2</v>
      </c>
      <c r="R14" s="6">
        <v>2.63E-2</v>
      </c>
      <c r="S14" s="6">
        <v>2.53E-2</v>
      </c>
      <c r="T14" s="6">
        <v>2.4400000000000002E-2</v>
      </c>
      <c r="U14" s="6">
        <v>2.18E-2</v>
      </c>
      <c r="V14" s="6">
        <v>2.4199999999999999E-2</v>
      </c>
      <c r="W14" s="6">
        <v>2.2100000000000002E-2</v>
      </c>
      <c r="X14" s="6">
        <v>2.23E-2</v>
      </c>
      <c r="Y14" s="6">
        <v>2.3900000000000001E-2</v>
      </c>
      <c r="Z14" s="6">
        <v>4.2900000000000001E-2</v>
      </c>
      <c r="AA14" s="6">
        <v>6.2100000000000002E-2</v>
      </c>
      <c r="AB14" s="6">
        <v>8.1000000000000003E-2</v>
      </c>
      <c r="AC14" s="6">
        <v>9.9699999999999997E-2</v>
      </c>
      <c r="AD14" s="6">
        <v>0.1191</v>
      </c>
      <c r="AE14" s="6">
        <v>0.13930000000000001</v>
      </c>
      <c r="AF14" s="6">
        <v>0.14530000000000001</v>
      </c>
      <c r="AG14" s="6">
        <v>0.15029999999999999</v>
      </c>
      <c r="AH14" s="6">
        <v>0.1555</v>
      </c>
      <c r="AI14" s="6">
        <v>0.1588</v>
      </c>
      <c r="AJ14" s="6">
        <v>0.16289999999999999</v>
      </c>
      <c r="AK14" s="6">
        <v>0.16639999999999999</v>
      </c>
      <c r="AL14" s="6">
        <v>0.1709</v>
      </c>
      <c r="AM14" s="6">
        <v>0.1754</v>
      </c>
      <c r="AN14" s="6">
        <v>0.1802</v>
      </c>
      <c r="AO14" s="6">
        <v>0.1845</v>
      </c>
      <c r="AP14" s="6">
        <v>0.1804</v>
      </c>
      <c r="AQ14" s="6">
        <v>0.1759</v>
      </c>
      <c r="AR14" s="6">
        <v>0.16889999999999999</v>
      </c>
      <c r="AS14" s="6">
        <v>0.15959999999999999</v>
      </c>
      <c r="AT14" s="6">
        <v>0.13500000000000001</v>
      </c>
      <c r="AU14" s="6">
        <v>0.13569999999999999</v>
      </c>
      <c r="AV14" s="6">
        <v>0.1411</v>
      </c>
    </row>
    <row r="16" spans="1:48" x14ac:dyDescent="0.25">
      <c r="C16" s="83" t="s">
        <v>127</v>
      </c>
      <c r="D16" s="83"/>
      <c r="E16" s="83"/>
      <c r="F16" s="83"/>
      <c r="G16" s="83"/>
    </row>
    <row r="17" spans="3:3" x14ac:dyDescent="0.25">
      <c r="C17" s="58" t="str">
        <f>HYPERLINK("[Table14_Redtallowmapping.xlsx]Main!A1", "Return to Main Worksheet")</f>
        <v>Return to Main Worksheet</v>
      </c>
    </row>
  </sheetData>
  <mergeCells count="1">
    <mergeCell ref="C16:G1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9" sqref="A19"/>
    </sheetView>
  </sheetViews>
  <sheetFormatPr defaultRowHeight="13.5" x14ac:dyDescent="0.25"/>
  <cols>
    <col min="1" max="1" width="19" customWidth="1"/>
    <col min="2" max="2" width="15.875" customWidth="1"/>
  </cols>
  <sheetData>
    <row r="1" spans="1:6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6">
        <v>0</v>
      </c>
      <c r="D2" s="6">
        <v>0.13669999999999999</v>
      </c>
      <c r="E2" s="64">
        <v>0.74490000000000001</v>
      </c>
      <c r="F2" s="6">
        <v>0.11840000000000001</v>
      </c>
    </row>
    <row r="3" spans="1:6" x14ac:dyDescent="0.25">
      <c r="A3" s="32" t="s">
        <v>58</v>
      </c>
      <c r="B3" s="57" t="s">
        <v>53</v>
      </c>
      <c r="C3" s="6">
        <v>0</v>
      </c>
      <c r="D3" s="63">
        <v>0.749</v>
      </c>
      <c r="E3" s="6">
        <v>0.1326</v>
      </c>
      <c r="F3" s="6">
        <v>0.11840000000000001</v>
      </c>
    </row>
    <row r="4" spans="1:6" x14ac:dyDescent="0.25">
      <c r="A4" s="53" t="s">
        <v>318</v>
      </c>
      <c r="B4" s="44" t="s">
        <v>322</v>
      </c>
      <c r="C4" s="6">
        <v>0.61229999999999996</v>
      </c>
      <c r="D4" s="6">
        <v>0.13669999999999999</v>
      </c>
      <c r="E4" s="6">
        <v>0.1326</v>
      </c>
      <c r="F4" s="6">
        <v>0.11840000000000001</v>
      </c>
    </row>
    <row r="5" spans="1:6" x14ac:dyDescent="0.25">
      <c r="A5" s="53" t="s">
        <v>318</v>
      </c>
      <c r="B5" s="44" t="s">
        <v>156</v>
      </c>
      <c r="C5" s="6">
        <v>0.32940000000000003</v>
      </c>
      <c r="D5" s="6">
        <v>8.6499999999999994E-2</v>
      </c>
      <c r="E5" s="6">
        <v>0.2485</v>
      </c>
      <c r="F5" s="6">
        <v>0.33560000000000001</v>
      </c>
    </row>
    <row r="6" spans="1:6" x14ac:dyDescent="0.25">
      <c r="A6" s="53" t="s">
        <v>321</v>
      </c>
      <c r="B6" s="44" t="s">
        <v>319</v>
      </c>
      <c r="C6" s="6">
        <v>0.54759999999999998</v>
      </c>
      <c r="D6" s="6">
        <v>0.1472</v>
      </c>
      <c r="E6" s="6">
        <v>0.34329999999999999</v>
      </c>
      <c r="F6" s="6">
        <v>-3.8100000000000002E-2</v>
      </c>
    </row>
    <row r="7" spans="1:6" x14ac:dyDescent="0.25">
      <c r="A7" s="53" t="s">
        <v>320</v>
      </c>
      <c r="B7" s="44" t="s">
        <v>319</v>
      </c>
      <c r="C7" s="6">
        <v>0</v>
      </c>
      <c r="D7" s="6">
        <v>0.13669999999999999</v>
      </c>
      <c r="E7" s="6">
        <v>0.1326</v>
      </c>
      <c r="F7" s="6">
        <v>0.73070000000000002</v>
      </c>
    </row>
    <row r="8" spans="1:6" x14ac:dyDescent="0.25">
      <c r="A8" s="53" t="s">
        <v>318</v>
      </c>
      <c r="B8" s="44" t="s">
        <v>157</v>
      </c>
      <c r="C8" s="6">
        <v>0.154</v>
      </c>
      <c r="D8" s="6">
        <v>0.1961</v>
      </c>
      <c r="E8" s="6">
        <v>2.1600000000000001E-2</v>
      </c>
      <c r="F8" s="6">
        <v>0.62829999999999997</v>
      </c>
    </row>
    <row r="9" spans="1:6" x14ac:dyDescent="0.25">
      <c r="A9" s="53" t="s">
        <v>258</v>
      </c>
      <c r="B9" s="44" t="s">
        <v>155</v>
      </c>
      <c r="C9" s="6">
        <v>0.29859999999999998</v>
      </c>
      <c r="D9" s="6">
        <v>3.9600000000000003E-2</v>
      </c>
      <c r="E9" s="6">
        <v>0.27450000000000002</v>
      </c>
      <c r="F9" s="6">
        <v>0.38729999999999998</v>
      </c>
    </row>
    <row r="10" spans="1:6" x14ac:dyDescent="0.25">
      <c r="A10" s="53" t="s">
        <v>313</v>
      </c>
      <c r="B10" s="44" t="s">
        <v>317</v>
      </c>
      <c r="C10" s="6">
        <v>0.34200000000000003</v>
      </c>
      <c r="D10" s="6">
        <v>0.11550000000000001</v>
      </c>
      <c r="E10" s="6">
        <v>0.17899999999999999</v>
      </c>
      <c r="F10" s="6">
        <v>0.36359999999999998</v>
      </c>
    </row>
    <row r="11" spans="1:6" x14ac:dyDescent="0.25">
      <c r="A11" s="53" t="s">
        <v>312</v>
      </c>
      <c r="B11" s="44" t="s">
        <v>316</v>
      </c>
      <c r="C11" s="6">
        <v>0.45069999999999999</v>
      </c>
      <c r="D11" s="6">
        <v>0.13100000000000001</v>
      </c>
      <c r="E11" s="6">
        <v>0.2205</v>
      </c>
      <c r="F11" s="6">
        <v>0.19789999999999999</v>
      </c>
    </row>
    <row r="12" spans="1:6" x14ac:dyDescent="0.25">
      <c r="A12" s="53" t="s">
        <v>313</v>
      </c>
      <c r="B12" s="44" t="s">
        <v>151</v>
      </c>
      <c r="C12" s="6">
        <v>0.2205</v>
      </c>
      <c r="D12" s="6">
        <v>0.1671</v>
      </c>
      <c r="E12" s="6">
        <v>0.12280000000000001</v>
      </c>
      <c r="F12" s="6">
        <v>0.48970000000000002</v>
      </c>
    </row>
    <row r="13" spans="1:6" x14ac:dyDescent="0.25">
      <c r="A13" s="53" t="s">
        <v>312</v>
      </c>
      <c r="B13" s="44" t="s">
        <v>315</v>
      </c>
      <c r="C13" s="6">
        <v>0.4733</v>
      </c>
      <c r="D13" s="6">
        <v>0.1741</v>
      </c>
      <c r="E13" s="6">
        <v>0.26069999999999999</v>
      </c>
      <c r="F13" s="6">
        <v>9.1899999999999996E-2</v>
      </c>
    </row>
    <row r="14" spans="1:6" x14ac:dyDescent="0.25">
      <c r="A14" s="53" t="s">
        <v>258</v>
      </c>
      <c r="B14" s="44" t="s">
        <v>314</v>
      </c>
      <c r="C14" s="6">
        <v>0.60150000000000003</v>
      </c>
      <c r="D14" s="6">
        <v>0</v>
      </c>
      <c r="E14" s="6">
        <v>0.39850000000000002</v>
      </c>
      <c r="F14" s="6">
        <v>0</v>
      </c>
    </row>
    <row r="15" spans="1:6" x14ac:dyDescent="0.25">
      <c r="A15" s="53" t="s">
        <v>313</v>
      </c>
      <c r="B15" s="44" t="s">
        <v>163</v>
      </c>
      <c r="C15" s="6">
        <v>0.32269999999999999</v>
      </c>
      <c r="D15" s="6">
        <v>0.16550000000000001</v>
      </c>
      <c r="E15" s="6">
        <v>9.5000000000000001E-2</v>
      </c>
      <c r="F15" s="6">
        <v>0.4168</v>
      </c>
    </row>
    <row r="16" spans="1:6" x14ac:dyDescent="0.25">
      <c r="A16" s="53" t="s">
        <v>312</v>
      </c>
      <c r="B16" s="44" t="s">
        <v>163</v>
      </c>
      <c r="C16" s="6">
        <v>0.1447</v>
      </c>
      <c r="D16" s="6">
        <v>0.16300000000000001</v>
      </c>
      <c r="E16" s="6">
        <v>0</v>
      </c>
      <c r="F16" s="6">
        <v>0.69230000000000003</v>
      </c>
    </row>
    <row r="18" spans="1:1" x14ac:dyDescent="0.25">
      <c r="A1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0" sqref="A20"/>
    </sheetView>
  </sheetViews>
  <sheetFormatPr defaultRowHeight="13.5" x14ac:dyDescent="0.25"/>
  <cols>
    <col min="1" max="1" width="19" customWidth="1"/>
    <col min="2" max="2" width="16.75" customWidth="1"/>
  </cols>
  <sheetData>
    <row r="1" spans="1:7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6">
        <v>0</v>
      </c>
      <c r="D2" s="6">
        <v>0.13619999999999999</v>
      </c>
      <c r="E2" s="6">
        <v>4.7000000000000002E-3</v>
      </c>
      <c r="F2" s="64">
        <v>0.75549999999999995</v>
      </c>
      <c r="G2" s="6">
        <v>0.1036</v>
      </c>
    </row>
    <row r="3" spans="1:7" x14ac:dyDescent="0.25">
      <c r="A3" s="32" t="s">
        <v>58</v>
      </c>
      <c r="B3" s="57" t="s">
        <v>53</v>
      </c>
      <c r="C3" s="6">
        <v>0</v>
      </c>
      <c r="D3" s="63">
        <v>0.75560000000000005</v>
      </c>
      <c r="E3" s="6">
        <v>4.7000000000000002E-3</v>
      </c>
      <c r="F3" s="6">
        <v>0.13600000000000001</v>
      </c>
      <c r="G3" s="6">
        <v>0.1036</v>
      </c>
    </row>
    <row r="4" spans="1:7" x14ac:dyDescent="0.25">
      <c r="A4" s="53" t="s">
        <v>318</v>
      </c>
      <c r="B4" s="44" t="s">
        <v>322</v>
      </c>
      <c r="C4" s="6">
        <v>0.61950000000000005</v>
      </c>
      <c r="D4" s="6">
        <v>0.13619999999999999</v>
      </c>
      <c r="E4" s="6">
        <v>4.7000000000000002E-3</v>
      </c>
      <c r="F4" s="6">
        <v>0.13600000000000001</v>
      </c>
      <c r="G4" s="6">
        <v>0.1036</v>
      </c>
    </row>
    <row r="5" spans="1:7" x14ac:dyDescent="0.25">
      <c r="A5" s="53" t="s">
        <v>318</v>
      </c>
      <c r="B5" s="44" t="s">
        <v>156</v>
      </c>
      <c r="C5" s="6">
        <v>0.33210000000000001</v>
      </c>
      <c r="D5" s="6">
        <v>8.5800000000000001E-2</v>
      </c>
      <c r="E5" s="6">
        <v>1.47E-2</v>
      </c>
      <c r="F5" s="6">
        <v>0.24060000000000001</v>
      </c>
      <c r="G5" s="6">
        <v>0.32669999999999999</v>
      </c>
    </row>
    <row r="6" spans="1:7" x14ac:dyDescent="0.25">
      <c r="A6" s="53" t="s">
        <v>321</v>
      </c>
      <c r="B6" s="44" t="s">
        <v>319</v>
      </c>
      <c r="C6" s="6">
        <v>0.55669999999999997</v>
      </c>
      <c r="D6" s="6">
        <v>0.14710000000000001</v>
      </c>
      <c r="E6" s="6">
        <v>0</v>
      </c>
      <c r="F6" s="6">
        <v>0.3518</v>
      </c>
      <c r="G6" s="6">
        <v>-5.5599999999999997E-2</v>
      </c>
    </row>
    <row r="7" spans="1:7" x14ac:dyDescent="0.25">
      <c r="A7" s="53" t="s">
        <v>320</v>
      </c>
      <c r="B7" s="44" t="s">
        <v>319</v>
      </c>
      <c r="C7" s="6">
        <v>0</v>
      </c>
      <c r="D7" s="6">
        <v>0.13619999999999999</v>
      </c>
      <c r="E7" s="6">
        <v>4.7000000000000002E-3</v>
      </c>
      <c r="F7" s="6">
        <v>0.13600000000000001</v>
      </c>
      <c r="G7" s="6">
        <v>0.72309999999999997</v>
      </c>
    </row>
    <row r="8" spans="1:7" x14ac:dyDescent="0.25">
      <c r="A8" s="53" t="s">
        <v>318</v>
      </c>
      <c r="B8" s="44" t="s">
        <v>157</v>
      </c>
      <c r="C8" s="6">
        <v>0.15379999999999999</v>
      </c>
      <c r="D8" s="6">
        <v>0.1973</v>
      </c>
      <c r="E8" s="6">
        <v>2.3199999999999998E-2</v>
      </c>
      <c r="F8" s="6">
        <v>0</v>
      </c>
      <c r="G8" s="6">
        <v>0.62580000000000002</v>
      </c>
    </row>
    <row r="9" spans="1:7" x14ac:dyDescent="0.25">
      <c r="A9" s="53" t="s">
        <v>258</v>
      </c>
      <c r="B9" s="44" t="s">
        <v>155</v>
      </c>
      <c r="C9" s="6">
        <v>0.29509999999999997</v>
      </c>
      <c r="D9" s="6">
        <v>4.02E-2</v>
      </c>
      <c r="E9" s="6">
        <v>5.62E-2</v>
      </c>
      <c r="F9" s="6">
        <v>0.21709999999999999</v>
      </c>
      <c r="G9" s="6">
        <v>0.39150000000000001</v>
      </c>
    </row>
    <row r="10" spans="1:7" x14ac:dyDescent="0.25">
      <c r="A10" s="53" t="s">
        <v>313</v>
      </c>
      <c r="B10" s="44" t="s">
        <v>317</v>
      </c>
      <c r="C10" s="6">
        <v>0.3473</v>
      </c>
      <c r="D10" s="6">
        <v>0.1147</v>
      </c>
      <c r="E10" s="6">
        <v>8.0000000000000004E-4</v>
      </c>
      <c r="F10" s="6">
        <v>0.1867</v>
      </c>
      <c r="G10" s="6">
        <v>0.35060000000000002</v>
      </c>
    </row>
    <row r="11" spans="1:7" x14ac:dyDescent="0.25">
      <c r="A11" s="53" t="s">
        <v>312</v>
      </c>
      <c r="B11" s="44" t="s">
        <v>316</v>
      </c>
      <c r="C11" s="6">
        <v>0.45500000000000002</v>
      </c>
      <c r="D11" s="6">
        <v>0.1305</v>
      </c>
      <c r="E11" s="6">
        <v>1.0500000000000001E-2</v>
      </c>
      <c r="F11" s="6">
        <v>0.21840000000000001</v>
      </c>
      <c r="G11" s="6">
        <v>0.18559999999999999</v>
      </c>
    </row>
    <row r="12" spans="1:7" x14ac:dyDescent="0.25">
      <c r="A12" s="53" t="s">
        <v>313</v>
      </c>
      <c r="B12" s="44" t="s">
        <v>151</v>
      </c>
      <c r="C12" s="6">
        <v>0.22189999999999999</v>
      </c>
      <c r="D12" s="6">
        <v>0.16789999999999999</v>
      </c>
      <c r="E12" s="6">
        <v>2.12E-2</v>
      </c>
      <c r="F12" s="6">
        <v>0.1042</v>
      </c>
      <c r="G12" s="6">
        <v>0.48480000000000001</v>
      </c>
    </row>
    <row r="13" spans="1:7" x14ac:dyDescent="0.25">
      <c r="A13" s="53" t="s">
        <v>312</v>
      </c>
      <c r="B13" s="44" t="s">
        <v>315</v>
      </c>
      <c r="C13" s="6">
        <v>0.47789999999999999</v>
      </c>
      <c r="D13" s="6">
        <v>0.17519999999999999</v>
      </c>
      <c r="E13" s="6">
        <v>2.2599999999999999E-2</v>
      </c>
      <c r="F13" s="6">
        <v>0.24179999999999999</v>
      </c>
      <c r="G13" s="6">
        <v>8.2500000000000004E-2</v>
      </c>
    </row>
    <row r="14" spans="1:7" x14ac:dyDescent="0.25">
      <c r="A14" s="53" t="s">
        <v>258</v>
      </c>
      <c r="B14" s="44" t="s">
        <v>314</v>
      </c>
      <c r="C14" s="6">
        <v>0.60070000000000001</v>
      </c>
      <c r="D14" s="6">
        <v>0</v>
      </c>
      <c r="E14" s="6">
        <v>5.8900000000000001E-2</v>
      </c>
      <c r="F14" s="6">
        <v>0.34039999999999998</v>
      </c>
      <c r="G14" s="6">
        <v>0</v>
      </c>
    </row>
    <row r="15" spans="1:7" x14ac:dyDescent="0.25">
      <c r="A15" s="53" t="s">
        <v>313</v>
      </c>
      <c r="B15" s="44" t="s">
        <v>163</v>
      </c>
      <c r="C15" s="6">
        <v>0.32040000000000002</v>
      </c>
      <c r="D15" s="6">
        <v>0.16719999999999999</v>
      </c>
      <c r="E15" s="6">
        <v>4.7600000000000003E-2</v>
      </c>
      <c r="F15" s="6">
        <v>4.5900000000000003E-2</v>
      </c>
      <c r="G15" s="6">
        <v>0.41889999999999999</v>
      </c>
    </row>
    <row r="16" spans="1:7" x14ac:dyDescent="0.25">
      <c r="A16" s="53" t="s">
        <v>312</v>
      </c>
      <c r="B16" s="44" t="s">
        <v>163</v>
      </c>
      <c r="C16" s="6">
        <v>0.1452</v>
      </c>
      <c r="D16" s="6">
        <v>0.16389999999999999</v>
      </c>
      <c r="E16" s="6">
        <v>2.1600000000000001E-2</v>
      </c>
      <c r="F16" s="6">
        <v>-2.0799999999999999E-2</v>
      </c>
      <c r="G16" s="6">
        <v>0.69010000000000005</v>
      </c>
    </row>
    <row r="17" spans="1:7" x14ac:dyDescent="0.25">
      <c r="A17" s="34" t="s">
        <v>7</v>
      </c>
      <c r="B17" s="57" t="s">
        <v>53</v>
      </c>
      <c r="C17" s="6">
        <v>0</v>
      </c>
      <c r="D17" s="6">
        <v>0.13619999999999999</v>
      </c>
      <c r="E17" s="59">
        <v>0.62419999999999998</v>
      </c>
      <c r="F17" s="6">
        <v>0.13600000000000001</v>
      </c>
      <c r="G17" s="6">
        <v>0.1036</v>
      </c>
    </row>
    <row r="19" spans="1:7" x14ac:dyDescent="0.25">
      <c r="A1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2" sqref="A22"/>
    </sheetView>
  </sheetViews>
  <sheetFormatPr defaultRowHeight="13.5" x14ac:dyDescent="0.25"/>
  <cols>
    <col min="1" max="1" width="18.75" customWidth="1"/>
    <col min="2" max="2" width="16.25" customWidth="1"/>
  </cols>
  <sheetData>
    <row r="1" spans="1:5" x14ac:dyDescent="0.25">
      <c r="A1" s="18" t="s">
        <v>8</v>
      </c>
      <c r="B1" s="18" t="s">
        <v>9</v>
      </c>
      <c r="C1" s="19" t="s">
        <v>44</v>
      </c>
      <c r="D1" s="19" t="s">
        <v>45</v>
      </c>
      <c r="E1" s="19" t="s">
        <v>46</v>
      </c>
    </row>
    <row r="2" spans="1:5" x14ac:dyDescent="0.25">
      <c r="A2" s="20" t="s">
        <v>48</v>
      </c>
      <c r="B2" s="18" t="s">
        <v>53</v>
      </c>
      <c r="C2" s="19">
        <v>7.0000000000000001E-3</v>
      </c>
      <c r="D2" s="19">
        <v>0.1124</v>
      </c>
      <c r="E2" s="21">
        <v>0.88060000000000005</v>
      </c>
    </row>
    <row r="3" spans="1:5" x14ac:dyDescent="0.25">
      <c r="A3" s="22" t="s">
        <v>58</v>
      </c>
      <c r="B3" s="18" t="s">
        <v>53</v>
      </c>
      <c r="C3" s="19">
        <v>0</v>
      </c>
      <c r="D3" s="23">
        <v>0.82520000000000004</v>
      </c>
      <c r="E3" s="19">
        <v>0.17480000000000001</v>
      </c>
    </row>
    <row r="4" spans="1:5" x14ac:dyDescent="0.25">
      <c r="A4" s="24" t="s">
        <v>10</v>
      </c>
      <c r="B4" s="18" t="s">
        <v>11</v>
      </c>
      <c r="C4" s="19">
        <v>0.59860000000000002</v>
      </c>
      <c r="D4" s="19">
        <v>0.1956</v>
      </c>
      <c r="E4" s="19">
        <v>0.20580000000000001</v>
      </c>
    </row>
    <row r="5" spans="1:5" x14ac:dyDescent="0.25">
      <c r="A5" s="24" t="s">
        <v>4</v>
      </c>
      <c r="B5" s="18" t="s">
        <v>14</v>
      </c>
      <c r="C5" s="19">
        <v>0.61029999999999995</v>
      </c>
      <c r="D5" s="19">
        <v>8.6900000000000005E-2</v>
      </c>
      <c r="E5" s="19">
        <v>0.30280000000000001</v>
      </c>
    </row>
    <row r="6" spans="1:5" x14ac:dyDescent="0.25">
      <c r="A6" s="24" t="s">
        <v>19</v>
      </c>
      <c r="B6" s="18" t="s">
        <v>18</v>
      </c>
      <c r="C6" s="19">
        <v>0.66690000000000005</v>
      </c>
      <c r="D6" s="19">
        <v>0.33310000000000001</v>
      </c>
      <c r="E6" s="19">
        <v>0</v>
      </c>
    </row>
    <row r="7" spans="1:5" x14ac:dyDescent="0.25">
      <c r="A7" s="24" t="s">
        <v>19</v>
      </c>
      <c r="B7" s="18" t="s">
        <v>20</v>
      </c>
      <c r="C7" s="19">
        <v>0.64580000000000004</v>
      </c>
      <c r="D7" s="19">
        <v>0.23549999999999999</v>
      </c>
      <c r="E7" s="19">
        <v>0.1187</v>
      </c>
    </row>
    <row r="8" spans="1:5" x14ac:dyDescent="0.25">
      <c r="A8" s="24" t="s">
        <v>4</v>
      </c>
      <c r="B8" s="18" t="s">
        <v>40</v>
      </c>
      <c r="C8" s="19">
        <v>0.58050000000000002</v>
      </c>
      <c r="D8" s="19">
        <v>0.2301</v>
      </c>
      <c r="E8" s="19">
        <v>0.18940000000000001</v>
      </c>
    </row>
    <row r="9" spans="1:5" x14ac:dyDescent="0.25">
      <c r="A9" s="24" t="s">
        <v>19</v>
      </c>
      <c r="B9" s="18" t="s">
        <v>24</v>
      </c>
      <c r="C9" s="19">
        <v>0.69599999999999995</v>
      </c>
      <c r="D9" s="19">
        <v>0.2329</v>
      </c>
      <c r="E9" s="19">
        <v>7.1099999999999997E-2</v>
      </c>
    </row>
    <row r="10" spans="1:5" x14ac:dyDescent="0.25">
      <c r="A10" s="24" t="s">
        <v>10</v>
      </c>
      <c r="B10" s="18" t="s">
        <v>29</v>
      </c>
      <c r="C10" s="19">
        <v>0.76829999999999998</v>
      </c>
      <c r="D10" s="19">
        <v>5.6899999999999999E-2</v>
      </c>
      <c r="E10" s="19">
        <v>0.17480000000000001</v>
      </c>
    </row>
    <row r="11" spans="1:5" x14ac:dyDescent="0.25">
      <c r="A11" s="24" t="s">
        <v>19</v>
      </c>
      <c r="B11" s="18" t="s">
        <v>30</v>
      </c>
      <c r="C11" s="19">
        <v>0.71619999999999995</v>
      </c>
      <c r="D11" s="19">
        <v>0</v>
      </c>
      <c r="E11" s="19">
        <v>0.2838</v>
      </c>
    </row>
    <row r="12" spans="1:5" x14ac:dyDescent="0.25">
      <c r="A12" s="24" t="s">
        <v>10</v>
      </c>
      <c r="B12" s="18" t="s">
        <v>32</v>
      </c>
      <c r="C12" s="19">
        <v>0.62209999999999999</v>
      </c>
      <c r="D12" s="19">
        <v>0.15040000000000001</v>
      </c>
      <c r="E12" s="19">
        <v>0.22750000000000001</v>
      </c>
    </row>
    <row r="13" spans="1:5" x14ac:dyDescent="0.25">
      <c r="A13" s="24" t="s">
        <v>55</v>
      </c>
      <c r="B13" s="18" t="s">
        <v>33</v>
      </c>
      <c r="C13" s="19">
        <v>0.6925</v>
      </c>
      <c r="D13" s="19">
        <v>7.51E-2</v>
      </c>
      <c r="E13" s="19">
        <v>0.2324</v>
      </c>
    </row>
    <row r="14" spans="1:5" x14ac:dyDescent="0.25">
      <c r="A14" s="24" t="s">
        <v>19</v>
      </c>
      <c r="B14" s="18" t="s">
        <v>34</v>
      </c>
      <c r="C14" s="19">
        <v>0.59670000000000001</v>
      </c>
      <c r="D14" s="19">
        <v>0.28539999999999999</v>
      </c>
      <c r="E14" s="19">
        <v>0.1179</v>
      </c>
    </row>
    <row r="15" spans="1:5" x14ac:dyDescent="0.25">
      <c r="A15" s="24" t="s">
        <v>19</v>
      </c>
      <c r="B15" s="18" t="s">
        <v>35</v>
      </c>
      <c r="C15" s="19">
        <v>0.53049999999999997</v>
      </c>
      <c r="D15" s="19">
        <v>0.27179999999999999</v>
      </c>
      <c r="E15" s="19">
        <v>0.1976</v>
      </c>
    </row>
    <row r="16" spans="1:5" x14ac:dyDescent="0.25">
      <c r="A16" s="24" t="s">
        <v>19</v>
      </c>
      <c r="B16" s="18" t="s">
        <v>36</v>
      </c>
      <c r="C16" s="19">
        <v>0.69120000000000004</v>
      </c>
      <c r="D16" s="19">
        <v>0.1598</v>
      </c>
      <c r="E16" s="19">
        <v>0.14899999999999999</v>
      </c>
    </row>
    <row r="17" spans="1:5" x14ac:dyDescent="0.25">
      <c r="A17" s="24" t="s">
        <v>19</v>
      </c>
      <c r="B17" s="18" t="s">
        <v>37</v>
      </c>
      <c r="C17" s="19">
        <v>0.62660000000000005</v>
      </c>
      <c r="D17" s="19">
        <v>0.31369999999999998</v>
      </c>
      <c r="E17" s="19">
        <v>5.9700000000000003E-2</v>
      </c>
    </row>
    <row r="18" spans="1:5" x14ac:dyDescent="0.25">
      <c r="A18" s="24" t="s">
        <v>10</v>
      </c>
      <c r="B18" s="18" t="s">
        <v>38</v>
      </c>
      <c r="C18" s="19">
        <v>0.5948</v>
      </c>
      <c r="D18" s="19">
        <v>0.3372</v>
      </c>
      <c r="E18" s="19">
        <v>6.7900000000000002E-2</v>
      </c>
    </row>
    <row r="19" spans="1:5" x14ac:dyDescent="0.25">
      <c r="A19" s="24" t="s">
        <v>10</v>
      </c>
      <c r="B19" s="18" t="s">
        <v>39</v>
      </c>
      <c r="C19" s="19">
        <v>0.65580000000000005</v>
      </c>
      <c r="D19" s="19">
        <v>0.18590000000000001</v>
      </c>
      <c r="E19" s="19">
        <v>0.1583</v>
      </c>
    </row>
    <row r="20" spans="1:5" x14ac:dyDescent="0.25">
      <c r="A20" s="20" t="s">
        <v>7</v>
      </c>
      <c r="B20" s="18" t="s">
        <v>53</v>
      </c>
      <c r="C20" s="19">
        <v>0</v>
      </c>
      <c r="D20" s="19">
        <v>5.6899999999999999E-2</v>
      </c>
      <c r="E20" s="21">
        <v>0.94310000000000005</v>
      </c>
    </row>
    <row r="22" spans="1:5" x14ac:dyDescent="0.25">
      <c r="A22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workbookViewId="0">
      <selection activeCell="C23" sqref="C23"/>
    </sheetView>
  </sheetViews>
  <sheetFormatPr defaultRowHeight="13.5" x14ac:dyDescent="0.25"/>
  <cols>
    <col min="1" max="1" width="19.625" customWidth="1"/>
    <col min="2" max="2" width="14.37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258</v>
      </c>
      <c r="B2" s="56" t="s">
        <v>339</v>
      </c>
      <c r="C2" s="6">
        <v>2.8E-3</v>
      </c>
      <c r="D2" s="6">
        <v>2.3999999999999998E-3</v>
      </c>
      <c r="E2" s="6">
        <v>2.0999999999999999E-3</v>
      </c>
      <c r="F2" s="6">
        <v>2.5000000000000001E-3</v>
      </c>
      <c r="G2" s="6">
        <v>5.1999999999999998E-3</v>
      </c>
      <c r="H2" s="6">
        <v>7.3000000000000001E-3</v>
      </c>
      <c r="I2" s="6">
        <v>0.01</v>
      </c>
      <c r="J2" s="6">
        <v>1.77E-2</v>
      </c>
      <c r="K2" s="6">
        <v>1.9900000000000001E-2</v>
      </c>
      <c r="L2" s="6">
        <v>2.4400000000000002E-2</v>
      </c>
      <c r="M2" s="6">
        <v>2.5000000000000001E-2</v>
      </c>
      <c r="N2" s="6">
        <v>2.6800000000000001E-2</v>
      </c>
      <c r="O2" s="6">
        <v>2.3099999999999999E-2</v>
      </c>
      <c r="P2" s="6">
        <v>2.52E-2</v>
      </c>
      <c r="Q2" s="6">
        <v>2.24E-2</v>
      </c>
      <c r="R2" s="6">
        <v>2.3900000000000001E-2</v>
      </c>
      <c r="S2" s="6">
        <v>2.07E-2</v>
      </c>
      <c r="T2" s="6">
        <v>2.2100000000000002E-2</v>
      </c>
      <c r="U2" s="6">
        <v>2.1100000000000001E-2</v>
      </c>
      <c r="V2" s="6">
        <v>2.0400000000000001E-2</v>
      </c>
      <c r="W2" s="6">
        <v>1.8700000000000001E-2</v>
      </c>
      <c r="X2" s="6">
        <v>1.95E-2</v>
      </c>
      <c r="Y2" s="6">
        <v>1.9599999999999999E-2</v>
      </c>
      <c r="Z2" s="6">
        <v>4.2200000000000001E-2</v>
      </c>
      <c r="AA2" s="6">
        <v>6.59E-2</v>
      </c>
      <c r="AB2" s="6">
        <v>8.9200000000000002E-2</v>
      </c>
      <c r="AC2" s="6">
        <v>0.1124</v>
      </c>
      <c r="AD2" s="6">
        <v>0.1351</v>
      </c>
      <c r="AE2" s="6">
        <v>0.157</v>
      </c>
      <c r="AF2" s="6">
        <v>0.16470000000000001</v>
      </c>
      <c r="AG2" s="6">
        <v>0.1731</v>
      </c>
      <c r="AH2" s="6">
        <v>0.18099999999999999</v>
      </c>
      <c r="AI2" s="6">
        <v>0.186</v>
      </c>
      <c r="AJ2" s="6">
        <v>0.19189999999999999</v>
      </c>
      <c r="AK2" s="6">
        <v>0.19789999999999999</v>
      </c>
      <c r="AL2" s="6">
        <v>0.2024</v>
      </c>
      <c r="AM2" s="6">
        <v>0.20699999999999999</v>
      </c>
      <c r="AN2" s="6">
        <v>0.21299999999999999</v>
      </c>
      <c r="AO2" s="6">
        <v>0.21829999999999999</v>
      </c>
      <c r="AP2" s="6">
        <v>0.2185</v>
      </c>
      <c r="AQ2" s="6">
        <v>0.2248</v>
      </c>
      <c r="AR2" s="6">
        <v>0.2288</v>
      </c>
      <c r="AS2" s="6">
        <v>0.2346</v>
      </c>
      <c r="AT2" s="6">
        <v>0.2369</v>
      </c>
      <c r="AU2" s="6">
        <v>0.2462</v>
      </c>
      <c r="AV2" s="6">
        <v>0.2447</v>
      </c>
    </row>
    <row r="3" spans="1:48" x14ac:dyDescent="0.25">
      <c r="A3" s="30" t="s">
        <v>258</v>
      </c>
      <c r="B3" s="56" t="s">
        <v>338</v>
      </c>
      <c r="C3" s="6">
        <v>2.8E-3</v>
      </c>
      <c r="D3" s="6">
        <v>2.3999999999999998E-3</v>
      </c>
      <c r="E3" s="6">
        <v>3.0555555343627929E-3</v>
      </c>
      <c r="F3" s="6">
        <v>4.5777778625488283E-3</v>
      </c>
      <c r="G3" s="6">
        <v>6.2333332061767577E-3</v>
      </c>
      <c r="H3" s="6">
        <v>1.1033333587646485E-2</v>
      </c>
      <c r="I3" s="6">
        <v>1.3788888549804687E-2</v>
      </c>
      <c r="J3" s="6">
        <v>1.8166667175292969E-2</v>
      </c>
      <c r="K3" s="6">
        <v>2.1044444274902343E-2</v>
      </c>
      <c r="L3" s="6">
        <v>2.3022222900390625E-2</v>
      </c>
      <c r="M3" s="6">
        <v>2.343333282470703E-2</v>
      </c>
      <c r="N3" s="6">
        <v>2.1855555725097658E-2</v>
      </c>
      <c r="O3" s="6">
        <v>2.0077777099609374E-2</v>
      </c>
      <c r="P3" s="6">
        <v>2.1177777099609375E-2</v>
      </c>
      <c r="Q3" s="6">
        <v>2.0222222900390625E-2</v>
      </c>
      <c r="R3" s="6">
        <v>2.043333282470703E-2</v>
      </c>
      <c r="S3" s="6">
        <v>1.933333282470703E-2</v>
      </c>
      <c r="T3" s="6">
        <v>1.8377777099609374E-2</v>
      </c>
      <c r="U3" s="6">
        <v>1.7455555725097657E-2</v>
      </c>
      <c r="V3" s="6">
        <v>1.7788888549804687E-2</v>
      </c>
      <c r="W3" s="6">
        <v>1.566666717529297E-2</v>
      </c>
      <c r="X3" s="6">
        <v>1.6366667175292969E-2</v>
      </c>
      <c r="Y3" s="6">
        <v>1.6833332824707031E-2</v>
      </c>
      <c r="Z3" s="6">
        <v>3.3788888549804691E-2</v>
      </c>
      <c r="AA3" s="6">
        <v>5.1666668701171876E-2</v>
      </c>
      <c r="AB3" s="6">
        <v>6.9311108398437501E-2</v>
      </c>
      <c r="AC3" s="6">
        <v>8.6966668701171881E-2</v>
      </c>
      <c r="AD3" s="6">
        <v>0.10413333740234375</v>
      </c>
      <c r="AE3" s="6">
        <v>0.12084444580078126</v>
      </c>
      <c r="AF3" s="6">
        <v>0.1261111083984375</v>
      </c>
      <c r="AG3" s="6">
        <v>0.13202221679687501</v>
      </c>
      <c r="AH3" s="6">
        <v>0.1375111083984375</v>
      </c>
      <c r="AI3" s="6">
        <v>0.14111110839843749</v>
      </c>
      <c r="AJ3" s="6">
        <v>0.14455555419921876</v>
      </c>
      <c r="AK3" s="6">
        <v>0.14801110839843751</v>
      </c>
      <c r="AL3" s="6">
        <v>0.15043333740234374</v>
      </c>
      <c r="AM3" s="6">
        <v>0.15285555419921876</v>
      </c>
      <c r="AN3" s="6">
        <v>0.15625555419921874</v>
      </c>
      <c r="AO3" s="6">
        <v>0.15920000000000001</v>
      </c>
      <c r="AP3" s="6">
        <v>0.16107778320312499</v>
      </c>
      <c r="AQ3" s="6">
        <v>0.16142221679687499</v>
      </c>
      <c r="AR3" s="6">
        <v>0.16389999999999999</v>
      </c>
      <c r="AS3" s="6">
        <v>0.1685111083984375</v>
      </c>
      <c r="AT3" s="6">
        <v>0.17021110839843751</v>
      </c>
      <c r="AU3" s="6">
        <v>0.17747778320312499</v>
      </c>
      <c r="AV3" s="6">
        <v>0.17706666259765624</v>
      </c>
    </row>
    <row r="4" spans="1:48" x14ac:dyDescent="0.25">
      <c r="A4" s="30" t="s">
        <v>258</v>
      </c>
      <c r="B4" s="56" t="s">
        <v>337</v>
      </c>
      <c r="C4" s="6">
        <v>2.8E-3</v>
      </c>
      <c r="D4" s="6">
        <v>2.3999999999999998E-3</v>
      </c>
      <c r="E4" s="6">
        <v>2.5555555343627929E-3</v>
      </c>
      <c r="F4" s="6">
        <v>2.5555555343627929E-3</v>
      </c>
      <c r="G4" s="6">
        <v>5.2666667938232421E-3</v>
      </c>
      <c r="H4" s="6">
        <v>9.8555557250976557E-3</v>
      </c>
      <c r="I4" s="6">
        <v>1.1577777862548828E-2</v>
      </c>
      <c r="J4" s="6">
        <v>1.6911111450195311E-2</v>
      </c>
      <c r="K4" s="6">
        <v>1.8522222900390625E-2</v>
      </c>
      <c r="L4" s="6">
        <v>2.2377777099609374E-2</v>
      </c>
      <c r="M4" s="6">
        <v>2.2311111450195313E-2</v>
      </c>
      <c r="N4" s="6">
        <v>2.0388888549804689E-2</v>
      </c>
      <c r="O4" s="6">
        <v>1.8800000000000001E-2</v>
      </c>
      <c r="P4" s="6">
        <v>1.9655555725097657E-2</v>
      </c>
      <c r="Q4" s="6">
        <v>1.8333332824707033E-2</v>
      </c>
      <c r="R4" s="6">
        <v>1.7999999999999999E-2</v>
      </c>
      <c r="S4" s="6">
        <v>1.8077777099609376E-2</v>
      </c>
      <c r="T4" s="6">
        <v>1.6588888549804687E-2</v>
      </c>
      <c r="U4" s="6">
        <v>1.6288888549804686E-2</v>
      </c>
      <c r="V4" s="6">
        <v>1.6244444274902344E-2</v>
      </c>
      <c r="W4" s="6">
        <v>1.3266667175292969E-2</v>
      </c>
      <c r="X4" s="6">
        <v>1.3788888549804687E-2</v>
      </c>
      <c r="Y4" s="6">
        <v>1.5711111450195311E-2</v>
      </c>
      <c r="Z4" s="6">
        <v>3.2333334350585941E-2</v>
      </c>
      <c r="AA4" s="6">
        <v>4.9722222900390627E-2</v>
      </c>
      <c r="AB4" s="6">
        <v>6.685555419921875E-2</v>
      </c>
      <c r="AC4" s="6">
        <v>8.4000000000000005E-2</v>
      </c>
      <c r="AD4" s="6">
        <v>0.10075555419921875</v>
      </c>
      <c r="AE4" s="6">
        <v>0.1169111083984375</v>
      </c>
      <c r="AF4" s="6">
        <v>0.122422216796875</v>
      </c>
      <c r="AG4" s="6">
        <v>0.12855555419921874</v>
      </c>
      <c r="AH4" s="6">
        <v>0.13426666259765624</v>
      </c>
      <c r="AI4" s="6">
        <v>0.13791110839843751</v>
      </c>
      <c r="AJ4" s="6">
        <v>0.14130000000000001</v>
      </c>
      <c r="AK4" s="6">
        <v>0.14477778320312501</v>
      </c>
      <c r="AL4" s="6">
        <v>0.14718889160156251</v>
      </c>
      <c r="AM4" s="6">
        <v>0.14965555419921875</v>
      </c>
      <c r="AN4" s="6">
        <v>0.15304444580078125</v>
      </c>
      <c r="AO4" s="6">
        <v>0.15604444580078125</v>
      </c>
      <c r="AP4" s="6">
        <v>0.15892221679687499</v>
      </c>
      <c r="AQ4" s="6">
        <v>0.1570888916015625</v>
      </c>
      <c r="AR4" s="6">
        <v>0.16067778320312501</v>
      </c>
      <c r="AS4" s="6">
        <v>0.16342221679687499</v>
      </c>
      <c r="AT4" s="6">
        <v>0.17323333740234376</v>
      </c>
      <c r="AU4" s="6">
        <v>0.18018889160156251</v>
      </c>
      <c r="AV4" s="6">
        <v>0.17921110839843751</v>
      </c>
    </row>
    <row r="5" spans="1:48" x14ac:dyDescent="0.25">
      <c r="A5" s="30" t="s">
        <v>336</v>
      </c>
      <c r="B5" s="56" t="s">
        <v>335</v>
      </c>
      <c r="C5" s="6">
        <v>2.8E-3</v>
      </c>
      <c r="D5" s="6">
        <v>2.3999999999999998E-3</v>
      </c>
      <c r="E5" s="6">
        <v>3.4111110687255861E-3</v>
      </c>
      <c r="F5" s="6">
        <v>4.388888931274414E-3</v>
      </c>
      <c r="G5" s="6">
        <v>7.3000000000000001E-3</v>
      </c>
      <c r="H5" s="6">
        <v>1.3055555725097655E-2</v>
      </c>
      <c r="I5" s="6">
        <v>1.5822222900390624E-2</v>
      </c>
      <c r="J5" s="6">
        <v>1.9388888549804688E-2</v>
      </c>
      <c r="K5" s="6">
        <v>2.1922222900390625E-2</v>
      </c>
      <c r="L5" s="6">
        <v>2.416666717529297E-2</v>
      </c>
      <c r="M5" s="6">
        <v>2.4477777099609375E-2</v>
      </c>
      <c r="N5" s="6">
        <v>2.4322222900390624E-2</v>
      </c>
      <c r="O5" s="6">
        <v>2.1733332824707033E-2</v>
      </c>
      <c r="P5" s="6">
        <v>2.2633332824707031E-2</v>
      </c>
      <c r="Q5" s="6">
        <v>2.3544444274902345E-2</v>
      </c>
      <c r="R5" s="6">
        <v>2.2622222900390624E-2</v>
      </c>
      <c r="S5" s="6">
        <v>2.1511111450195311E-2</v>
      </c>
      <c r="T5" s="6">
        <v>2.0755555725097657E-2</v>
      </c>
      <c r="U5" s="6">
        <v>1.9966667175292968E-2</v>
      </c>
      <c r="V5" s="6">
        <v>1.9422222900390626E-2</v>
      </c>
      <c r="W5" s="6">
        <v>1.7922222900390625E-2</v>
      </c>
      <c r="X5" s="6">
        <v>1.7711111450195313E-2</v>
      </c>
      <c r="Y5" s="6">
        <v>1.8455555725097657E-2</v>
      </c>
      <c r="Z5" s="6">
        <v>3.5922222900390627E-2</v>
      </c>
      <c r="AA5" s="6">
        <v>5.425555419921875E-2</v>
      </c>
      <c r="AB5" s="6">
        <v>7.2388891601562505E-2</v>
      </c>
      <c r="AC5" s="6">
        <v>9.0477777099609372E-2</v>
      </c>
      <c r="AD5" s="6">
        <v>0.1080888916015625</v>
      </c>
      <c r="AE5" s="6">
        <v>0.12515555419921875</v>
      </c>
      <c r="AF5" s="6">
        <v>0.13161110839843751</v>
      </c>
      <c r="AG5" s="6">
        <v>0.13875555419921876</v>
      </c>
      <c r="AH5" s="6">
        <v>0.145422216796875</v>
      </c>
      <c r="AI5" s="6">
        <v>0.14732221679687499</v>
      </c>
      <c r="AJ5" s="6">
        <v>0.15124444580078125</v>
      </c>
      <c r="AK5" s="6">
        <v>0.15515555419921875</v>
      </c>
      <c r="AL5" s="6">
        <v>0.15798889160156249</v>
      </c>
      <c r="AM5" s="6">
        <v>0.16086666259765625</v>
      </c>
      <c r="AN5" s="6">
        <v>0.16475555419921875</v>
      </c>
      <c r="AO5" s="6">
        <v>0.16815555419921874</v>
      </c>
      <c r="AP5" s="6">
        <v>0.17041110839843751</v>
      </c>
      <c r="AQ5" s="6">
        <v>0.16917778320312499</v>
      </c>
      <c r="AR5" s="6">
        <v>0.17326666259765625</v>
      </c>
      <c r="AS5" s="6">
        <v>0.17857778320312501</v>
      </c>
      <c r="AT5" s="6">
        <v>0.18064444580078126</v>
      </c>
      <c r="AU5" s="6">
        <v>0.1884111083984375</v>
      </c>
      <c r="AV5" s="6">
        <v>0.18801110839843749</v>
      </c>
    </row>
    <row r="6" spans="1:48" x14ac:dyDescent="0.25">
      <c r="A6" s="30" t="s">
        <v>313</v>
      </c>
      <c r="B6" s="56" t="s">
        <v>334</v>
      </c>
      <c r="C6" s="6">
        <v>2.3999999999999998E-3</v>
      </c>
      <c r="D6" s="6">
        <v>2.0999999999999999E-3</v>
      </c>
      <c r="E6" s="6">
        <v>2.0333333969116212E-3</v>
      </c>
      <c r="F6" s="6">
        <v>2.3111110687255858E-3</v>
      </c>
      <c r="G6" s="6">
        <v>4.3444442749023433E-3</v>
      </c>
      <c r="H6" s="6">
        <v>9.2111114501953126E-3</v>
      </c>
      <c r="I6" s="6">
        <v>1.2944444274902343E-2</v>
      </c>
      <c r="J6" s="6">
        <v>1.6400000000000001E-2</v>
      </c>
      <c r="K6" s="6">
        <v>1.9922222900390626E-2</v>
      </c>
      <c r="L6" s="6">
        <v>2.0666667175292967E-2</v>
      </c>
      <c r="M6" s="6">
        <v>2.2511111450195312E-2</v>
      </c>
      <c r="N6" s="6">
        <v>2.07E-2</v>
      </c>
      <c r="O6" s="6">
        <v>1.7844444274902345E-2</v>
      </c>
      <c r="P6" s="6">
        <v>1.9244444274902343E-2</v>
      </c>
      <c r="Q6" s="6">
        <v>1.8800000000000001E-2</v>
      </c>
      <c r="R6" s="6">
        <v>1.8877777099609375E-2</v>
      </c>
      <c r="S6" s="6">
        <v>1.7688888549804688E-2</v>
      </c>
      <c r="T6" s="6">
        <v>1.7155555725097655E-2</v>
      </c>
      <c r="U6" s="6">
        <v>1.6733332824707032E-2</v>
      </c>
      <c r="V6" s="6">
        <v>1.6133332824707032E-2</v>
      </c>
      <c r="W6" s="6">
        <v>1.3022222900390625E-2</v>
      </c>
      <c r="X6" s="6">
        <v>1.4322222900390626E-2</v>
      </c>
      <c r="Y6" s="6">
        <v>1.4677777099609376E-2</v>
      </c>
      <c r="Z6" s="6">
        <v>3.2744445800781251E-2</v>
      </c>
      <c r="AA6" s="6">
        <v>5.1855554199218751E-2</v>
      </c>
      <c r="AB6" s="6">
        <v>7.0877777099609379E-2</v>
      </c>
      <c r="AC6" s="6">
        <v>8.993333129882812E-2</v>
      </c>
      <c r="AD6" s="6">
        <v>0.1085</v>
      </c>
      <c r="AE6" s="6">
        <v>0.1265888916015625</v>
      </c>
      <c r="AF6" s="6">
        <v>0.13256666259765626</v>
      </c>
      <c r="AG6" s="6">
        <v>0.13916666259765625</v>
      </c>
      <c r="AH6" s="6">
        <v>0.145377783203125</v>
      </c>
      <c r="AI6" s="6">
        <v>0.15041110839843749</v>
      </c>
      <c r="AJ6" s="6">
        <v>0.15416666259765624</v>
      </c>
      <c r="AK6" s="6">
        <v>0.15795555419921875</v>
      </c>
      <c r="AL6" s="6">
        <v>0.16064444580078124</v>
      </c>
      <c r="AM6" s="6">
        <v>0.16333333740234374</v>
      </c>
      <c r="AN6" s="6">
        <v>0.16704444580078126</v>
      </c>
      <c r="AO6" s="6">
        <v>0.17030000000000001</v>
      </c>
      <c r="AP6" s="6">
        <v>0.17097778320312501</v>
      </c>
      <c r="AQ6" s="6">
        <v>0.17108889160156249</v>
      </c>
      <c r="AR6" s="6">
        <v>0.17588889160156251</v>
      </c>
      <c r="AS6" s="6">
        <v>0.17843333740234374</v>
      </c>
      <c r="AT6" s="6">
        <v>0.17899999999999999</v>
      </c>
      <c r="AU6" s="6">
        <v>0.18734444580078125</v>
      </c>
      <c r="AV6" s="6">
        <v>0.18746666259765624</v>
      </c>
    </row>
    <row r="7" spans="1:48" x14ac:dyDescent="0.25">
      <c r="A7" s="30" t="s">
        <v>312</v>
      </c>
      <c r="B7" s="56" t="s">
        <v>333</v>
      </c>
      <c r="C7" s="6">
        <v>2.8E-3</v>
      </c>
      <c r="D7" s="6">
        <v>2.3999999999999998E-3</v>
      </c>
      <c r="E7" s="6">
        <v>2.2000000000000001E-3</v>
      </c>
      <c r="F7" s="6">
        <v>2.544444465637207E-3</v>
      </c>
      <c r="G7" s="6">
        <v>4.7777778625488279E-3</v>
      </c>
      <c r="H7" s="6">
        <v>8.777777862548828E-3</v>
      </c>
      <c r="I7" s="6">
        <v>1.1388888549804688E-2</v>
      </c>
      <c r="J7" s="6">
        <v>1.4766667175292968E-2</v>
      </c>
      <c r="K7" s="6">
        <v>1.7044444274902343E-2</v>
      </c>
      <c r="L7" s="6">
        <v>1.9922222900390626E-2</v>
      </c>
      <c r="M7" s="6">
        <v>2.0011111450195313E-2</v>
      </c>
      <c r="N7" s="6">
        <v>1.8555555725097657E-2</v>
      </c>
      <c r="O7" s="6">
        <v>1.6322222900390624E-2</v>
      </c>
      <c r="P7" s="6">
        <v>1.7477777099609376E-2</v>
      </c>
      <c r="Q7" s="6">
        <v>1.67E-2</v>
      </c>
      <c r="R7" s="6">
        <v>1.6877777099609376E-2</v>
      </c>
      <c r="S7" s="6">
        <v>1.6544444274902342E-2</v>
      </c>
      <c r="T7" s="6">
        <v>1.5577777099609376E-2</v>
      </c>
      <c r="U7" s="6">
        <v>1.52E-2</v>
      </c>
      <c r="V7" s="6">
        <v>1.4977777099609376E-2</v>
      </c>
      <c r="W7" s="6">
        <v>1.2377777862548829E-2</v>
      </c>
      <c r="X7" s="6">
        <v>1.2333333587646484E-2</v>
      </c>
      <c r="Y7" s="6">
        <v>1.3755555725097656E-2</v>
      </c>
      <c r="Z7" s="6">
        <v>3.1633334350585934E-2</v>
      </c>
      <c r="AA7" s="6">
        <v>5.0266665649414059E-2</v>
      </c>
      <c r="AB7" s="6">
        <v>6.8711108398437498E-2</v>
      </c>
      <c r="AC7" s="6">
        <v>8.7144445800781248E-2</v>
      </c>
      <c r="AD7" s="6">
        <v>0.10505555419921875</v>
      </c>
      <c r="AE7" s="6">
        <v>0.12246666259765625</v>
      </c>
      <c r="AF7" s="6">
        <v>0.12905555419921874</v>
      </c>
      <c r="AG7" s="6">
        <v>0.13632221679687501</v>
      </c>
      <c r="AH7" s="6">
        <v>0.14314444580078126</v>
      </c>
      <c r="AI7" s="6">
        <v>0.14755555419921876</v>
      </c>
      <c r="AJ7" s="6">
        <v>0.15095555419921874</v>
      </c>
      <c r="AK7" s="6">
        <v>0.15431110839843751</v>
      </c>
      <c r="AL7" s="6">
        <v>0.15663333740234375</v>
      </c>
      <c r="AM7" s="6">
        <v>0.1589111083984375</v>
      </c>
      <c r="AN7" s="6">
        <v>0.162277783203125</v>
      </c>
      <c r="AO7" s="6">
        <v>0.16514444580078125</v>
      </c>
      <c r="AP7" s="6">
        <v>0.16734444580078126</v>
      </c>
      <c r="AQ7" s="6">
        <v>0.16838889160156251</v>
      </c>
      <c r="AR7" s="6">
        <v>0.174222216796875</v>
      </c>
      <c r="AS7" s="6">
        <v>0.17499999999999999</v>
      </c>
      <c r="AT7" s="6">
        <v>0.17343333740234376</v>
      </c>
      <c r="AU7" s="6">
        <v>0.18186666259765624</v>
      </c>
      <c r="AV7" s="6">
        <v>0.182377783203125</v>
      </c>
    </row>
    <row r="8" spans="1:48" x14ac:dyDescent="0.25">
      <c r="A8" s="30" t="s">
        <v>258</v>
      </c>
      <c r="B8" s="56" t="s">
        <v>332</v>
      </c>
      <c r="C8" s="6">
        <v>2.8E-3</v>
      </c>
      <c r="D8" s="6">
        <v>2.3999999999999998E-3</v>
      </c>
      <c r="E8" s="6">
        <v>2.588888931274414E-3</v>
      </c>
      <c r="F8" s="6">
        <v>2.4888889312744142E-3</v>
      </c>
      <c r="G8" s="6">
        <v>4.211111068725586E-3</v>
      </c>
      <c r="H8" s="6">
        <v>8.7666664123535153E-3</v>
      </c>
      <c r="I8" s="6">
        <v>1.1766666412353516E-2</v>
      </c>
      <c r="J8" s="6">
        <v>1.5855555725097656E-2</v>
      </c>
      <c r="K8" s="6">
        <v>1.8200000000000001E-2</v>
      </c>
      <c r="L8" s="6">
        <v>1.9755555725097657E-2</v>
      </c>
      <c r="M8" s="6">
        <v>2.0988888549804689E-2</v>
      </c>
      <c r="N8" s="6">
        <v>1.8988888549804687E-2</v>
      </c>
      <c r="O8" s="6">
        <v>1.7977777099609377E-2</v>
      </c>
      <c r="P8" s="6">
        <v>1.9E-2</v>
      </c>
      <c r="Q8" s="6">
        <v>1.8688888549804689E-2</v>
      </c>
      <c r="R8" s="6">
        <v>1.9022222900390625E-2</v>
      </c>
      <c r="S8" s="6">
        <v>1.7888888549804687E-2</v>
      </c>
      <c r="T8" s="6">
        <v>1.7044444274902343E-2</v>
      </c>
      <c r="U8" s="6">
        <v>1.6666667175292967E-2</v>
      </c>
      <c r="V8" s="6">
        <v>1.6644444274902345E-2</v>
      </c>
      <c r="W8" s="6">
        <v>1.3822222900390625E-2</v>
      </c>
      <c r="X8" s="6">
        <v>1.4555555725097657E-2</v>
      </c>
      <c r="Y8" s="6">
        <v>1.6177777099609374E-2</v>
      </c>
      <c r="Z8" s="6">
        <v>3.3088888549804685E-2</v>
      </c>
      <c r="AA8" s="6">
        <v>5.0955554199218753E-2</v>
      </c>
      <c r="AB8" s="6">
        <v>6.8677777099609372E-2</v>
      </c>
      <c r="AC8" s="6">
        <v>8.6366668701171878E-2</v>
      </c>
      <c r="AD8" s="6">
        <v>0.1036</v>
      </c>
      <c r="AE8" s="6">
        <v>0.12035555419921876</v>
      </c>
      <c r="AF8" s="6">
        <v>0.12717778320312501</v>
      </c>
      <c r="AG8" s="6">
        <v>0.13464444580078125</v>
      </c>
      <c r="AH8" s="6">
        <v>0.14168889160156251</v>
      </c>
      <c r="AI8" s="6">
        <v>0.14413333740234374</v>
      </c>
      <c r="AJ8" s="6">
        <v>0.14812221679687501</v>
      </c>
      <c r="AK8" s="6">
        <v>0.15214444580078124</v>
      </c>
      <c r="AL8" s="6">
        <v>0.15507778320312501</v>
      </c>
      <c r="AM8" s="6">
        <v>0.15801110839843749</v>
      </c>
      <c r="AN8" s="6">
        <v>0.161977783203125</v>
      </c>
      <c r="AO8" s="6">
        <v>0.1655111083984375</v>
      </c>
      <c r="AP8" s="6">
        <v>0.16596666259765624</v>
      </c>
      <c r="AQ8" s="6">
        <v>0.16706666259765626</v>
      </c>
      <c r="AR8" s="6">
        <v>0.16987778320312499</v>
      </c>
      <c r="AS8" s="6">
        <v>0.1720111083984375</v>
      </c>
      <c r="AT8" s="6">
        <v>0.17466666259765626</v>
      </c>
      <c r="AU8" s="6">
        <v>0.18271110839843749</v>
      </c>
      <c r="AV8" s="6">
        <v>0.1827888916015625</v>
      </c>
    </row>
    <row r="9" spans="1:48" x14ac:dyDescent="0.25">
      <c r="A9" s="30" t="s">
        <v>258</v>
      </c>
      <c r="B9" s="56" t="s">
        <v>71</v>
      </c>
      <c r="C9" s="6">
        <v>2.8E-3</v>
      </c>
      <c r="D9" s="6">
        <v>2.3999999999999998E-3</v>
      </c>
      <c r="E9" s="6">
        <v>2.8666666030883791E-3</v>
      </c>
      <c r="F9" s="6">
        <v>3.2777778625488283E-3</v>
      </c>
      <c r="G9" s="6">
        <v>7.1666664123535154E-3</v>
      </c>
      <c r="H9" s="6">
        <v>1.1888888549804688E-2</v>
      </c>
      <c r="I9" s="6">
        <v>1.3877777099609375E-2</v>
      </c>
      <c r="J9" s="6">
        <v>1.9211111450195311E-2</v>
      </c>
      <c r="K9" s="6">
        <v>1.9777777099609376E-2</v>
      </c>
      <c r="L9" s="6">
        <v>2.1922222900390625E-2</v>
      </c>
      <c r="M9" s="6">
        <v>2.2622222900390624E-2</v>
      </c>
      <c r="N9" s="6">
        <v>2.1622222900390627E-2</v>
      </c>
      <c r="O9" s="6">
        <v>1.8955555725097658E-2</v>
      </c>
      <c r="P9" s="6">
        <v>2.0366667175292969E-2</v>
      </c>
      <c r="Q9" s="6">
        <v>1.9155555725097657E-2</v>
      </c>
      <c r="R9" s="6">
        <v>1.9922222900390626E-2</v>
      </c>
      <c r="S9" s="6">
        <v>1.8344444274902345E-2</v>
      </c>
      <c r="T9" s="6">
        <v>1.7233332824707032E-2</v>
      </c>
      <c r="U9" s="6">
        <v>1.7955555725097657E-2</v>
      </c>
      <c r="V9" s="6">
        <v>1.7000000000000001E-2</v>
      </c>
      <c r="W9" s="6">
        <v>1.4755555725097656E-2</v>
      </c>
      <c r="X9" s="6">
        <v>1.5811111450195311E-2</v>
      </c>
      <c r="Y9" s="6">
        <v>1.6933332824707031E-2</v>
      </c>
      <c r="Z9" s="6">
        <v>3.3977777099609377E-2</v>
      </c>
      <c r="AA9" s="6">
        <v>5.18111083984375E-2</v>
      </c>
      <c r="AB9" s="6">
        <v>6.9422222900390629E-2</v>
      </c>
      <c r="AC9" s="6">
        <v>8.7022222900390619E-2</v>
      </c>
      <c r="AD9" s="6">
        <v>0.10414444580078125</v>
      </c>
      <c r="AE9" s="6">
        <v>0.120722216796875</v>
      </c>
      <c r="AF9" s="6">
        <v>0.12684444580078125</v>
      </c>
      <c r="AG9" s="6">
        <v>0.13356666259765626</v>
      </c>
      <c r="AH9" s="6">
        <v>0.13984444580078126</v>
      </c>
      <c r="AI9" s="6">
        <v>0.14397778320312499</v>
      </c>
      <c r="AJ9" s="6">
        <v>0.14768889160156251</v>
      </c>
      <c r="AK9" s="6">
        <v>0.15140000000000001</v>
      </c>
      <c r="AL9" s="6">
        <v>0.15409999999999999</v>
      </c>
      <c r="AM9" s="6">
        <v>0.15678889160156251</v>
      </c>
      <c r="AN9" s="6">
        <v>0.16043333740234375</v>
      </c>
      <c r="AO9" s="6">
        <v>0.16372221679687499</v>
      </c>
      <c r="AP9" s="6">
        <v>0.16466666259765625</v>
      </c>
      <c r="AQ9" s="6">
        <v>0.16605555419921875</v>
      </c>
      <c r="AR9" s="6">
        <v>0.16806666259765626</v>
      </c>
      <c r="AS9" s="6">
        <v>0.17096666259765625</v>
      </c>
      <c r="AT9" s="6">
        <v>0.18029999999999999</v>
      </c>
      <c r="AU9" s="6">
        <v>0.18771110839843749</v>
      </c>
      <c r="AV9" s="6">
        <v>0.18687778320312501</v>
      </c>
    </row>
    <row r="10" spans="1:48" x14ac:dyDescent="0.25">
      <c r="A10" s="30" t="s">
        <v>258</v>
      </c>
      <c r="B10" s="56" t="s">
        <v>331</v>
      </c>
      <c r="C10" s="6">
        <v>2.8E-3</v>
      </c>
      <c r="D10" s="6">
        <v>2.3999999999999998E-3</v>
      </c>
      <c r="E10" s="6">
        <v>2.5111110687255859E-3</v>
      </c>
      <c r="F10" s="6">
        <v>3.122222137451172E-3</v>
      </c>
      <c r="G10" s="6">
        <v>7.2666664123535157E-3</v>
      </c>
      <c r="H10" s="6">
        <v>1.1177777862548827E-2</v>
      </c>
      <c r="I10" s="6">
        <v>1.3877777099609375E-2</v>
      </c>
      <c r="J10" s="6">
        <v>1.9344444274902343E-2</v>
      </c>
      <c r="K10" s="6">
        <v>2.0288888549804686E-2</v>
      </c>
      <c r="L10" s="6">
        <v>2.2455555725097658E-2</v>
      </c>
      <c r="M10" s="6">
        <v>2.2344444274902345E-2</v>
      </c>
      <c r="N10" s="6">
        <v>2.0955555725097656E-2</v>
      </c>
      <c r="O10" s="6">
        <v>1.9277777099609376E-2</v>
      </c>
      <c r="P10" s="6">
        <v>2.0233332824707032E-2</v>
      </c>
      <c r="Q10" s="6">
        <v>1.9255555725097656E-2</v>
      </c>
      <c r="R10" s="6">
        <v>1.9733332824707031E-2</v>
      </c>
      <c r="S10" s="6">
        <v>1.873333282470703E-2</v>
      </c>
      <c r="T10" s="6">
        <v>1.6155555725097658E-2</v>
      </c>
      <c r="U10" s="6">
        <v>1.6566667175292968E-2</v>
      </c>
      <c r="V10" s="6">
        <v>1.6744444274902345E-2</v>
      </c>
      <c r="W10" s="6">
        <v>1.5155555725097657E-2</v>
      </c>
      <c r="X10" s="6">
        <v>1.5244444274902343E-2</v>
      </c>
      <c r="Y10" s="6">
        <v>1.66E-2</v>
      </c>
      <c r="Z10" s="6">
        <v>3.3955554199218752E-2</v>
      </c>
      <c r="AA10" s="6">
        <v>5.2077777099609375E-2</v>
      </c>
      <c r="AB10" s="6">
        <v>7.007777709960937E-2</v>
      </c>
      <c r="AC10" s="6">
        <v>8.7999999999999995E-2</v>
      </c>
      <c r="AD10" s="6">
        <v>0.10546666259765625</v>
      </c>
      <c r="AE10" s="6">
        <v>0.12238889160156249</v>
      </c>
      <c r="AF10" s="6">
        <v>0.128477783203125</v>
      </c>
      <c r="AG10" s="6">
        <v>0.13519999999999999</v>
      </c>
      <c r="AH10" s="6">
        <v>0.14149999999999999</v>
      </c>
      <c r="AI10" s="6">
        <v>0.14485555419921875</v>
      </c>
      <c r="AJ10" s="6">
        <v>0.1486111083984375</v>
      </c>
      <c r="AK10" s="6">
        <v>0.15232221679687499</v>
      </c>
      <c r="AL10" s="6">
        <v>0.15495555419921875</v>
      </c>
      <c r="AM10" s="6">
        <v>0.15763333740234375</v>
      </c>
      <c r="AN10" s="6">
        <v>0.16128889160156251</v>
      </c>
      <c r="AO10" s="6">
        <v>0.16451110839843749</v>
      </c>
      <c r="AP10" s="6">
        <v>0.16536666259765626</v>
      </c>
      <c r="AQ10" s="6">
        <v>0.167622216796875</v>
      </c>
      <c r="AR10" s="6">
        <v>0.1699</v>
      </c>
      <c r="AS10" s="6">
        <v>0.17405555419921875</v>
      </c>
      <c r="AT10" s="6">
        <v>0.17948889160156251</v>
      </c>
      <c r="AU10" s="6">
        <v>0.18725555419921874</v>
      </c>
      <c r="AV10" s="6">
        <v>0.18679999999999999</v>
      </c>
    </row>
    <row r="11" spans="1:48" x14ac:dyDescent="0.25">
      <c r="A11" s="30" t="s">
        <v>258</v>
      </c>
      <c r="B11" s="56" t="s">
        <v>330</v>
      </c>
      <c r="C11" s="6">
        <v>2.666666603088379E-3</v>
      </c>
      <c r="D11" s="6">
        <v>2.2666666030883788E-3</v>
      </c>
      <c r="E11" s="6">
        <v>3.0999999999999999E-3</v>
      </c>
      <c r="F11" s="6">
        <v>4.4333332061767582E-3</v>
      </c>
      <c r="G11" s="6">
        <v>1.0066666412353516E-2</v>
      </c>
      <c r="H11" s="6">
        <v>1.4277777099609375E-2</v>
      </c>
      <c r="I11" s="6">
        <v>1.6011111450195313E-2</v>
      </c>
      <c r="J11" s="6">
        <v>1.9633332824707032E-2</v>
      </c>
      <c r="K11" s="6">
        <v>2.4E-2</v>
      </c>
      <c r="L11" s="6">
        <v>2.4755555725097658E-2</v>
      </c>
      <c r="M11" s="6">
        <v>2.5266667175292967E-2</v>
      </c>
      <c r="N11" s="6">
        <v>2.4477777099609375E-2</v>
      </c>
      <c r="O11" s="6">
        <v>2.18E-2</v>
      </c>
      <c r="P11" s="6">
        <v>2.3577777099609374E-2</v>
      </c>
      <c r="Q11" s="6">
        <v>2.2633332824707031E-2</v>
      </c>
      <c r="R11" s="6">
        <v>2.306666717529297E-2</v>
      </c>
      <c r="S11" s="6">
        <v>2.1744444274902342E-2</v>
      </c>
      <c r="T11" s="6">
        <v>2.2044444274902344E-2</v>
      </c>
      <c r="U11" s="6">
        <v>2.0255555725097657E-2</v>
      </c>
      <c r="V11" s="6">
        <v>2.0733332824707032E-2</v>
      </c>
      <c r="W11" s="6">
        <v>1.8977777099609374E-2</v>
      </c>
      <c r="X11" s="6">
        <v>1.8911111450195313E-2</v>
      </c>
      <c r="Y11" s="6">
        <v>2.0522222900390626E-2</v>
      </c>
      <c r="Z11" s="6">
        <v>3.6577777099609375E-2</v>
      </c>
      <c r="AA11" s="6">
        <v>5.3400000000000003E-2</v>
      </c>
      <c r="AB11" s="6">
        <v>7.0044445800781244E-2</v>
      </c>
      <c r="AC11" s="6">
        <v>8.6644445800781247E-2</v>
      </c>
      <c r="AD11" s="6">
        <v>0.1027888916015625</v>
      </c>
      <c r="AE11" s="6">
        <v>0.11843333740234376</v>
      </c>
      <c r="AF11" s="6">
        <v>0.1240888916015625</v>
      </c>
      <c r="AG11" s="6">
        <v>0.13037778320312499</v>
      </c>
      <c r="AH11" s="6">
        <v>0.13626666259765624</v>
      </c>
      <c r="AI11" s="6">
        <v>0.13924444580078124</v>
      </c>
      <c r="AJ11" s="6">
        <v>0.14274444580078124</v>
      </c>
      <c r="AK11" s="6">
        <v>0.14624444580078125</v>
      </c>
      <c r="AL11" s="6">
        <v>0.14874444580078125</v>
      </c>
      <c r="AM11" s="6">
        <v>0.15125555419921874</v>
      </c>
      <c r="AN11" s="6">
        <v>0.15471110839843749</v>
      </c>
      <c r="AO11" s="6">
        <v>0.15774444580078126</v>
      </c>
      <c r="AP11" s="6">
        <v>0.16236666259765625</v>
      </c>
      <c r="AQ11" s="6">
        <v>0.16108889160156251</v>
      </c>
      <c r="AR11" s="6">
        <v>0.16165555419921876</v>
      </c>
      <c r="AS11" s="6">
        <v>0.16635555419921874</v>
      </c>
      <c r="AT11" s="6">
        <v>0.16826666259765624</v>
      </c>
      <c r="AU11" s="6">
        <v>0.1759</v>
      </c>
      <c r="AV11" s="6">
        <v>0.17612221679687501</v>
      </c>
    </row>
    <row r="12" spans="1:48" x14ac:dyDescent="0.25">
      <c r="A12" s="30" t="s">
        <v>313</v>
      </c>
      <c r="B12" s="56" t="s">
        <v>329</v>
      </c>
      <c r="C12" s="6">
        <v>2.8E-3</v>
      </c>
      <c r="D12" s="6">
        <v>2.3999999999999998E-3</v>
      </c>
      <c r="E12" s="6">
        <v>6.7000000000000002E-3</v>
      </c>
      <c r="F12" s="6">
        <v>6.5222221374511722E-3</v>
      </c>
      <c r="G12" s="6">
        <v>1.21E-2</v>
      </c>
      <c r="H12" s="6">
        <v>1.7144444274902342E-2</v>
      </c>
      <c r="I12" s="6">
        <v>2.0799999999999999E-2</v>
      </c>
      <c r="J12" s="6">
        <v>2.5444444274902344E-2</v>
      </c>
      <c r="K12" s="6">
        <v>2.8588888549804688E-2</v>
      </c>
      <c r="L12" s="6">
        <v>3.1022222900390625E-2</v>
      </c>
      <c r="M12" s="6">
        <v>3.1966665649414062E-2</v>
      </c>
      <c r="N12" s="6">
        <v>3.09E-2</v>
      </c>
      <c r="O12" s="6">
        <v>2.8977777099609376E-2</v>
      </c>
      <c r="P12" s="6">
        <v>2.93E-2</v>
      </c>
      <c r="Q12" s="6">
        <v>2.7388888549804688E-2</v>
      </c>
      <c r="R12" s="6">
        <v>2.8199999999999999E-2</v>
      </c>
      <c r="S12" s="6">
        <v>2.6122222900390624E-2</v>
      </c>
      <c r="T12" s="6">
        <v>2.5711111450195313E-2</v>
      </c>
      <c r="U12" s="6">
        <v>2.52E-2</v>
      </c>
      <c r="V12" s="6">
        <v>2.4744444274902345E-2</v>
      </c>
      <c r="W12" s="6">
        <v>2.2811111450195314E-2</v>
      </c>
      <c r="X12" s="6">
        <v>2.3044444274902345E-2</v>
      </c>
      <c r="Y12" s="6">
        <v>2.4177777099609374E-2</v>
      </c>
      <c r="Z12" s="6">
        <v>4.384444580078125E-2</v>
      </c>
      <c r="AA12" s="6">
        <v>6.4388891601562498E-2</v>
      </c>
      <c r="AB12" s="6">
        <v>8.4744445800781248E-2</v>
      </c>
      <c r="AC12" s="6">
        <v>0.1049888916015625</v>
      </c>
      <c r="AD12" s="6">
        <v>0.124677783203125</v>
      </c>
      <c r="AE12" s="6">
        <v>0.14376666259765625</v>
      </c>
      <c r="AF12" s="6">
        <v>0.15038889160156249</v>
      </c>
      <c r="AG12" s="6">
        <v>0.15774444580078126</v>
      </c>
      <c r="AH12" s="6">
        <v>0.16461110839843751</v>
      </c>
      <c r="AI12" s="6">
        <v>0.1679888916015625</v>
      </c>
      <c r="AJ12" s="6">
        <v>0.17264444580078125</v>
      </c>
      <c r="AK12" s="6">
        <v>0.17733333740234375</v>
      </c>
      <c r="AL12" s="6">
        <v>0.18079999999999999</v>
      </c>
      <c r="AM12" s="6">
        <v>0.18425555419921874</v>
      </c>
      <c r="AN12" s="6">
        <v>0.1888888916015625</v>
      </c>
      <c r="AO12" s="6">
        <v>0.19296666259765624</v>
      </c>
      <c r="AP12" s="6">
        <v>0.19453333740234374</v>
      </c>
      <c r="AQ12" s="6">
        <v>0.19598889160156249</v>
      </c>
      <c r="AR12" s="6">
        <v>0.19943333740234376</v>
      </c>
      <c r="AS12" s="6">
        <v>0.20291110839843751</v>
      </c>
      <c r="AT12" s="6">
        <v>0.20654443359374999</v>
      </c>
      <c r="AU12" s="6">
        <v>0.21584443359375</v>
      </c>
      <c r="AV12" s="6">
        <v>0.21590000000000001</v>
      </c>
    </row>
    <row r="13" spans="1:48" x14ac:dyDescent="0.25">
      <c r="A13" s="30" t="s">
        <v>312</v>
      </c>
      <c r="B13" s="56" t="s">
        <v>328</v>
      </c>
      <c r="C13" s="6">
        <v>2.8E-3</v>
      </c>
      <c r="D13" s="6">
        <v>2.3999999999999998E-3</v>
      </c>
      <c r="E13" s="6">
        <v>5.0222221374511718E-3</v>
      </c>
      <c r="F13" s="6">
        <v>7.7333335876464846E-3</v>
      </c>
      <c r="G13" s="6">
        <v>1.06E-2</v>
      </c>
      <c r="H13" s="6">
        <v>1.5122222900390624E-2</v>
      </c>
      <c r="I13" s="6">
        <v>1.8355555725097655E-2</v>
      </c>
      <c r="J13" s="6">
        <v>2.213333282470703E-2</v>
      </c>
      <c r="K13" s="6">
        <v>2.5888888549804687E-2</v>
      </c>
      <c r="L13" s="6">
        <v>2.7266665649414063E-2</v>
      </c>
      <c r="M13" s="6">
        <v>2.8355554199218751E-2</v>
      </c>
      <c r="N13" s="6">
        <v>2.6599999999999999E-2</v>
      </c>
      <c r="O13" s="6">
        <v>2.4366667175292969E-2</v>
      </c>
      <c r="P13" s="6">
        <v>2.4933332824707031E-2</v>
      </c>
      <c r="Q13" s="6">
        <v>2.3833332824707031E-2</v>
      </c>
      <c r="R13" s="6">
        <v>2.416666717529297E-2</v>
      </c>
      <c r="S13" s="6">
        <v>2.2522222900390625E-2</v>
      </c>
      <c r="T13" s="6">
        <v>2.2488888549804686E-2</v>
      </c>
      <c r="U13" s="6">
        <v>2.086666717529297E-2</v>
      </c>
      <c r="V13" s="6">
        <v>2.06E-2</v>
      </c>
      <c r="W13" s="6">
        <v>1.9077777099609373E-2</v>
      </c>
      <c r="X13" s="6">
        <v>1.8922222900390626E-2</v>
      </c>
      <c r="Y13" s="6">
        <v>2.0199999999999999E-2</v>
      </c>
      <c r="Z13" s="6">
        <v>3.9699999999999999E-2</v>
      </c>
      <c r="AA13" s="6">
        <v>6.0144445800781252E-2</v>
      </c>
      <c r="AB13" s="6">
        <v>8.0377777099609374E-2</v>
      </c>
      <c r="AC13" s="6">
        <v>0.10057777709960937</v>
      </c>
      <c r="AD13" s="6">
        <v>0.12024444580078125</v>
      </c>
      <c r="AE13" s="6">
        <v>0.13928889160156249</v>
      </c>
      <c r="AF13" s="6">
        <v>0.14630000000000001</v>
      </c>
      <c r="AG13" s="6">
        <v>0.15396666259765626</v>
      </c>
      <c r="AH13" s="6">
        <v>0.1611888916015625</v>
      </c>
      <c r="AI13" s="6">
        <v>0.16450000000000001</v>
      </c>
      <c r="AJ13" s="6">
        <v>0.16873333740234375</v>
      </c>
      <c r="AK13" s="6">
        <v>0.17296666259765625</v>
      </c>
      <c r="AL13" s="6">
        <v>0.1760111083984375</v>
      </c>
      <c r="AM13" s="6">
        <v>0.17901110839843751</v>
      </c>
      <c r="AN13" s="6">
        <v>0.18318889160156249</v>
      </c>
      <c r="AO13" s="6">
        <v>0.18687778320312501</v>
      </c>
      <c r="AP13" s="6">
        <v>0.19204444580078125</v>
      </c>
      <c r="AQ13" s="6">
        <v>0.19296666259765624</v>
      </c>
      <c r="AR13" s="6">
        <v>0.19672221679687499</v>
      </c>
      <c r="AS13" s="6">
        <v>0.19986666259765626</v>
      </c>
      <c r="AT13" s="6">
        <v>0.20219999999999999</v>
      </c>
      <c r="AU13" s="6">
        <v>0.211722216796875</v>
      </c>
      <c r="AV13" s="6">
        <v>0.21207778320312501</v>
      </c>
    </row>
    <row r="14" spans="1:48" x14ac:dyDescent="0.25">
      <c r="A14" s="30" t="s">
        <v>313</v>
      </c>
      <c r="B14" s="56" t="s">
        <v>327</v>
      </c>
      <c r="C14" s="6">
        <v>2.7000000000000001E-3</v>
      </c>
      <c r="D14" s="6">
        <v>2.0999999999999999E-3</v>
      </c>
      <c r="E14" s="6">
        <v>2E-3</v>
      </c>
      <c r="F14" s="6">
        <v>2.0999999999999999E-3</v>
      </c>
      <c r="G14" s="6">
        <v>5.4999999999999997E-3</v>
      </c>
      <c r="H14" s="6">
        <v>8.5000000000000006E-3</v>
      </c>
      <c r="I14" s="6">
        <v>1.3299999999999999E-2</v>
      </c>
      <c r="J14" s="6">
        <v>1.5299999999999999E-2</v>
      </c>
      <c r="K14" s="6">
        <v>1.83E-2</v>
      </c>
      <c r="L14" s="6">
        <v>2.12E-2</v>
      </c>
      <c r="M14" s="6">
        <v>2.2200000000000001E-2</v>
      </c>
      <c r="N14" s="6">
        <v>2.1299999999999999E-2</v>
      </c>
      <c r="O14" s="6">
        <v>0.02</v>
      </c>
      <c r="P14" s="6">
        <v>1.8700000000000001E-2</v>
      </c>
      <c r="Q14" s="6">
        <v>1.77E-2</v>
      </c>
      <c r="R14" s="6">
        <v>1.7600000000000001E-2</v>
      </c>
      <c r="S14" s="6">
        <v>1.5900000000000001E-2</v>
      </c>
      <c r="T14" s="6">
        <v>1.55E-2</v>
      </c>
      <c r="U14" s="6">
        <v>1.4999999999999999E-2</v>
      </c>
      <c r="V14" s="6">
        <v>1.5900000000000001E-2</v>
      </c>
      <c r="W14" s="6">
        <v>1.3100000000000001E-2</v>
      </c>
      <c r="X14" s="6">
        <v>1.4E-2</v>
      </c>
      <c r="Y14" s="6">
        <v>1.4E-2</v>
      </c>
      <c r="Z14" s="6">
        <v>3.4500000000000003E-2</v>
      </c>
      <c r="AA14" s="6">
        <v>5.6300000000000003E-2</v>
      </c>
      <c r="AB14" s="6">
        <v>7.8100000000000003E-2</v>
      </c>
      <c r="AC14" s="6">
        <v>0.1</v>
      </c>
      <c r="AD14" s="6">
        <v>0.1215</v>
      </c>
      <c r="AE14" s="6">
        <v>0.1424</v>
      </c>
      <c r="AF14" s="6">
        <v>0.15010000000000001</v>
      </c>
      <c r="AG14" s="6">
        <v>0.1585</v>
      </c>
      <c r="AH14" s="6">
        <v>0.16650000000000001</v>
      </c>
      <c r="AI14" s="6">
        <v>0.16969999999999999</v>
      </c>
      <c r="AJ14" s="6">
        <v>0.17430000000000001</v>
      </c>
      <c r="AK14" s="6">
        <v>0.1787</v>
      </c>
      <c r="AL14" s="6">
        <v>0.18210000000000001</v>
      </c>
      <c r="AM14" s="6">
        <v>0.18540000000000001</v>
      </c>
      <c r="AN14" s="6">
        <v>0.18990000000000001</v>
      </c>
      <c r="AO14" s="6">
        <v>0.19389999999999999</v>
      </c>
      <c r="AP14" s="6">
        <v>0.18940000000000001</v>
      </c>
      <c r="AQ14" s="6">
        <v>0.19339999999999999</v>
      </c>
      <c r="AR14" s="6">
        <v>0.19939999999999999</v>
      </c>
      <c r="AS14" s="6">
        <v>0.1978</v>
      </c>
      <c r="AT14" s="6">
        <v>0.2026</v>
      </c>
      <c r="AU14" s="6">
        <v>0.2122</v>
      </c>
      <c r="AV14" s="6">
        <v>0.21229999999999999</v>
      </c>
    </row>
    <row r="15" spans="1:48" x14ac:dyDescent="0.25">
      <c r="A15" s="30" t="s">
        <v>312</v>
      </c>
      <c r="B15" s="56" t="s">
        <v>326</v>
      </c>
      <c r="C15" s="6">
        <v>2.5999999999999999E-3</v>
      </c>
      <c r="D15" s="6">
        <v>2E-3</v>
      </c>
      <c r="E15" s="6">
        <v>2E-3</v>
      </c>
      <c r="F15" s="6">
        <v>6.7999999999999996E-3</v>
      </c>
      <c r="G15" s="6">
        <v>5.5999999999999999E-3</v>
      </c>
      <c r="H15" s="6">
        <v>1.38E-2</v>
      </c>
      <c r="I15" s="6">
        <v>1.24E-2</v>
      </c>
      <c r="J15" s="6">
        <v>1.7999999999999999E-2</v>
      </c>
      <c r="K15" s="6">
        <v>2.1499999999999998E-2</v>
      </c>
      <c r="L15" s="6">
        <v>2.3400000000000001E-2</v>
      </c>
      <c r="M15" s="6">
        <v>2.3300000000000001E-2</v>
      </c>
      <c r="N15" s="6">
        <v>2.1700000000000001E-2</v>
      </c>
      <c r="O15" s="6">
        <v>2.1399999999999999E-2</v>
      </c>
      <c r="P15" s="6">
        <v>1.9099999999999999E-2</v>
      </c>
      <c r="Q15" s="6">
        <v>1.9300000000000001E-2</v>
      </c>
      <c r="R15" s="6">
        <v>1.9599999999999999E-2</v>
      </c>
      <c r="S15" s="6">
        <v>2.0799999999999999E-2</v>
      </c>
      <c r="T15" s="6">
        <v>1.7600000000000001E-2</v>
      </c>
      <c r="U15" s="6">
        <v>1.9400000000000001E-2</v>
      </c>
      <c r="V15" s="6">
        <v>1.8200000000000001E-2</v>
      </c>
      <c r="W15" s="6">
        <v>1.7000000000000001E-2</v>
      </c>
      <c r="X15" s="6">
        <v>1.49E-2</v>
      </c>
      <c r="Y15" s="6">
        <v>1.8800000000000001E-2</v>
      </c>
      <c r="Z15" s="6">
        <v>3.7199999999999997E-2</v>
      </c>
      <c r="AA15" s="6">
        <v>5.67E-2</v>
      </c>
      <c r="AB15" s="6">
        <v>7.6200000000000004E-2</v>
      </c>
      <c r="AC15" s="6">
        <v>9.5600000000000004E-2</v>
      </c>
      <c r="AD15" s="6">
        <v>0.1145</v>
      </c>
      <c r="AE15" s="6">
        <v>0.1328</v>
      </c>
      <c r="AF15" s="6">
        <v>0.13880000000000001</v>
      </c>
      <c r="AG15" s="6">
        <v>0.14549999999999999</v>
      </c>
      <c r="AH15" s="6">
        <v>0.15160000000000001</v>
      </c>
      <c r="AI15" s="6">
        <v>0.156</v>
      </c>
      <c r="AJ15" s="6">
        <v>0.16070000000000001</v>
      </c>
      <c r="AK15" s="6">
        <v>0.1651</v>
      </c>
      <c r="AL15" s="6">
        <v>0.16850000000000001</v>
      </c>
      <c r="AM15" s="6">
        <v>0.1719</v>
      </c>
      <c r="AN15" s="6">
        <v>0.17630000000000001</v>
      </c>
      <c r="AO15" s="6">
        <v>0.18029999999999999</v>
      </c>
      <c r="AP15" s="6">
        <v>0.18240000000000001</v>
      </c>
      <c r="AQ15" s="6">
        <v>0.17929999999999999</v>
      </c>
      <c r="AR15" s="6">
        <v>0.1817</v>
      </c>
      <c r="AS15" s="6">
        <v>0.18840000000000001</v>
      </c>
      <c r="AT15" s="6">
        <v>0.2019</v>
      </c>
      <c r="AU15" s="6">
        <v>0.21049999999999999</v>
      </c>
      <c r="AV15" s="6">
        <v>0.2102</v>
      </c>
    </row>
    <row r="16" spans="1:48" x14ac:dyDescent="0.25">
      <c r="A16" s="30" t="s">
        <v>313</v>
      </c>
      <c r="B16" s="56" t="s">
        <v>325</v>
      </c>
      <c r="C16" s="6">
        <v>2.8E-3</v>
      </c>
      <c r="D16" s="6">
        <v>2.3999999999999998E-3</v>
      </c>
      <c r="E16" s="6">
        <v>2.5777778625488282E-3</v>
      </c>
      <c r="F16" s="6">
        <v>3.6888889312744139E-3</v>
      </c>
      <c r="G16" s="6">
        <v>7.7333335876464846E-3</v>
      </c>
      <c r="H16" s="6">
        <v>1.1944444274902344E-2</v>
      </c>
      <c r="I16" s="6">
        <v>1.3044444274902344E-2</v>
      </c>
      <c r="J16" s="6">
        <v>1.796666717529297E-2</v>
      </c>
      <c r="K16" s="6">
        <v>2.07E-2</v>
      </c>
      <c r="L16" s="6">
        <v>2.2944444274902345E-2</v>
      </c>
      <c r="M16" s="6">
        <v>2.3922222900390627E-2</v>
      </c>
      <c r="N16" s="6">
        <v>2.3199999999999998E-2</v>
      </c>
      <c r="O16" s="6">
        <v>2.0688888549804687E-2</v>
      </c>
      <c r="P16" s="6">
        <v>2.0944444274902344E-2</v>
      </c>
      <c r="Q16" s="6">
        <v>2.0400000000000001E-2</v>
      </c>
      <c r="R16" s="6">
        <v>2.0911111450195311E-2</v>
      </c>
      <c r="S16" s="6">
        <v>2.026666717529297E-2</v>
      </c>
      <c r="T16" s="6">
        <v>1.9E-2</v>
      </c>
      <c r="U16" s="6">
        <v>1.9133332824707031E-2</v>
      </c>
      <c r="V16" s="6">
        <v>1.8455555725097657E-2</v>
      </c>
      <c r="W16" s="6">
        <v>1.6544444274902342E-2</v>
      </c>
      <c r="X16" s="6">
        <v>1.6344444274902344E-2</v>
      </c>
      <c r="Y16" s="6">
        <v>1.8544444274902344E-2</v>
      </c>
      <c r="Z16" s="6">
        <v>3.5244445800781253E-2</v>
      </c>
      <c r="AA16" s="6">
        <v>5.2755554199218749E-2</v>
      </c>
      <c r="AB16" s="6">
        <v>7.007777709960937E-2</v>
      </c>
      <c r="AC16" s="6">
        <v>8.7344445800781254E-2</v>
      </c>
      <c r="AD16" s="6">
        <v>0.10415555419921875</v>
      </c>
      <c r="AE16" s="6">
        <v>0.12045555419921875</v>
      </c>
      <c r="AF16" s="6">
        <v>0.12645555419921875</v>
      </c>
      <c r="AG16" s="6">
        <v>0.1331</v>
      </c>
      <c r="AH16" s="6">
        <v>0.13927778320312501</v>
      </c>
      <c r="AI16" s="6">
        <v>0.14335555419921875</v>
      </c>
      <c r="AJ16" s="6">
        <v>0.14710000000000001</v>
      </c>
      <c r="AK16" s="6">
        <v>0.15077778320312499</v>
      </c>
      <c r="AL16" s="6">
        <v>0.15344444580078126</v>
      </c>
      <c r="AM16" s="6">
        <v>0.1561111083984375</v>
      </c>
      <c r="AN16" s="6">
        <v>0.15978889160156251</v>
      </c>
      <c r="AO16" s="6">
        <v>0.16302221679687501</v>
      </c>
      <c r="AP16" s="6">
        <v>0.16463333740234376</v>
      </c>
      <c r="AQ16" s="6">
        <v>0.165322216796875</v>
      </c>
      <c r="AR16" s="6">
        <v>0.16778889160156249</v>
      </c>
      <c r="AS16" s="6">
        <v>0.1709888916015625</v>
      </c>
      <c r="AT16" s="6">
        <v>0.17568889160156251</v>
      </c>
      <c r="AU16" s="6">
        <v>0.183022216796875</v>
      </c>
      <c r="AV16" s="6">
        <v>0.18246666259765626</v>
      </c>
    </row>
    <row r="17" spans="1:48" x14ac:dyDescent="0.25">
      <c r="A17" s="30" t="s">
        <v>312</v>
      </c>
      <c r="B17" s="56" t="s">
        <v>324</v>
      </c>
      <c r="C17" s="6">
        <v>2.8E-3</v>
      </c>
      <c r="D17" s="6">
        <v>2.3999999999999998E-3</v>
      </c>
      <c r="E17" s="6">
        <v>2.4666666030883789E-3</v>
      </c>
      <c r="F17" s="6">
        <v>3.1111110687255857E-3</v>
      </c>
      <c r="G17" s="6">
        <v>5.4888889312744143E-3</v>
      </c>
      <c r="H17" s="6">
        <v>1.0033333587646484E-2</v>
      </c>
      <c r="I17" s="6">
        <v>1.1433333587646484E-2</v>
      </c>
      <c r="J17" s="6">
        <v>1.7055555725097656E-2</v>
      </c>
      <c r="K17" s="6">
        <v>1.9811111450195311E-2</v>
      </c>
      <c r="L17" s="6">
        <v>2.3E-2</v>
      </c>
      <c r="M17" s="6">
        <v>2.3400000000000001E-2</v>
      </c>
      <c r="N17" s="6">
        <v>2.1377777099609373E-2</v>
      </c>
      <c r="O17" s="6">
        <v>1.9577777099609374E-2</v>
      </c>
      <c r="P17" s="6">
        <v>1.9177777099609376E-2</v>
      </c>
      <c r="Q17" s="6">
        <v>1.9611111450195312E-2</v>
      </c>
      <c r="R17" s="6">
        <v>1.9155555725097657E-2</v>
      </c>
      <c r="S17" s="6">
        <v>1.89E-2</v>
      </c>
      <c r="T17" s="6">
        <v>1.7077777099609375E-2</v>
      </c>
      <c r="U17" s="6">
        <v>1.7100000000000001E-2</v>
      </c>
      <c r="V17" s="6">
        <v>1.7055555725097656E-2</v>
      </c>
      <c r="W17" s="6">
        <v>1.4288888549804687E-2</v>
      </c>
      <c r="X17" s="6">
        <v>1.4200000000000001E-2</v>
      </c>
      <c r="Y17" s="6">
        <v>1.5977777099609375E-2</v>
      </c>
      <c r="Z17" s="6">
        <v>3.2744445800781251E-2</v>
      </c>
      <c r="AA17" s="6">
        <v>5.0266665649414059E-2</v>
      </c>
      <c r="AB17" s="6">
        <v>6.7544445800781255E-2</v>
      </c>
      <c r="AC17" s="6">
        <v>8.4833331298828127E-2</v>
      </c>
      <c r="AD17" s="6">
        <v>0.10167777709960937</v>
      </c>
      <c r="AE17" s="6">
        <v>0.11798889160156251</v>
      </c>
      <c r="AF17" s="6">
        <v>0.1235</v>
      </c>
      <c r="AG17" s="6">
        <v>0.12958889160156251</v>
      </c>
      <c r="AH17" s="6">
        <v>0.135277783203125</v>
      </c>
      <c r="AI17" s="6">
        <v>0.1380111083984375</v>
      </c>
      <c r="AJ17" s="6">
        <v>0.14158889160156249</v>
      </c>
      <c r="AK17" s="6">
        <v>0.145222216796875</v>
      </c>
      <c r="AL17" s="6">
        <v>0.14784444580078124</v>
      </c>
      <c r="AM17" s="6">
        <v>0.15043333740234374</v>
      </c>
      <c r="AN17" s="6">
        <v>0.15404444580078125</v>
      </c>
      <c r="AO17" s="6">
        <v>0.15721110839843749</v>
      </c>
      <c r="AP17" s="6">
        <v>0.15907778320312499</v>
      </c>
      <c r="AQ17" s="6">
        <v>0.16036666259765625</v>
      </c>
      <c r="AR17" s="6">
        <v>0.16237778320312499</v>
      </c>
      <c r="AS17" s="6">
        <v>0.163977783203125</v>
      </c>
      <c r="AT17" s="6">
        <v>0.16841110839843751</v>
      </c>
      <c r="AU17" s="6">
        <v>0.17586666259765624</v>
      </c>
      <c r="AV17" s="6">
        <v>0.17562221679687501</v>
      </c>
    </row>
    <row r="18" spans="1:48" x14ac:dyDescent="0.25">
      <c r="A18" s="30" t="s">
        <v>313</v>
      </c>
      <c r="B18" s="56" t="s">
        <v>62</v>
      </c>
      <c r="C18" s="6">
        <v>2.8E-3</v>
      </c>
      <c r="D18" s="6">
        <v>2.3999999999999998E-3</v>
      </c>
      <c r="E18" s="6">
        <v>2.5777778625488282E-3</v>
      </c>
      <c r="F18" s="6">
        <v>3.0666666030883787E-3</v>
      </c>
      <c r="G18" s="6">
        <v>7.9000000000000008E-3</v>
      </c>
      <c r="H18" s="6">
        <v>1.1288888549804688E-2</v>
      </c>
      <c r="I18" s="6">
        <v>1.3577777099609376E-2</v>
      </c>
      <c r="J18" s="6">
        <v>1.9755555725097657E-2</v>
      </c>
      <c r="K18" s="6">
        <v>2.3733332824707031E-2</v>
      </c>
      <c r="L18" s="6">
        <v>2.5522222900390624E-2</v>
      </c>
      <c r="M18" s="6">
        <v>2.7400000000000001E-2</v>
      </c>
      <c r="N18" s="6">
        <v>2.5266667175292967E-2</v>
      </c>
      <c r="O18" s="6">
        <v>2.103333282470703E-2</v>
      </c>
      <c r="P18" s="6">
        <v>2.1933332824707032E-2</v>
      </c>
      <c r="Q18" s="6">
        <v>2.1788888549804687E-2</v>
      </c>
      <c r="R18" s="6">
        <v>2.1044444274902343E-2</v>
      </c>
      <c r="S18" s="6">
        <v>2.0011111450195313E-2</v>
      </c>
      <c r="T18" s="6">
        <v>1.8455555725097657E-2</v>
      </c>
      <c r="U18" s="6">
        <v>1.7833332824707032E-2</v>
      </c>
      <c r="V18" s="6">
        <v>1.7711111450195313E-2</v>
      </c>
      <c r="W18" s="6">
        <v>1.5977777099609375E-2</v>
      </c>
      <c r="X18" s="6">
        <v>1.5077777099609375E-2</v>
      </c>
      <c r="Y18" s="6">
        <v>1.6199999999999999E-2</v>
      </c>
      <c r="Z18" s="6">
        <v>3.8366665649414065E-2</v>
      </c>
      <c r="AA18" s="6">
        <v>6.15111083984375E-2</v>
      </c>
      <c r="AB18" s="6">
        <v>8.4500000000000006E-2</v>
      </c>
      <c r="AC18" s="6">
        <v>0.1074111083984375</v>
      </c>
      <c r="AD18" s="6">
        <v>0.12972221679687501</v>
      </c>
      <c r="AE18" s="6">
        <v>0.15143333740234374</v>
      </c>
      <c r="AF18" s="6">
        <v>0.15874444580078126</v>
      </c>
      <c r="AG18" s="6">
        <v>0.16673333740234375</v>
      </c>
      <c r="AH18" s="6">
        <v>0.17426666259765625</v>
      </c>
      <c r="AI18" s="6">
        <v>0.17921110839843751</v>
      </c>
      <c r="AJ18" s="6">
        <v>0.18332221679687499</v>
      </c>
      <c r="AK18" s="6">
        <v>0.18745555419921875</v>
      </c>
      <c r="AL18" s="6">
        <v>0.19031110839843751</v>
      </c>
      <c r="AM18" s="6">
        <v>0.19311110839843751</v>
      </c>
      <c r="AN18" s="6">
        <v>0.1971888916015625</v>
      </c>
      <c r="AO18" s="6">
        <v>0.20065555419921874</v>
      </c>
      <c r="AP18" s="6">
        <v>0.20125555419921876</v>
      </c>
      <c r="AQ18" s="6">
        <v>0.2031888916015625</v>
      </c>
      <c r="AR18" s="6">
        <v>0.2060111083984375</v>
      </c>
      <c r="AS18" s="6">
        <v>0.20947778320312499</v>
      </c>
      <c r="AT18" s="6">
        <v>0.2155666748046875</v>
      </c>
      <c r="AU18" s="6">
        <v>0.22431110839843749</v>
      </c>
      <c r="AV18" s="6">
        <v>0.22309999999999999</v>
      </c>
    </row>
    <row r="19" spans="1:48" x14ac:dyDescent="0.25">
      <c r="A19" s="30" t="s">
        <v>312</v>
      </c>
      <c r="B19" s="56" t="s">
        <v>62</v>
      </c>
      <c r="C19" s="6">
        <v>2.8E-3</v>
      </c>
      <c r="D19" s="6">
        <v>2.3999999999999998E-3</v>
      </c>
      <c r="E19" s="6">
        <v>2.3777778625488281E-3</v>
      </c>
      <c r="F19" s="6">
        <v>3.3666667938232423E-3</v>
      </c>
      <c r="G19" s="6">
        <v>6.0333332061767581E-3</v>
      </c>
      <c r="H19" s="6">
        <v>1.1177777862548827E-2</v>
      </c>
      <c r="I19" s="6">
        <v>1.3522222900390625E-2</v>
      </c>
      <c r="J19" s="6">
        <v>1.8611111450195311E-2</v>
      </c>
      <c r="K19" s="6">
        <v>2.1222222900390626E-2</v>
      </c>
      <c r="L19" s="6">
        <v>2.3455555725097655E-2</v>
      </c>
      <c r="M19" s="6">
        <v>2.4888888549804686E-2</v>
      </c>
      <c r="N19" s="6">
        <v>2.3122222900390624E-2</v>
      </c>
      <c r="O19" s="6">
        <v>2.1122222900390626E-2</v>
      </c>
      <c r="P19" s="6">
        <v>2.1322222900390625E-2</v>
      </c>
      <c r="Q19" s="6">
        <v>2.0577777099609375E-2</v>
      </c>
      <c r="R19" s="6">
        <v>2.0811111450195312E-2</v>
      </c>
      <c r="S19" s="6">
        <v>1.9433332824707033E-2</v>
      </c>
      <c r="T19" s="6">
        <v>1.8911111450195313E-2</v>
      </c>
      <c r="U19" s="6">
        <v>1.8244444274902342E-2</v>
      </c>
      <c r="V19" s="6">
        <v>1.8644444274902344E-2</v>
      </c>
      <c r="W19" s="6">
        <v>1.5733332824707031E-2</v>
      </c>
      <c r="X19" s="6">
        <v>1.5522222900390625E-2</v>
      </c>
      <c r="Y19" s="6">
        <v>1.77E-2</v>
      </c>
      <c r="Z19" s="6">
        <v>3.4466665649414065E-2</v>
      </c>
      <c r="AA19" s="6">
        <v>5.1966668701171878E-2</v>
      </c>
      <c r="AB19" s="6">
        <v>6.9288891601562499E-2</v>
      </c>
      <c r="AC19" s="6">
        <v>8.6611108398437497E-2</v>
      </c>
      <c r="AD19" s="6">
        <v>0.10343333740234376</v>
      </c>
      <c r="AE19" s="6">
        <v>0.11975555419921875</v>
      </c>
      <c r="AF19" s="6">
        <v>0.12484444580078125</v>
      </c>
      <c r="AG19" s="6">
        <v>0.13054444580078126</v>
      </c>
      <c r="AH19" s="6">
        <v>0.13581110839843749</v>
      </c>
      <c r="AI19" s="6">
        <v>0.14019999999999999</v>
      </c>
      <c r="AJ19" s="6">
        <v>0.14366666259765626</v>
      </c>
      <c r="AK19" s="6">
        <v>0.14714444580078126</v>
      </c>
      <c r="AL19" s="6">
        <v>0.1496111083984375</v>
      </c>
      <c r="AM19" s="6">
        <v>0.15205555419921876</v>
      </c>
      <c r="AN19" s="6">
        <v>0.15548889160156251</v>
      </c>
      <c r="AO19" s="6">
        <v>0.15846666259765624</v>
      </c>
      <c r="AP19" s="6">
        <v>0.161622216796875</v>
      </c>
      <c r="AQ19" s="6">
        <v>0.1616888916015625</v>
      </c>
      <c r="AR19" s="6">
        <v>0.16513333740234376</v>
      </c>
      <c r="AS19" s="6">
        <v>0.16750000000000001</v>
      </c>
      <c r="AT19" s="6">
        <v>0.17113333740234374</v>
      </c>
      <c r="AU19" s="6">
        <v>0.178722216796875</v>
      </c>
      <c r="AV19" s="6">
        <v>0.17856666259765624</v>
      </c>
    </row>
    <row r="20" spans="1:48" x14ac:dyDescent="0.25">
      <c r="A20" s="30" t="s">
        <v>323</v>
      </c>
      <c r="B20" s="56" t="s">
        <v>92</v>
      </c>
      <c r="C20" s="6">
        <v>2.8E-3</v>
      </c>
      <c r="D20" s="6">
        <v>2.3999999999999998E-3</v>
      </c>
      <c r="E20" s="6">
        <v>3.3777778625488281E-3</v>
      </c>
      <c r="F20" s="6">
        <v>5.1111110687255858E-3</v>
      </c>
      <c r="G20" s="6">
        <v>1.0044444274902344E-2</v>
      </c>
      <c r="H20" s="6">
        <v>1.3477777099609374E-2</v>
      </c>
      <c r="I20" s="6">
        <v>1.8422222900390625E-2</v>
      </c>
      <c r="J20" s="6">
        <v>2.3355555725097656E-2</v>
      </c>
      <c r="K20" s="6">
        <v>2.6744445800781249E-2</v>
      </c>
      <c r="L20" s="6">
        <v>2.8500000000000001E-2</v>
      </c>
      <c r="M20" s="6">
        <v>2.9544445800781249E-2</v>
      </c>
      <c r="N20" s="6">
        <v>2.8044445800781252E-2</v>
      </c>
      <c r="O20" s="6">
        <v>2.5288888549804687E-2</v>
      </c>
      <c r="P20" s="6">
        <v>2.6422222900390625E-2</v>
      </c>
      <c r="Q20" s="6">
        <v>2.5100000000000001E-2</v>
      </c>
      <c r="R20" s="6">
        <v>2.4455555725097656E-2</v>
      </c>
      <c r="S20" s="6">
        <v>2.3211111450195311E-2</v>
      </c>
      <c r="T20" s="6">
        <v>2.2344444274902345E-2</v>
      </c>
      <c r="U20" s="6">
        <v>2.1411111450195312E-2</v>
      </c>
      <c r="V20" s="6">
        <v>2.1600000000000001E-2</v>
      </c>
      <c r="W20" s="6">
        <v>1.8522222900390625E-2</v>
      </c>
      <c r="X20" s="6">
        <v>1.7722222900390626E-2</v>
      </c>
      <c r="Y20" s="6">
        <v>1.9255555725097656E-2</v>
      </c>
      <c r="Z20" s="6">
        <v>4.2266665649414059E-2</v>
      </c>
      <c r="AA20" s="6">
        <v>6.63888916015625E-2</v>
      </c>
      <c r="AB20" s="6">
        <v>9.0344445800781256E-2</v>
      </c>
      <c r="AC20" s="6">
        <v>0.114222216796875</v>
      </c>
      <c r="AD20" s="6">
        <v>0.1374888916015625</v>
      </c>
      <c r="AE20" s="6">
        <v>0.16012221679687499</v>
      </c>
      <c r="AF20" s="6">
        <v>0.16816666259765625</v>
      </c>
      <c r="AG20" s="6">
        <v>0.17702221679687499</v>
      </c>
      <c r="AH20" s="6">
        <v>0.18535555419921876</v>
      </c>
      <c r="AI20" s="6">
        <v>0.18863333740234375</v>
      </c>
      <c r="AJ20" s="6">
        <v>0.19352221679687501</v>
      </c>
      <c r="AK20" s="6">
        <v>0.19847778320312501</v>
      </c>
      <c r="AL20" s="6">
        <v>0.20200000000000001</v>
      </c>
      <c r="AM20" s="6">
        <v>0.20554443359374999</v>
      </c>
      <c r="AN20" s="6">
        <v>0.21038889160156249</v>
      </c>
      <c r="AO20" s="6">
        <v>0.21465556640625</v>
      </c>
      <c r="AP20" s="6">
        <v>0.217522216796875</v>
      </c>
      <c r="AQ20" s="6">
        <v>0.21985556640625001</v>
      </c>
      <c r="AR20" s="6">
        <v>0.22443332519531251</v>
      </c>
      <c r="AS20" s="6">
        <v>0.22663332519531251</v>
      </c>
      <c r="AT20" s="6">
        <v>0.2285111083984375</v>
      </c>
      <c r="AU20" s="6">
        <v>0.23868889160156251</v>
      </c>
      <c r="AV20" s="6">
        <v>0.23838889160156251</v>
      </c>
    </row>
    <row r="22" spans="1:48" x14ac:dyDescent="0.25">
      <c r="C22" s="82" t="s">
        <v>94</v>
      </c>
      <c r="D22" s="82"/>
      <c r="E22" s="82"/>
      <c r="F22" s="82"/>
      <c r="G22" s="82"/>
    </row>
    <row r="23" spans="1:48" x14ac:dyDescent="0.25">
      <c r="C23" s="58" t="str">
        <f>HYPERLINK("[Table14_Redtallowmapping.xlsx]Main!A1", "Return to Main Worksheet")</f>
        <v>Return to Main Worksheet</v>
      </c>
    </row>
  </sheetData>
  <mergeCells count="1">
    <mergeCell ref="C22:G22"/>
  </mergeCells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5" sqref="A25"/>
    </sheetView>
  </sheetViews>
  <sheetFormatPr defaultRowHeight="13.5" x14ac:dyDescent="0.25"/>
  <cols>
    <col min="1" max="1" width="19.125" customWidth="1"/>
    <col min="2" max="2" width="17.125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8.3199999999999996E-2</v>
      </c>
      <c r="E2" s="33">
        <v>0.83099999999999996</v>
      </c>
      <c r="F2" s="30">
        <v>8.5800000000000001E-2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0.91420000000000001</v>
      </c>
      <c r="E3" s="30">
        <v>0</v>
      </c>
      <c r="F3" s="30">
        <v>8.5800000000000001E-2</v>
      </c>
    </row>
    <row r="4" spans="1:6" x14ac:dyDescent="0.25">
      <c r="A4" s="34" t="s">
        <v>258</v>
      </c>
      <c r="B4" s="56" t="s">
        <v>339</v>
      </c>
      <c r="C4" s="34">
        <v>0.83099999999999996</v>
      </c>
      <c r="D4" s="30">
        <v>8.3199999999999996E-2</v>
      </c>
      <c r="E4" s="30">
        <v>0</v>
      </c>
      <c r="F4" s="30">
        <v>8.5800000000000001E-2</v>
      </c>
    </row>
    <row r="5" spans="1:6" x14ac:dyDescent="0.25">
      <c r="A5" s="30" t="s">
        <v>258</v>
      </c>
      <c r="B5" s="56" t="s">
        <v>338</v>
      </c>
      <c r="C5" s="30">
        <v>0.39410000000000001</v>
      </c>
      <c r="D5" s="30">
        <v>9.2799999999999994E-2</v>
      </c>
      <c r="E5" s="30">
        <v>0.1416</v>
      </c>
      <c r="F5" s="30">
        <v>0.3715</v>
      </c>
    </row>
    <row r="6" spans="1:6" x14ac:dyDescent="0.25">
      <c r="A6" s="30" t="s">
        <v>258</v>
      </c>
      <c r="B6" s="56" t="s">
        <v>337</v>
      </c>
      <c r="C6" s="30">
        <v>0.15820000000000001</v>
      </c>
      <c r="D6" s="30">
        <v>7.7499999999999999E-2</v>
      </c>
      <c r="E6" s="30">
        <v>6.7000000000000004E-2</v>
      </c>
      <c r="F6" s="30">
        <v>0.69730000000000003</v>
      </c>
    </row>
    <row r="7" spans="1:6" x14ac:dyDescent="0.25">
      <c r="A7" s="30" t="s">
        <v>336</v>
      </c>
      <c r="B7" s="56" t="s">
        <v>335</v>
      </c>
      <c r="C7" s="30">
        <v>0.3821</v>
      </c>
      <c r="D7" s="30">
        <v>0.1171</v>
      </c>
      <c r="E7" s="30">
        <v>0.1004</v>
      </c>
      <c r="F7" s="30">
        <v>0.40050000000000002</v>
      </c>
    </row>
    <row r="8" spans="1:6" x14ac:dyDescent="0.25">
      <c r="A8" s="30" t="s">
        <v>313</v>
      </c>
      <c r="B8" s="56" t="s">
        <v>334</v>
      </c>
      <c r="C8" s="30">
        <v>0.64529999999999998</v>
      </c>
      <c r="D8" s="30">
        <v>4.6199999999999998E-2</v>
      </c>
      <c r="E8" s="30">
        <v>0.14460000000000001</v>
      </c>
      <c r="F8" s="30">
        <v>0.16389999999999999</v>
      </c>
    </row>
    <row r="9" spans="1:6" x14ac:dyDescent="0.25">
      <c r="A9" s="30" t="s">
        <v>312</v>
      </c>
      <c r="B9" s="56" t="s">
        <v>333</v>
      </c>
      <c r="C9" s="30">
        <v>0.81510000000000005</v>
      </c>
      <c r="D9" s="30">
        <v>3.2800000000000003E-2</v>
      </c>
      <c r="E9" s="30">
        <v>0.15210000000000001</v>
      </c>
      <c r="F9" s="30">
        <v>0</v>
      </c>
    </row>
    <row r="10" spans="1:6" x14ac:dyDescent="0.25">
      <c r="A10" s="30" t="s">
        <v>258</v>
      </c>
      <c r="B10" s="56" t="s">
        <v>332</v>
      </c>
      <c r="C10" s="30">
        <v>0.6663</v>
      </c>
      <c r="D10" s="30">
        <v>6.8699999999999997E-2</v>
      </c>
      <c r="E10" s="30">
        <v>0.104</v>
      </c>
      <c r="F10" s="30">
        <v>0.16089999999999999</v>
      </c>
    </row>
    <row r="11" spans="1:6" x14ac:dyDescent="0.25">
      <c r="A11" s="30" t="s">
        <v>258</v>
      </c>
      <c r="B11" s="56" t="s">
        <v>71</v>
      </c>
      <c r="C11" s="30">
        <v>0.24540000000000001</v>
      </c>
      <c r="D11" s="30">
        <v>9.1999999999999998E-2</v>
      </c>
      <c r="E11" s="30">
        <v>5.33E-2</v>
      </c>
      <c r="F11" s="30">
        <v>0.60919999999999996</v>
      </c>
    </row>
    <row r="12" spans="1:6" x14ac:dyDescent="0.25">
      <c r="A12" s="30" t="s">
        <v>258</v>
      </c>
      <c r="B12" s="56" t="s">
        <v>331</v>
      </c>
      <c r="C12" s="30">
        <v>0.32269999999999999</v>
      </c>
      <c r="D12" s="30">
        <v>8.2100000000000006E-2</v>
      </c>
      <c r="E12" s="30">
        <v>8.0199999999999994E-2</v>
      </c>
      <c r="F12" s="30">
        <v>0.5151</v>
      </c>
    </row>
    <row r="13" spans="1:6" x14ac:dyDescent="0.25">
      <c r="A13" s="30" t="s">
        <v>258</v>
      </c>
      <c r="B13" s="56" t="s">
        <v>330</v>
      </c>
      <c r="C13" s="30">
        <v>0.315</v>
      </c>
      <c r="D13" s="30">
        <v>0.1512</v>
      </c>
      <c r="E13" s="30">
        <v>0.11219999999999999</v>
      </c>
      <c r="F13" s="30">
        <v>0.42170000000000002</v>
      </c>
    </row>
    <row r="14" spans="1:6" x14ac:dyDescent="0.25">
      <c r="A14" s="30" t="s">
        <v>313</v>
      </c>
      <c r="B14" s="56" t="s">
        <v>329</v>
      </c>
      <c r="C14" s="30">
        <v>0.28670000000000001</v>
      </c>
      <c r="D14" s="30">
        <v>0.15920000000000001</v>
      </c>
      <c r="E14" s="30">
        <v>8.9200000000000002E-2</v>
      </c>
      <c r="F14" s="30">
        <v>0.46489999999999998</v>
      </c>
    </row>
    <row r="15" spans="1:6" x14ac:dyDescent="0.25">
      <c r="A15" s="30" t="s">
        <v>312</v>
      </c>
      <c r="B15" s="56" t="s">
        <v>328</v>
      </c>
      <c r="C15" s="30">
        <v>0.39269999999999999</v>
      </c>
      <c r="D15" s="30">
        <v>0.1179</v>
      </c>
      <c r="E15" s="30">
        <v>0.08</v>
      </c>
      <c r="F15" s="30">
        <v>0.40939999999999999</v>
      </c>
    </row>
    <row r="16" spans="1:6" x14ac:dyDescent="0.25">
      <c r="A16" s="30" t="s">
        <v>313</v>
      </c>
      <c r="B16" s="56" t="s">
        <v>327</v>
      </c>
      <c r="C16" s="30">
        <v>0.71860000000000002</v>
      </c>
      <c r="D16" s="30">
        <v>0</v>
      </c>
      <c r="E16" s="30">
        <v>0.16059999999999999</v>
      </c>
      <c r="F16" s="30">
        <v>0.12089999999999999</v>
      </c>
    </row>
    <row r="17" spans="1:6" x14ac:dyDescent="0.25">
      <c r="A17" s="30" t="s">
        <v>312</v>
      </c>
      <c r="B17" s="56" t="s">
        <v>326</v>
      </c>
      <c r="C17" s="30">
        <v>0</v>
      </c>
      <c r="D17" s="30">
        <v>8.3199999999999996E-2</v>
      </c>
      <c r="E17" s="30">
        <v>0</v>
      </c>
      <c r="F17" s="30">
        <v>0.91679999999999995</v>
      </c>
    </row>
    <row r="18" spans="1:6" x14ac:dyDescent="0.25">
      <c r="A18" s="30" t="s">
        <v>313</v>
      </c>
      <c r="B18" s="56" t="s">
        <v>325</v>
      </c>
      <c r="C18" s="30">
        <v>0.39960000000000001</v>
      </c>
      <c r="D18" s="30">
        <v>0.1114</v>
      </c>
      <c r="E18" s="30">
        <v>8.5999999999999993E-2</v>
      </c>
      <c r="F18" s="30">
        <v>0.40300000000000002</v>
      </c>
    </row>
    <row r="19" spans="1:6" x14ac:dyDescent="0.25">
      <c r="A19" s="30" t="s">
        <v>312</v>
      </c>
      <c r="B19" s="56" t="s">
        <v>324</v>
      </c>
      <c r="C19" s="30">
        <v>0.39939999999999998</v>
      </c>
      <c r="D19" s="30">
        <v>8.3900000000000002E-2</v>
      </c>
      <c r="E19" s="30">
        <v>0.1208</v>
      </c>
      <c r="F19" s="30">
        <v>0.39600000000000002</v>
      </c>
    </row>
    <row r="20" spans="1:6" x14ac:dyDescent="0.25">
      <c r="A20" s="30" t="s">
        <v>313</v>
      </c>
      <c r="B20" s="56" t="s">
        <v>62</v>
      </c>
      <c r="C20" s="30">
        <v>0.42759999999999998</v>
      </c>
      <c r="D20" s="30">
        <v>2.5700000000000001E-2</v>
      </c>
      <c r="E20" s="30">
        <v>0.16020000000000001</v>
      </c>
      <c r="F20" s="30">
        <v>0.3866</v>
      </c>
    </row>
    <row r="21" spans="1:6" x14ac:dyDescent="0.25">
      <c r="A21" s="30" t="s">
        <v>312</v>
      </c>
      <c r="B21" s="56" t="s">
        <v>62</v>
      </c>
      <c r="C21" s="30">
        <v>0.34510000000000002</v>
      </c>
      <c r="D21" s="30">
        <v>0.1087</v>
      </c>
      <c r="E21" s="30">
        <v>0.10440000000000001</v>
      </c>
      <c r="F21" s="30">
        <v>0.44180000000000003</v>
      </c>
    </row>
    <row r="22" spans="1:6" x14ac:dyDescent="0.25">
      <c r="A22" s="30" t="s">
        <v>323</v>
      </c>
      <c r="B22" s="56" t="s">
        <v>92</v>
      </c>
      <c r="C22" s="30">
        <v>0.54810000000000003</v>
      </c>
      <c r="D22" s="30">
        <v>6.7400000000000002E-2</v>
      </c>
      <c r="E22" s="30">
        <v>0.129</v>
      </c>
      <c r="F22" s="30">
        <v>0.2555</v>
      </c>
    </row>
    <row r="24" spans="1:6" x14ac:dyDescent="0.25">
      <c r="A24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6" sqref="A26"/>
    </sheetView>
  </sheetViews>
  <sheetFormatPr defaultRowHeight="13.5" x14ac:dyDescent="0.25"/>
  <cols>
    <col min="1" max="1" width="19.125" customWidth="1"/>
    <col min="2" max="2" width="16.625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8.2900000000000001E-2</v>
      </c>
      <c r="E2" s="30">
        <v>7.8E-2</v>
      </c>
      <c r="F2" s="33">
        <v>0.83909999999999996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0.92100000000000004</v>
      </c>
      <c r="E3" s="30">
        <v>7.8E-2</v>
      </c>
      <c r="F3" s="30">
        <v>1E-3</v>
      </c>
    </row>
    <row r="4" spans="1:6" x14ac:dyDescent="0.25">
      <c r="A4" s="42" t="s">
        <v>258</v>
      </c>
      <c r="B4" s="56" t="s">
        <v>339</v>
      </c>
      <c r="C4" s="30">
        <v>0.83809999999999996</v>
      </c>
      <c r="D4" s="30">
        <v>8.2900000000000001E-2</v>
      </c>
      <c r="E4" s="30">
        <v>7.8E-2</v>
      </c>
      <c r="F4" s="30">
        <v>1E-3</v>
      </c>
    </row>
    <row r="5" spans="1:6" x14ac:dyDescent="0.25">
      <c r="A5" s="30" t="s">
        <v>258</v>
      </c>
      <c r="B5" s="56" t="s">
        <v>338</v>
      </c>
      <c r="C5" s="30">
        <v>0.67490000000000006</v>
      </c>
      <c r="D5" s="30">
        <v>0.1011</v>
      </c>
      <c r="E5" s="30">
        <v>4.7699999999999999E-2</v>
      </c>
      <c r="F5" s="30">
        <v>0.17630000000000001</v>
      </c>
    </row>
    <row r="6" spans="1:6" x14ac:dyDescent="0.25">
      <c r="A6" s="30" t="s">
        <v>258</v>
      </c>
      <c r="B6" s="56" t="s">
        <v>337</v>
      </c>
      <c r="C6" s="30">
        <v>0.75229999999999997</v>
      </c>
      <c r="D6" s="30">
        <v>9.6100000000000005E-2</v>
      </c>
      <c r="E6" s="30">
        <v>5.5599999999999997E-2</v>
      </c>
      <c r="F6" s="30">
        <v>9.6000000000000002E-2</v>
      </c>
    </row>
    <row r="7" spans="1:6" x14ac:dyDescent="0.25">
      <c r="A7" s="30" t="s">
        <v>336</v>
      </c>
      <c r="B7" s="56" t="s">
        <v>335</v>
      </c>
      <c r="C7" s="30">
        <v>0.6915</v>
      </c>
      <c r="D7" s="30">
        <v>0.12620000000000001</v>
      </c>
      <c r="E7" s="30">
        <v>2.9100000000000001E-2</v>
      </c>
      <c r="F7" s="30">
        <v>0.1532</v>
      </c>
    </row>
    <row r="8" spans="1:6" x14ac:dyDescent="0.25">
      <c r="A8" s="30" t="s">
        <v>313</v>
      </c>
      <c r="B8" s="56" t="s">
        <v>334</v>
      </c>
      <c r="C8" s="30">
        <v>0.72740000000000005</v>
      </c>
      <c r="D8" s="30">
        <v>4.7699999999999999E-2</v>
      </c>
      <c r="E8" s="30">
        <v>4.9399999999999999E-2</v>
      </c>
      <c r="F8" s="30">
        <v>0.17549999999999999</v>
      </c>
    </row>
    <row r="9" spans="1:6" x14ac:dyDescent="0.25">
      <c r="A9" s="30" t="s">
        <v>312</v>
      </c>
      <c r="B9" s="56" t="s">
        <v>333</v>
      </c>
      <c r="C9" s="30">
        <v>0.73950000000000005</v>
      </c>
      <c r="D9" s="30">
        <v>2.92E-2</v>
      </c>
      <c r="E9" s="30">
        <v>6.3E-2</v>
      </c>
      <c r="F9" s="30">
        <v>0.16819999999999999</v>
      </c>
    </row>
    <row r="10" spans="1:6" x14ac:dyDescent="0.25">
      <c r="A10" s="30" t="s">
        <v>258</v>
      </c>
      <c r="B10" s="56" t="s">
        <v>332</v>
      </c>
      <c r="C10" s="30">
        <v>0.74539999999999995</v>
      </c>
      <c r="D10" s="30">
        <v>7.0499999999999993E-2</v>
      </c>
      <c r="E10" s="30">
        <v>6.08E-2</v>
      </c>
      <c r="F10" s="30">
        <v>0.1234</v>
      </c>
    </row>
    <row r="11" spans="1:6" x14ac:dyDescent="0.25">
      <c r="A11" s="30" t="s">
        <v>258</v>
      </c>
      <c r="B11" s="56" t="s">
        <v>71</v>
      </c>
      <c r="C11" s="30">
        <v>0.75539999999999996</v>
      </c>
      <c r="D11" s="30">
        <v>0.1077</v>
      </c>
      <c r="E11" s="30">
        <v>4.36E-2</v>
      </c>
      <c r="F11" s="30">
        <v>9.3200000000000005E-2</v>
      </c>
    </row>
    <row r="12" spans="1:6" x14ac:dyDescent="0.25">
      <c r="A12" s="30" t="s">
        <v>258</v>
      </c>
      <c r="B12" s="56" t="s">
        <v>331</v>
      </c>
      <c r="C12" s="30">
        <v>0.74209999999999998</v>
      </c>
      <c r="D12" s="30">
        <v>9.4700000000000006E-2</v>
      </c>
      <c r="E12" s="30">
        <v>4.3099999999999999E-2</v>
      </c>
      <c r="F12" s="30">
        <v>0.1201</v>
      </c>
    </row>
    <row r="13" spans="1:6" x14ac:dyDescent="0.25">
      <c r="A13" s="30" t="s">
        <v>258</v>
      </c>
      <c r="B13" s="56" t="s">
        <v>330</v>
      </c>
      <c r="C13" s="30">
        <v>0.64429999999999998</v>
      </c>
      <c r="D13" s="30">
        <v>0.16109999999999999</v>
      </c>
      <c r="E13" s="30">
        <v>2.35E-2</v>
      </c>
      <c r="F13" s="30">
        <v>0.1711</v>
      </c>
    </row>
    <row r="14" spans="1:6" x14ac:dyDescent="0.25">
      <c r="A14" s="30" t="s">
        <v>313</v>
      </c>
      <c r="B14" s="56" t="s">
        <v>329</v>
      </c>
      <c r="C14" s="30">
        <v>0.65859999999999996</v>
      </c>
      <c r="D14" s="30">
        <v>0.17019999999999999</v>
      </c>
      <c r="E14" s="30">
        <v>0</v>
      </c>
      <c r="F14" s="30">
        <v>0.17119999999999999</v>
      </c>
    </row>
    <row r="15" spans="1:6" x14ac:dyDescent="0.25">
      <c r="A15" s="30" t="s">
        <v>312</v>
      </c>
      <c r="B15" s="56" t="s">
        <v>328</v>
      </c>
      <c r="C15" s="30">
        <v>0.71160000000000001</v>
      </c>
      <c r="D15" s="30">
        <v>0.12690000000000001</v>
      </c>
      <c r="E15" s="30">
        <v>6.7999999999999996E-3</v>
      </c>
      <c r="F15" s="30">
        <v>0.1547</v>
      </c>
    </row>
    <row r="16" spans="1:6" x14ac:dyDescent="0.25">
      <c r="A16" s="30" t="s">
        <v>313</v>
      </c>
      <c r="B16" s="56" t="s">
        <v>327</v>
      </c>
      <c r="C16" s="30">
        <v>0.75939999999999996</v>
      </c>
      <c r="D16" s="30">
        <v>0</v>
      </c>
      <c r="E16" s="30">
        <v>6.1499999999999999E-2</v>
      </c>
      <c r="F16" s="30">
        <v>0.17899999999999999</v>
      </c>
    </row>
    <row r="17" spans="1:6" x14ac:dyDescent="0.25">
      <c r="A17" s="30" t="s">
        <v>312</v>
      </c>
      <c r="B17" s="56" t="s">
        <v>326</v>
      </c>
      <c r="C17" s="30">
        <v>0.80430000000000001</v>
      </c>
      <c r="D17" s="30">
        <v>0.1091</v>
      </c>
      <c r="E17" s="30">
        <v>8.6599999999999996E-2</v>
      </c>
      <c r="F17" s="30">
        <v>0</v>
      </c>
    </row>
    <row r="18" spans="1:6" x14ac:dyDescent="0.25">
      <c r="A18" s="30" t="s">
        <v>313</v>
      </c>
      <c r="B18" s="56" t="s">
        <v>325</v>
      </c>
      <c r="C18" s="30">
        <v>0.71109999999999995</v>
      </c>
      <c r="D18" s="30">
        <v>0.1208</v>
      </c>
      <c r="E18" s="30">
        <v>4.2999999999999997E-2</v>
      </c>
      <c r="F18" s="30">
        <v>0.12509999999999999</v>
      </c>
    </row>
    <row r="19" spans="1:6" x14ac:dyDescent="0.25">
      <c r="A19" s="30" t="s">
        <v>312</v>
      </c>
      <c r="B19" s="56" t="s">
        <v>324</v>
      </c>
      <c r="C19" s="30">
        <v>0.70420000000000005</v>
      </c>
      <c r="D19" s="30">
        <v>9.2799999999999994E-2</v>
      </c>
      <c r="E19" s="30">
        <v>4.2700000000000002E-2</v>
      </c>
      <c r="F19" s="30">
        <v>0.1603</v>
      </c>
    </row>
    <row r="20" spans="1:6" x14ac:dyDescent="0.25">
      <c r="A20" s="30" t="s">
        <v>313</v>
      </c>
      <c r="B20" s="56" t="s">
        <v>62</v>
      </c>
      <c r="C20" s="30">
        <v>0.72330000000000005</v>
      </c>
      <c r="D20" s="30">
        <v>3.4000000000000002E-2</v>
      </c>
      <c r="E20" s="30">
        <v>5.1499999999999997E-2</v>
      </c>
      <c r="F20" s="30">
        <v>0.19120000000000001</v>
      </c>
    </row>
    <row r="21" spans="1:6" x14ac:dyDescent="0.25">
      <c r="A21" s="30" t="s">
        <v>312</v>
      </c>
      <c r="B21" s="56" t="s">
        <v>62</v>
      </c>
      <c r="C21" s="30">
        <v>0.69399999999999995</v>
      </c>
      <c r="D21" s="30">
        <v>0.1191</v>
      </c>
      <c r="E21" s="30">
        <v>3.6799999999999999E-2</v>
      </c>
      <c r="F21" s="30">
        <v>0.1502</v>
      </c>
    </row>
    <row r="22" spans="1:6" x14ac:dyDescent="0.25">
      <c r="A22" s="30" t="s">
        <v>323</v>
      </c>
      <c r="B22" s="56" t="s">
        <v>92</v>
      </c>
      <c r="C22" s="30">
        <v>0.71889999999999998</v>
      </c>
      <c r="D22" s="30">
        <v>7.1499999999999994E-2</v>
      </c>
      <c r="E22" s="30">
        <v>2.06E-2</v>
      </c>
      <c r="F22" s="30">
        <v>0.189</v>
      </c>
    </row>
    <row r="23" spans="1:6" x14ac:dyDescent="0.25">
      <c r="A23" s="34" t="s">
        <v>7</v>
      </c>
      <c r="B23" s="57" t="s">
        <v>53</v>
      </c>
      <c r="C23" s="30">
        <v>0</v>
      </c>
      <c r="D23" s="30">
        <v>8.2900000000000001E-2</v>
      </c>
      <c r="E23" s="34">
        <v>0.91600000000000004</v>
      </c>
      <c r="F23" s="30">
        <v>1E-3</v>
      </c>
    </row>
    <row r="25" spans="1:6" x14ac:dyDescent="0.25">
      <c r="A25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workbookViewId="0">
      <selection activeCell="C24" sqref="C24"/>
    </sheetView>
  </sheetViews>
  <sheetFormatPr defaultRowHeight="13.5" x14ac:dyDescent="0.25"/>
  <cols>
    <col min="1" max="1" width="19" customWidth="1"/>
    <col min="2" max="2" width="13.2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258</v>
      </c>
      <c r="B2" s="56" t="s">
        <v>339</v>
      </c>
      <c r="C2" s="6">
        <v>2.2000000000000001E-3</v>
      </c>
      <c r="D2" s="6">
        <v>2E-3</v>
      </c>
      <c r="E2" s="6">
        <v>5.7000000000000002E-3</v>
      </c>
      <c r="F2" s="6">
        <v>2.2000000000000001E-3</v>
      </c>
      <c r="G2" s="6">
        <v>1.0200000000000001E-2</v>
      </c>
      <c r="H2" s="6">
        <v>1.03E-2</v>
      </c>
      <c r="I2" s="6">
        <v>1.4800000000000001E-2</v>
      </c>
      <c r="J2" s="6">
        <v>2.06E-2</v>
      </c>
      <c r="K2" s="6">
        <v>2.12E-2</v>
      </c>
      <c r="L2" s="6">
        <v>2.5899999999999999E-2</v>
      </c>
      <c r="M2" s="6">
        <v>2.0899999999999998E-2</v>
      </c>
      <c r="N2" s="6">
        <v>1.8200000000000001E-2</v>
      </c>
      <c r="O2" s="6">
        <v>2.06E-2</v>
      </c>
      <c r="P2" s="6">
        <v>2.2200000000000001E-2</v>
      </c>
      <c r="Q2" s="6">
        <v>2.1499999999999998E-2</v>
      </c>
      <c r="R2" s="6">
        <v>2.1100000000000001E-2</v>
      </c>
      <c r="S2" s="6">
        <v>1.9199999999999998E-2</v>
      </c>
      <c r="T2" s="6">
        <v>1.95E-2</v>
      </c>
      <c r="U2" s="6">
        <v>1.72E-2</v>
      </c>
      <c r="V2" s="6">
        <v>1.67E-2</v>
      </c>
      <c r="W2" s="6">
        <v>1.54E-2</v>
      </c>
      <c r="X2" s="6">
        <v>1.54E-2</v>
      </c>
      <c r="Y2" s="6">
        <v>1.9599999999999999E-2</v>
      </c>
      <c r="Z2" s="6">
        <v>3.7699999999999997E-2</v>
      </c>
      <c r="AA2" s="6">
        <v>5.6800000000000003E-2</v>
      </c>
      <c r="AB2" s="6">
        <v>7.5899999999999995E-2</v>
      </c>
      <c r="AC2" s="6">
        <v>9.5000000000000001E-2</v>
      </c>
      <c r="AD2" s="6">
        <v>0.1147</v>
      </c>
      <c r="AE2" s="6">
        <v>0.13539999999999999</v>
      </c>
      <c r="AF2" s="6">
        <v>0.1419</v>
      </c>
      <c r="AG2" s="6">
        <v>0.14799999999999999</v>
      </c>
      <c r="AH2" s="6">
        <v>0.1542</v>
      </c>
      <c r="AI2" s="6">
        <v>0.1595</v>
      </c>
      <c r="AJ2" s="6">
        <v>0.16309999999999999</v>
      </c>
      <c r="AK2" s="6">
        <v>0.16600000000000001</v>
      </c>
      <c r="AL2" s="6">
        <v>0.1691</v>
      </c>
      <c r="AM2" s="6">
        <v>0.17230000000000001</v>
      </c>
      <c r="AN2" s="6">
        <v>0.1754</v>
      </c>
      <c r="AO2" s="6">
        <v>0.1777</v>
      </c>
      <c r="AP2" s="6">
        <v>0.18360000000000001</v>
      </c>
      <c r="AQ2" s="6">
        <v>0.1767</v>
      </c>
      <c r="AR2" s="6">
        <v>0.17480000000000001</v>
      </c>
      <c r="AS2" s="6">
        <v>0.1704</v>
      </c>
      <c r="AT2" s="6">
        <v>0.16830000000000001</v>
      </c>
      <c r="AU2" s="6">
        <v>0.17230000000000001</v>
      </c>
      <c r="AV2" s="6">
        <v>0.17430000000000001</v>
      </c>
    </row>
    <row r="3" spans="1:48" x14ac:dyDescent="0.25">
      <c r="A3" s="30" t="s">
        <v>258</v>
      </c>
      <c r="B3" s="56" t="s">
        <v>338</v>
      </c>
      <c r="C3" s="6">
        <v>2.3999999999999998E-3</v>
      </c>
      <c r="D3" s="6">
        <v>2.2000000000000001E-3</v>
      </c>
      <c r="E3" s="6">
        <v>2.3999999999999998E-3</v>
      </c>
      <c r="F3" s="6">
        <v>2.3999999999999998E-3</v>
      </c>
      <c r="G3" s="6">
        <v>4.8999999999999998E-3</v>
      </c>
      <c r="H3" s="6">
        <v>1.35E-2</v>
      </c>
      <c r="I3" s="6">
        <v>1.7399999999999999E-2</v>
      </c>
      <c r="J3" s="6">
        <v>2.2100000000000002E-2</v>
      </c>
      <c r="K3" s="6">
        <v>2.5399999999999999E-2</v>
      </c>
      <c r="L3" s="6">
        <v>2.64E-2</v>
      </c>
      <c r="M3" s="6">
        <v>2.3699999999999999E-2</v>
      </c>
      <c r="N3" s="6">
        <v>2.1000000000000001E-2</v>
      </c>
      <c r="O3" s="6">
        <v>2.29E-2</v>
      </c>
      <c r="P3" s="6">
        <v>1.9599999999999999E-2</v>
      </c>
      <c r="Q3" s="6">
        <v>2.1899999999999999E-2</v>
      </c>
      <c r="R3" s="6">
        <v>2.18E-2</v>
      </c>
      <c r="S3" s="6">
        <v>2.3099999999999999E-2</v>
      </c>
      <c r="T3" s="6">
        <v>1.9400000000000001E-2</v>
      </c>
      <c r="U3" s="6">
        <v>2.1600000000000001E-2</v>
      </c>
      <c r="V3" s="6">
        <v>1.7500000000000002E-2</v>
      </c>
      <c r="W3" s="6">
        <v>1.5800000000000002E-2</v>
      </c>
      <c r="X3" s="6">
        <v>1.7999999999999999E-2</v>
      </c>
      <c r="Y3" s="6">
        <v>2.2200000000000001E-2</v>
      </c>
      <c r="Z3" s="6">
        <v>4.2900000000000001E-2</v>
      </c>
      <c r="AA3" s="6">
        <v>6.4899999999999999E-2</v>
      </c>
      <c r="AB3" s="6">
        <v>8.6599999999999996E-2</v>
      </c>
      <c r="AC3" s="6">
        <v>0.10829999999999999</v>
      </c>
      <c r="AD3" s="6">
        <v>0.1308</v>
      </c>
      <c r="AE3" s="6">
        <v>0.15459999999999999</v>
      </c>
      <c r="AF3" s="6">
        <v>0.1615</v>
      </c>
      <c r="AG3" s="6">
        <v>0.1681</v>
      </c>
      <c r="AH3" s="6">
        <v>0.17460000000000001</v>
      </c>
      <c r="AI3" s="6">
        <v>0.1804</v>
      </c>
      <c r="AJ3" s="6">
        <v>0.18459999999999999</v>
      </c>
      <c r="AK3" s="6">
        <v>0.18779999999999999</v>
      </c>
      <c r="AL3" s="6">
        <v>0.19139999999999999</v>
      </c>
      <c r="AM3" s="6">
        <v>0.19489999999999999</v>
      </c>
      <c r="AN3" s="6">
        <v>0.19850000000000001</v>
      </c>
      <c r="AO3" s="6">
        <v>0.2011</v>
      </c>
      <c r="AP3" s="6">
        <v>0.20319999999999999</v>
      </c>
      <c r="AQ3" s="6">
        <v>0.19289999999999999</v>
      </c>
      <c r="AR3" s="6">
        <v>0.19570000000000001</v>
      </c>
      <c r="AS3" s="6">
        <v>0.19059999999999999</v>
      </c>
      <c r="AT3" s="6">
        <v>0.18160000000000001</v>
      </c>
      <c r="AU3" s="6">
        <v>0.1855</v>
      </c>
      <c r="AV3" s="6">
        <v>0.18720000000000001</v>
      </c>
    </row>
    <row r="4" spans="1:48" x14ac:dyDescent="0.25">
      <c r="A4" s="30" t="s">
        <v>258</v>
      </c>
      <c r="B4" s="56" t="s">
        <v>337</v>
      </c>
      <c r="C4" s="6">
        <v>2.3999999999999998E-3</v>
      </c>
      <c r="D4" s="6">
        <v>2.2000000000000001E-3</v>
      </c>
      <c r="E4" s="6">
        <v>2.6111110687255861E-3</v>
      </c>
      <c r="F4" s="6">
        <v>4.4222221374511719E-3</v>
      </c>
      <c r="G4" s="6">
        <v>6.4111114501953122E-3</v>
      </c>
      <c r="H4" s="6">
        <v>1.1377777862548828E-2</v>
      </c>
      <c r="I4" s="6">
        <v>1.5722222900390624E-2</v>
      </c>
      <c r="J4" s="6">
        <v>2.0788888549804686E-2</v>
      </c>
      <c r="K4" s="6">
        <v>2.4233332824707032E-2</v>
      </c>
      <c r="L4" s="6">
        <v>2.565555419921875E-2</v>
      </c>
      <c r="M4" s="6">
        <v>2.4188888549804687E-2</v>
      </c>
      <c r="N4" s="6">
        <v>2.0377777099609376E-2</v>
      </c>
      <c r="O4" s="6">
        <v>2.1922222900390625E-2</v>
      </c>
      <c r="P4" s="6">
        <v>2.1566667175292969E-2</v>
      </c>
      <c r="Q4" s="6">
        <v>2.1444444274902344E-2</v>
      </c>
      <c r="R4" s="6">
        <v>2.0788888549804686E-2</v>
      </c>
      <c r="S4" s="6">
        <v>1.9722222900390624E-2</v>
      </c>
      <c r="T4" s="6">
        <v>1.9199999999999998E-2</v>
      </c>
      <c r="U4" s="6">
        <v>1.8633332824707031E-2</v>
      </c>
      <c r="V4" s="6">
        <v>1.77E-2</v>
      </c>
      <c r="W4" s="6">
        <v>1.6277777099609377E-2</v>
      </c>
      <c r="X4" s="6">
        <v>1.6400000000000001E-2</v>
      </c>
      <c r="Y4" s="6">
        <v>2.1433332824707031E-2</v>
      </c>
      <c r="Z4" s="6">
        <v>4.1188888549804688E-2</v>
      </c>
      <c r="AA4" s="6">
        <v>6.1822222900390626E-2</v>
      </c>
      <c r="AB4" s="6">
        <v>8.2333331298828125E-2</v>
      </c>
      <c r="AC4" s="6">
        <v>0.10274444580078125</v>
      </c>
      <c r="AD4" s="6">
        <v>0.12386666259765625</v>
      </c>
      <c r="AE4" s="6">
        <v>0.14614444580078126</v>
      </c>
      <c r="AF4" s="6">
        <v>0.15268889160156249</v>
      </c>
      <c r="AG4" s="6">
        <v>0.15878889160156251</v>
      </c>
      <c r="AH4" s="6">
        <v>0.16495555419921876</v>
      </c>
      <c r="AI4" s="6">
        <v>0.17035555419921874</v>
      </c>
      <c r="AJ4" s="6">
        <v>0.17404444580078124</v>
      </c>
      <c r="AK4" s="6">
        <v>0.17682221679687499</v>
      </c>
      <c r="AL4" s="6">
        <v>0.17997778320312499</v>
      </c>
      <c r="AM4" s="6">
        <v>0.18310000000000001</v>
      </c>
      <c r="AN4" s="6">
        <v>0.18628889160156251</v>
      </c>
      <c r="AO4" s="6">
        <v>0.18851110839843749</v>
      </c>
      <c r="AP4" s="6">
        <v>0.18977778320312499</v>
      </c>
      <c r="AQ4" s="6">
        <v>0.186477783203125</v>
      </c>
      <c r="AR4" s="6">
        <v>0.18555555419921874</v>
      </c>
      <c r="AS4" s="6">
        <v>0.1825</v>
      </c>
      <c r="AT4" s="6">
        <v>0.18516666259765624</v>
      </c>
      <c r="AU4" s="6">
        <v>0.18790000000000001</v>
      </c>
      <c r="AV4" s="6">
        <v>0.18844444580078126</v>
      </c>
    </row>
    <row r="5" spans="1:48" x14ac:dyDescent="0.25">
      <c r="A5" s="30" t="s">
        <v>336</v>
      </c>
      <c r="B5" s="56" t="s">
        <v>335</v>
      </c>
      <c r="C5" s="6">
        <v>2.166666603088379E-3</v>
      </c>
      <c r="D5" s="6">
        <v>2.2777778625488283E-3</v>
      </c>
      <c r="E5" s="6">
        <v>2.7222221374511718E-3</v>
      </c>
      <c r="F5" s="6">
        <v>4.5222221374511722E-3</v>
      </c>
      <c r="G5" s="6">
        <v>8.2111114501953117E-3</v>
      </c>
      <c r="H5" s="6">
        <v>1.1811111450195312E-2</v>
      </c>
      <c r="I5" s="6">
        <v>1.7722222900390626E-2</v>
      </c>
      <c r="J5" s="6">
        <v>2.2244444274902343E-2</v>
      </c>
      <c r="K5" s="6">
        <v>2.4622222900390626E-2</v>
      </c>
      <c r="L5" s="6">
        <v>2.5877777099609374E-2</v>
      </c>
      <c r="M5" s="6">
        <v>2.4311111450195311E-2</v>
      </c>
      <c r="N5" s="6">
        <v>2.2100000000000002E-2</v>
      </c>
      <c r="O5" s="6">
        <v>2.2411111450195313E-2</v>
      </c>
      <c r="P5" s="6">
        <v>2.3422222900390626E-2</v>
      </c>
      <c r="Q5" s="6">
        <v>2.2622222900390624E-2</v>
      </c>
      <c r="R5" s="6">
        <v>2.1277777099609374E-2</v>
      </c>
      <c r="S5" s="6">
        <v>2.2599999999999999E-2</v>
      </c>
      <c r="T5" s="6">
        <v>2.1000000000000001E-2</v>
      </c>
      <c r="U5" s="6">
        <v>2.0755555725097657E-2</v>
      </c>
      <c r="V5" s="6">
        <v>1.8411111450195312E-2</v>
      </c>
      <c r="W5" s="6">
        <v>1.77E-2</v>
      </c>
      <c r="X5" s="6">
        <v>1.8966667175292967E-2</v>
      </c>
      <c r="Y5" s="6">
        <v>2.2655555725097656E-2</v>
      </c>
      <c r="Z5" s="6">
        <v>4.3088888549804687E-2</v>
      </c>
      <c r="AA5" s="6">
        <v>6.476666870117187E-2</v>
      </c>
      <c r="AB5" s="6">
        <v>8.6288891601562501E-2</v>
      </c>
      <c r="AC5" s="6">
        <v>0.10780000000000001</v>
      </c>
      <c r="AD5" s="6">
        <v>0.13016666259765625</v>
      </c>
      <c r="AE5" s="6">
        <v>0.15372221679687501</v>
      </c>
      <c r="AF5" s="6">
        <v>0.16016666259765625</v>
      </c>
      <c r="AG5" s="6">
        <v>0.16617778320312501</v>
      </c>
      <c r="AH5" s="6">
        <v>0.17219999999999999</v>
      </c>
      <c r="AI5" s="6">
        <v>0.17753333740234375</v>
      </c>
      <c r="AJ5" s="6">
        <v>0.18186666259765624</v>
      </c>
      <c r="AK5" s="6">
        <v>0.18527778320312499</v>
      </c>
      <c r="AL5" s="6">
        <v>0.1890888916015625</v>
      </c>
      <c r="AM5" s="6">
        <v>0.19289999999999999</v>
      </c>
      <c r="AN5" s="6">
        <v>0.19672221679687499</v>
      </c>
      <c r="AO5" s="6">
        <v>0.19955555419921875</v>
      </c>
      <c r="AP5" s="6">
        <v>0.20055555419921875</v>
      </c>
      <c r="AQ5" s="6">
        <v>0.19346666259765624</v>
      </c>
      <c r="AR5" s="6">
        <v>0.1922111083984375</v>
      </c>
      <c r="AS5" s="6">
        <v>0.18731110839843751</v>
      </c>
      <c r="AT5" s="6">
        <v>0.18622221679687501</v>
      </c>
      <c r="AU5" s="6">
        <v>0.18986666259765625</v>
      </c>
      <c r="AV5" s="6">
        <v>0.19134444580078125</v>
      </c>
    </row>
    <row r="6" spans="1:48" x14ac:dyDescent="0.25">
      <c r="A6" s="30" t="s">
        <v>313</v>
      </c>
      <c r="B6" s="56" t="s">
        <v>334</v>
      </c>
      <c r="C6" s="6">
        <v>2.166666603088379E-3</v>
      </c>
      <c r="D6" s="6">
        <v>2E-3</v>
      </c>
      <c r="E6" s="6">
        <v>2.2000000000000001E-3</v>
      </c>
      <c r="F6" s="6">
        <v>3.355555725097656E-3</v>
      </c>
      <c r="G6" s="6">
        <v>8.5666664123535165E-3</v>
      </c>
      <c r="H6" s="6">
        <v>1.3611111450195312E-2</v>
      </c>
      <c r="I6" s="6">
        <v>1.906666717529297E-2</v>
      </c>
      <c r="J6" s="6">
        <v>2.3E-2</v>
      </c>
      <c r="K6" s="6">
        <v>2.4355555725097656E-2</v>
      </c>
      <c r="L6" s="6">
        <v>2.6377777099609374E-2</v>
      </c>
      <c r="M6" s="6">
        <v>2.5066667175292968E-2</v>
      </c>
      <c r="N6" s="6">
        <v>2.2088888549804689E-2</v>
      </c>
      <c r="O6" s="6">
        <v>2.29E-2</v>
      </c>
      <c r="P6" s="6">
        <v>2.4055555725097655E-2</v>
      </c>
      <c r="Q6" s="6">
        <v>2.4199999999999999E-2</v>
      </c>
      <c r="R6" s="6">
        <v>2.2611111450195311E-2</v>
      </c>
      <c r="S6" s="6">
        <v>2.2322222900390626E-2</v>
      </c>
      <c r="T6" s="6">
        <v>2.1588888549804688E-2</v>
      </c>
      <c r="U6" s="6">
        <v>2.0555555725097655E-2</v>
      </c>
      <c r="V6" s="6">
        <v>2.0377777099609376E-2</v>
      </c>
      <c r="W6" s="6">
        <v>1.883333282470703E-2</v>
      </c>
      <c r="X6" s="6">
        <v>1.9955555725097655E-2</v>
      </c>
      <c r="Y6" s="6">
        <v>2.4833332824707031E-2</v>
      </c>
      <c r="Z6" s="6">
        <v>4.5922222900390622E-2</v>
      </c>
      <c r="AA6" s="6">
        <v>6.8255554199218749E-2</v>
      </c>
      <c r="AB6" s="6">
        <v>9.0388891601562493E-2</v>
      </c>
      <c r="AC6" s="6">
        <v>0.112422216796875</v>
      </c>
      <c r="AD6" s="6">
        <v>0.13538889160156251</v>
      </c>
      <c r="AE6" s="6">
        <v>0.15953333740234374</v>
      </c>
      <c r="AF6" s="6">
        <v>0.16655555419921875</v>
      </c>
      <c r="AG6" s="6">
        <v>0.17314444580078125</v>
      </c>
      <c r="AH6" s="6">
        <v>0.17973333740234376</v>
      </c>
      <c r="AI6" s="6">
        <v>0.1855</v>
      </c>
      <c r="AJ6" s="6">
        <v>0.18973333740234374</v>
      </c>
      <c r="AK6" s="6">
        <v>0.19295555419921875</v>
      </c>
      <c r="AL6" s="6">
        <v>0.19655555419921875</v>
      </c>
      <c r="AM6" s="6">
        <v>0.20015555419921874</v>
      </c>
      <c r="AN6" s="6">
        <v>0.20375555419921876</v>
      </c>
      <c r="AO6" s="6">
        <v>0.2062888916015625</v>
      </c>
      <c r="AP6" s="6">
        <v>0.20741110839843749</v>
      </c>
      <c r="AQ6" s="6">
        <v>0.2039888916015625</v>
      </c>
      <c r="AR6" s="6">
        <v>0.20013333740234374</v>
      </c>
      <c r="AS6" s="6">
        <v>0.19248889160156249</v>
      </c>
      <c r="AT6" s="6">
        <v>0.18504444580078125</v>
      </c>
      <c r="AU6" s="6">
        <v>0.18996666259765624</v>
      </c>
      <c r="AV6" s="6">
        <v>0.19286666259765625</v>
      </c>
    </row>
    <row r="7" spans="1:48" x14ac:dyDescent="0.25">
      <c r="A7" s="30" t="s">
        <v>312</v>
      </c>
      <c r="B7" s="56" t="s">
        <v>333</v>
      </c>
      <c r="C7" s="6">
        <v>2.2000000000000001E-3</v>
      </c>
      <c r="D7" s="6">
        <v>2.0999999999999999E-3</v>
      </c>
      <c r="E7" s="6">
        <v>2.3333333969116211E-3</v>
      </c>
      <c r="F7" s="6">
        <v>2.5999999999999999E-3</v>
      </c>
      <c r="G7" s="6">
        <v>8.5444442749023439E-3</v>
      </c>
      <c r="H7" s="6">
        <v>1.1822222137451172E-2</v>
      </c>
      <c r="I7" s="6">
        <v>1.8622222900390624E-2</v>
      </c>
      <c r="J7" s="6">
        <v>2.2533332824707031E-2</v>
      </c>
      <c r="K7" s="6">
        <v>2.4111111450195313E-2</v>
      </c>
      <c r="L7" s="6">
        <v>2.4733332824707032E-2</v>
      </c>
      <c r="M7" s="6">
        <v>2.3800000000000002E-2</v>
      </c>
      <c r="N7" s="6">
        <v>2.0811111450195312E-2</v>
      </c>
      <c r="O7" s="6">
        <v>2.1155555725097655E-2</v>
      </c>
      <c r="P7" s="6">
        <v>2.3522222900390626E-2</v>
      </c>
      <c r="Q7" s="6">
        <v>2.2611111450195311E-2</v>
      </c>
      <c r="R7" s="6">
        <v>2.1877777099609374E-2</v>
      </c>
      <c r="S7" s="6">
        <v>2.1066667175292968E-2</v>
      </c>
      <c r="T7" s="6">
        <v>2.0088888549804687E-2</v>
      </c>
      <c r="U7" s="6">
        <v>1.9355555725097656E-2</v>
      </c>
      <c r="V7" s="6">
        <v>1.8022222900390624E-2</v>
      </c>
      <c r="W7" s="6">
        <v>1.7133332824707033E-2</v>
      </c>
      <c r="X7" s="6">
        <v>1.8177777099609375E-2</v>
      </c>
      <c r="Y7" s="6">
        <v>2.2455555725097658E-2</v>
      </c>
      <c r="Z7" s="6">
        <v>4.4299999999999999E-2</v>
      </c>
      <c r="AA7" s="6">
        <v>6.7244445800781247E-2</v>
      </c>
      <c r="AB7" s="6">
        <v>8.993333129882812E-2</v>
      </c>
      <c r="AC7" s="6">
        <v>0.112477783203125</v>
      </c>
      <c r="AD7" s="6">
        <v>0.135922216796875</v>
      </c>
      <c r="AE7" s="6">
        <v>0.16056666259765626</v>
      </c>
      <c r="AF7" s="6">
        <v>0.16754444580078126</v>
      </c>
      <c r="AG7" s="6">
        <v>0.17415555419921874</v>
      </c>
      <c r="AH7" s="6">
        <v>0.18073333740234376</v>
      </c>
      <c r="AI7" s="6">
        <v>0.1852</v>
      </c>
      <c r="AJ7" s="6">
        <v>0.18966666259765624</v>
      </c>
      <c r="AK7" s="6">
        <v>0.19313333740234376</v>
      </c>
      <c r="AL7" s="6">
        <v>0.19702221679687501</v>
      </c>
      <c r="AM7" s="6">
        <v>0.20088889160156251</v>
      </c>
      <c r="AN7" s="6">
        <v>0.20475555419921876</v>
      </c>
      <c r="AO7" s="6">
        <v>0.20761110839843749</v>
      </c>
      <c r="AP7" s="6">
        <v>0.2079888916015625</v>
      </c>
      <c r="AQ7" s="6">
        <v>0.20588889160156251</v>
      </c>
      <c r="AR7" s="6">
        <v>0.20226666259765624</v>
      </c>
      <c r="AS7" s="6">
        <v>0.19205555419921874</v>
      </c>
      <c r="AT7" s="6">
        <v>0.18604444580078125</v>
      </c>
      <c r="AU7" s="6">
        <v>0.19112221679687499</v>
      </c>
      <c r="AV7" s="6">
        <v>0.193977783203125</v>
      </c>
    </row>
    <row r="8" spans="1:48" x14ac:dyDescent="0.25">
      <c r="A8" s="30" t="s">
        <v>258</v>
      </c>
      <c r="B8" s="56" t="s">
        <v>332</v>
      </c>
      <c r="C8" s="6">
        <v>2.3999999999999998E-3</v>
      </c>
      <c r="D8" s="6">
        <v>2.8555555343627928E-3</v>
      </c>
      <c r="E8" s="6">
        <v>3.2777778625488283E-3</v>
      </c>
      <c r="F8" s="6">
        <v>4.9222221374511715E-3</v>
      </c>
      <c r="G8" s="6">
        <v>9.8222221374511722E-3</v>
      </c>
      <c r="H8" s="6">
        <v>1.3977777099609375E-2</v>
      </c>
      <c r="I8" s="6">
        <v>2.0044444274902345E-2</v>
      </c>
      <c r="J8" s="6">
        <v>2.3422222900390626E-2</v>
      </c>
      <c r="K8" s="6">
        <v>2.5288888549804687E-2</v>
      </c>
      <c r="L8" s="6">
        <v>2.6700000000000002E-2</v>
      </c>
      <c r="M8" s="6">
        <v>2.6566665649414064E-2</v>
      </c>
      <c r="N8" s="6">
        <v>2.4622222900390626E-2</v>
      </c>
      <c r="O8" s="6">
        <v>2.3622222900390625E-2</v>
      </c>
      <c r="P8" s="6">
        <v>2.536666717529297E-2</v>
      </c>
      <c r="Q8" s="6">
        <v>2.6444445800781251E-2</v>
      </c>
      <c r="R8" s="6">
        <v>2.6733334350585936E-2</v>
      </c>
      <c r="S8" s="6">
        <v>2.5577777099609376E-2</v>
      </c>
      <c r="T8" s="6">
        <v>2.4388888549804689E-2</v>
      </c>
      <c r="U8" s="6">
        <v>2.393333282470703E-2</v>
      </c>
      <c r="V8" s="6">
        <v>2.306666717529297E-2</v>
      </c>
      <c r="W8" s="6">
        <v>2.2855555725097655E-2</v>
      </c>
      <c r="X8" s="6">
        <v>2.4244444274902344E-2</v>
      </c>
      <c r="Y8" s="6">
        <v>2.7866665649414063E-2</v>
      </c>
      <c r="Z8" s="6">
        <v>4.9144445800781249E-2</v>
      </c>
      <c r="AA8" s="6">
        <v>7.1566668701171871E-2</v>
      </c>
      <c r="AB8" s="6">
        <v>9.3722222900390631E-2</v>
      </c>
      <c r="AC8" s="6">
        <v>0.11586666259765625</v>
      </c>
      <c r="AD8" s="6">
        <v>0.13888889160156251</v>
      </c>
      <c r="AE8" s="6">
        <v>0.16314444580078125</v>
      </c>
      <c r="AF8" s="6">
        <v>0.17082221679687501</v>
      </c>
      <c r="AG8" s="6">
        <v>0.17804444580078124</v>
      </c>
      <c r="AH8" s="6">
        <v>0.18528889160156251</v>
      </c>
      <c r="AI8" s="6">
        <v>0.19064444580078124</v>
      </c>
      <c r="AJ8" s="6">
        <v>0.19522221679687499</v>
      </c>
      <c r="AK8" s="6">
        <v>0.198777783203125</v>
      </c>
      <c r="AL8" s="6">
        <v>0.20273333740234376</v>
      </c>
      <c r="AM8" s="6">
        <v>0.20669999999999999</v>
      </c>
      <c r="AN8" s="6">
        <v>0.21065556640624999</v>
      </c>
      <c r="AO8" s="6">
        <v>0.21357778320312501</v>
      </c>
      <c r="AP8" s="6">
        <v>0.2144333251953125</v>
      </c>
      <c r="AQ8" s="6">
        <v>0.2103111083984375</v>
      </c>
      <c r="AR8" s="6">
        <v>0.2060111083984375</v>
      </c>
      <c r="AS8" s="6">
        <v>0.19828889160156249</v>
      </c>
      <c r="AT8" s="6">
        <v>0.19502221679687501</v>
      </c>
      <c r="AU8" s="6">
        <v>0.19939999999999999</v>
      </c>
      <c r="AV8" s="6">
        <v>0.20169999999999999</v>
      </c>
    </row>
    <row r="9" spans="1:48" x14ac:dyDescent="0.25">
      <c r="A9" s="30" t="s">
        <v>258</v>
      </c>
      <c r="B9" s="56" t="s">
        <v>71</v>
      </c>
      <c r="C9" s="6">
        <v>2.5000000000000001E-3</v>
      </c>
      <c r="D9" s="6">
        <v>3.5111110687255859E-3</v>
      </c>
      <c r="E9" s="6">
        <v>4.2777778625488283E-3</v>
      </c>
      <c r="F9" s="6">
        <v>6.2888889312744138E-3</v>
      </c>
      <c r="G9" s="6">
        <v>1.1222222137451172E-2</v>
      </c>
      <c r="H9" s="6">
        <v>1.5311111450195312E-2</v>
      </c>
      <c r="I9" s="6">
        <v>2.1233332824707032E-2</v>
      </c>
      <c r="J9" s="6">
        <v>2.5733334350585939E-2</v>
      </c>
      <c r="K9" s="6">
        <v>2.8899999999999999E-2</v>
      </c>
      <c r="L9" s="6">
        <v>2.8733334350585938E-2</v>
      </c>
      <c r="M9" s="6">
        <v>2.7822222900390624E-2</v>
      </c>
      <c r="N9" s="6">
        <v>2.5288888549804687E-2</v>
      </c>
      <c r="O9" s="6">
        <v>2.5311111450195312E-2</v>
      </c>
      <c r="P9" s="6">
        <v>2.5744445800781252E-2</v>
      </c>
      <c r="Q9" s="6">
        <v>2.5122222900390626E-2</v>
      </c>
      <c r="R9" s="6">
        <v>2.5122222900390626E-2</v>
      </c>
      <c r="S9" s="6">
        <v>2.5488888549804689E-2</v>
      </c>
      <c r="T9" s="6">
        <v>2.3988888549804688E-2</v>
      </c>
      <c r="U9" s="6">
        <v>2.3088888549804686E-2</v>
      </c>
      <c r="V9" s="6">
        <v>2.0777777099609374E-2</v>
      </c>
      <c r="W9" s="6">
        <v>2.0511111450195314E-2</v>
      </c>
      <c r="X9" s="6">
        <v>2.0422222900390623E-2</v>
      </c>
      <c r="Y9" s="6">
        <v>2.5355555725097657E-2</v>
      </c>
      <c r="Z9" s="6">
        <v>4.6033334350585937E-2</v>
      </c>
      <c r="AA9" s="6">
        <v>6.7544445800781255E-2</v>
      </c>
      <c r="AB9" s="6">
        <v>8.883333129882813E-2</v>
      </c>
      <c r="AC9" s="6">
        <v>0.1099111083984375</v>
      </c>
      <c r="AD9" s="6">
        <v>0.13186666259765625</v>
      </c>
      <c r="AE9" s="6">
        <v>0.15496666259765626</v>
      </c>
      <c r="AF9" s="6">
        <v>0.16158889160156251</v>
      </c>
      <c r="AG9" s="6">
        <v>0.16784444580078126</v>
      </c>
      <c r="AH9" s="6">
        <v>0.17404444580078124</v>
      </c>
      <c r="AI9" s="6">
        <v>0.18056666259765625</v>
      </c>
      <c r="AJ9" s="6">
        <v>0.18514444580078124</v>
      </c>
      <c r="AK9" s="6">
        <v>0.18877778320312499</v>
      </c>
      <c r="AL9" s="6">
        <v>0.19273333740234375</v>
      </c>
      <c r="AM9" s="6">
        <v>0.19675555419921875</v>
      </c>
      <c r="AN9" s="6">
        <v>0.2007111083984375</v>
      </c>
      <c r="AO9" s="6">
        <v>0.20376666259765625</v>
      </c>
      <c r="AP9" s="6">
        <v>0.20456666259765624</v>
      </c>
      <c r="AQ9" s="6">
        <v>0.20065555419921874</v>
      </c>
      <c r="AR9" s="6">
        <v>0.19545555419921876</v>
      </c>
      <c r="AS9" s="6">
        <v>0.188977783203125</v>
      </c>
      <c r="AT9" s="6">
        <v>0.18855555419921874</v>
      </c>
      <c r="AU9" s="6">
        <v>0.19206666259765626</v>
      </c>
      <c r="AV9" s="6">
        <v>0.19352221679687501</v>
      </c>
    </row>
    <row r="10" spans="1:48" x14ac:dyDescent="0.25">
      <c r="A10" s="30" t="s">
        <v>258</v>
      </c>
      <c r="B10" s="56" t="s">
        <v>331</v>
      </c>
      <c r="C10" s="6">
        <v>2.5000000000000001E-3</v>
      </c>
      <c r="D10" s="6">
        <v>4.3666667938232423E-3</v>
      </c>
      <c r="E10" s="6">
        <v>4.5444442749023439E-3</v>
      </c>
      <c r="F10" s="6">
        <v>8.6999999999999994E-3</v>
      </c>
      <c r="G10" s="6">
        <v>1.2488888549804688E-2</v>
      </c>
      <c r="H10" s="6">
        <v>1.7922222900390625E-2</v>
      </c>
      <c r="I10" s="6">
        <v>2.2788888549804688E-2</v>
      </c>
      <c r="J10" s="6">
        <v>2.5555555725097656E-2</v>
      </c>
      <c r="K10" s="6">
        <v>2.8855554199218751E-2</v>
      </c>
      <c r="L10" s="6">
        <v>3.0888888549804688E-2</v>
      </c>
      <c r="M10" s="6">
        <v>2.8122222900390625E-2</v>
      </c>
      <c r="N10" s="6">
        <v>2.6655554199218751E-2</v>
      </c>
      <c r="O10" s="6">
        <v>2.6011111450195312E-2</v>
      </c>
      <c r="P10" s="6">
        <v>2.7911111450195314E-2</v>
      </c>
      <c r="Q10" s="6">
        <v>2.7477777099609375E-2</v>
      </c>
      <c r="R10" s="6">
        <v>2.8111111450195313E-2</v>
      </c>
      <c r="S10" s="6">
        <v>2.6100000000000002E-2</v>
      </c>
      <c r="T10" s="6">
        <v>2.5677777099609375E-2</v>
      </c>
      <c r="U10" s="6">
        <v>2.4666667175292967E-2</v>
      </c>
      <c r="V10" s="6">
        <v>2.1922222900390625E-2</v>
      </c>
      <c r="W10" s="6">
        <v>2.1899999999999999E-2</v>
      </c>
      <c r="X10" s="6">
        <v>2.1499999999999998E-2</v>
      </c>
      <c r="Y10" s="6">
        <v>2.7066665649414061E-2</v>
      </c>
      <c r="Z10" s="6">
        <v>4.9133334350585936E-2</v>
      </c>
      <c r="AA10" s="6">
        <v>7.2222222900390626E-2</v>
      </c>
      <c r="AB10" s="6">
        <v>9.5000000000000001E-2</v>
      </c>
      <c r="AC10" s="6">
        <v>0.11764444580078125</v>
      </c>
      <c r="AD10" s="6">
        <v>0.14116666259765626</v>
      </c>
      <c r="AE10" s="6">
        <v>0.16587778320312499</v>
      </c>
      <c r="AF10" s="6">
        <v>0.17304444580078124</v>
      </c>
      <c r="AG10" s="6">
        <v>0.17988889160156249</v>
      </c>
      <c r="AH10" s="6">
        <v>0.18664444580078124</v>
      </c>
      <c r="AI10" s="6">
        <v>0.19213333740234376</v>
      </c>
      <c r="AJ10" s="6">
        <v>0.19714444580078125</v>
      </c>
      <c r="AK10" s="6">
        <v>0.20115555419921874</v>
      </c>
      <c r="AL10" s="6">
        <v>0.20553332519531251</v>
      </c>
      <c r="AM10" s="6">
        <v>0.20993332519531249</v>
      </c>
      <c r="AN10" s="6">
        <v>0.21429999999999999</v>
      </c>
      <c r="AO10" s="6">
        <v>0.21766667480468749</v>
      </c>
      <c r="AP10" s="6">
        <v>0.2174111083984375</v>
      </c>
      <c r="AQ10" s="6">
        <v>0.21284443359374999</v>
      </c>
      <c r="AR10" s="6">
        <v>0.2107888916015625</v>
      </c>
      <c r="AS10" s="6">
        <v>0.20333333740234374</v>
      </c>
      <c r="AT10" s="6">
        <v>0.20122221679687499</v>
      </c>
      <c r="AU10" s="6">
        <v>0.20563332519531249</v>
      </c>
      <c r="AV10" s="6">
        <v>0.20780000000000001</v>
      </c>
    </row>
    <row r="11" spans="1:48" x14ac:dyDescent="0.25">
      <c r="A11" s="30" t="s">
        <v>258</v>
      </c>
      <c r="B11" s="56" t="s">
        <v>330</v>
      </c>
      <c r="C11" s="6">
        <v>2.0999999999999999E-3</v>
      </c>
      <c r="D11" s="6">
        <v>2.5555555343627929E-3</v>
      </c>
      <c r="E11" s="6">
        <v>3.0000000000000001E-3</v>
      </c>
      <c r="F11" s="6">
        <v>5.8666667938232419E-3</v>
      </c>
      <c r="G11" s="6">
        <v>1.1355555725097657E-2</v>
      </c>
      <c r="H11" s="6">
        <v>1.5033332824707032E-2</v>
      </c>
      <c r="I11" s="6">
        <v>2.2655555725097656E-2</v>
      </c>
      <c r="J11" s="6">
        <v>2.7111111450195312E-2</v>
      </c>
      <c r="K11" s="6">
        <v>2.9266665649414061E-2</v>
      </c>
      <c r="L11" s="6">
        <v>3.0933334350585939E-2</v>
      </c>
      <c r="M11" s="6">
        <v>2.8666665649414062E-2</v>
      </c>
      <c r="N11" s="6">
        <v>2.6800000000000001E-2</v>
      </c>
      <c r="O11" s="6">
        <v>2.6988888549804687E-2</v>
      </c>
      <c r="P11" s="6">
        <v>2.7133334350585937E-2</v>
      </c>
      <c r="Q11" s="6">
        <v>2.6566665649414064E-2</v>
      </c>
      <c r="R11" s="6">
        <v>2.6277777099609375E-2</v>
      </c>
      <c r="S11" s="6">
        <v>2.6100000000000002E-2</v>
      </c>
      <c r="T11" s="6">
        <v>2.5088888549804688E-2</v>
      </c>
      <c r="U11" s="6">
        <v>2.4988888549804689E-2</v>
      </c>
      <c r="V11" s="6">
        <v>2.29E-2</v>
      </c>
      <c r="W11" s="6">
        <v>2.1822222900390625E-2</v>
      </c>
      <c r="X11" s="6">
        <v>2.3033332824707032E-2</v>
      </c>
      <c r="Y11" s="6">
        <v>2.7444445800781252E-2</v>
      </c>
      <c r="Z11" s="6">
        <v>5.0244445800781252E-2</v>
      </c>
      <c r="AA11" s="6">
        <v>7.4277777099609379E-2</v>
      </c>
      <c r="AB11" s="6">
        <v>9.7988891601562503E-2</v>
      </c>
      <c r="AC11" s="6">
        <v>0.12175555419921875</v>
      </c>
      <c r="AD11" s="6">
        <v>0.1464</v>
      </c>
      <c r="AE11" s="6">
        <v>0.17235555419921875</v>
      </c>
      <c r="AF11" s="6">
        <v>0.179877783203125</v>
      </c>
      <c r="AG11" s="6">
        <v>0.18695555419921875</v>
      </c>
      <c r="AH11" s="6">
        <v>0.19408889160156251</v>
      </c>
      <c r="AI11" s="6">
        <v>0.198577783203125</v>
      </c>
      <c r="AJ11" s="6">
        <v>0.203577783203125</v>
      </c>
      <c r="AK11" s="6">
        <v>0.20761110839843749</v>
      </c>
      <c r="AL11" s="6">
        <v>0.21199999999999999</v>
      </c>
      <c r="AM11" s="6">
        <v>0.21642221679687501</v>
      </c>
      <c r="AN11" s="6">
        <v>0.22083332519531251</v>
      </c>
      <c r="AO11" s="6">
        <v>0.22415556640625001</v>
      </c>
      <c r="AP11" s="6">
        <v>0.22494443359374999</v>
      </c>
      <c r="AQ11" s="6">
        <v>0.22066667480468749</v>
      </c>
      <c r="AR11" s="6">
        <v>0.21622221679687501</v>
      </c>
      <c r="AS11" s="6">
        <v>0.21329999999999999</v>
      </c>
      <c r="AT11" s="6">
        <v>0.20213333740234374</v>
      </c>
      <c r="AU11" s="6">
        <v>0.20604443359374999</v>
      </c>
      <c r="AV11" s="6">
        <v>0.20771110839843751</v>
      </c>
    </row>
    <row r="12" spans="1:48" x14ac:dyDescent="0.25">
      <c r="A12" s="30" t="s">
        <v>313</v>
      </c>
      <c r="B12" s="56" t="s">
        <v>329</v>
      </c>
      <c r="C12" s="6">
        <v>2.5000000000000001E-3</v>
      </c>
      <c r="D12" s="6">
        <v>5.7111110687255856E-3</v>
      </c>
      <c r="E12" s="6">
        <v>8.2222221374511715E-3</v>
      </c>
      <c r="F12" s="6">
        <v>1.2422222137451172E-2</v>
      </c>
      <c r="G12" s="6">
        <v>1.6755555725097657E-2</v>
      </c>
      <c r="H12" s="6">
        <v>2.0177777099609374E-2</v>
      </c>
      <c r="I12" s="6">
        <v>2.7322222900390623E-2</v>
      </c>
      <c r="J12" s="6">
        <v>3.2066665649414065E-2</v>
      </c>
      <c r="K12" s="6">
        <v>3.473333435058594E-2</v>
      </c>
      <c r="L12" s="6">
        <v>3.6277777099609373E-2</v>
      </c>
      <c r="M12" s="6">
        <v>3.4988888549804691E-2</v>
      </c>
      <c r="N12" s="6">
        <v>3.2099999999999997E-2</v>
      </c>
      <c r="O12" s="6">
        <v>3.2644445800781248E-2</v>
      </c>
      <c r="P12" s="6">
        <v>3.2888888549804686E-2</v>
      </c>
      <c r="Q12" s="6">
        <v>3.3877777099609374E-2</v>
      </c>
      <c r="R12" s="6">
        <v>3.3744445800781252E-2</v>
      </c>
      <c r="S12" s="6">
        <v>3.2933334350585937E-2</v>
      </c>
      <c r="T12" s="6">
        <v>3.3466665649414064E-2</v>
      </c>
      <c r="U12" s="6">
        <v>3.2444445800781249E-2</v>
      </c>
      <c r="V12" s="6">
        <v>3.0344445800781251E-2</v>
      </c>
      <c r="W12" s="6">
        <v>2.9533334350585937E-2</v>
      </c>
      <c r="X12" s="6">
        <v>3.1344445800781252E-2</v>
      </c>
      <c r="Y12" s="6">
        <v>3.576666564941406E-2</v>
      </c>
      <c r="Z12" s="6">
        <v>5.7566668701171872E-2</v>
      </c>
      <c r="AA12" s="6">
        <v>8.0466668701171876E-2</v>
      </c>
      <c r="AB12" s="6">
        <v>0.10294444580078126</v>
      </c>
      <c r="AC12" s="6">
        <v>0.12533333740234376</v>
      </c>
      <c r="AD12" s="6">
        <v>0.14858889160156249</v>
      </c>
      <c r="AE12" s="6">
        <v>0.1731</v>
      </c>
      <c r="AF12" s="6">
        <v>0.18045555419921874</v>
      </c>
      <c r="AG12" s="6">
        <v>0.18743333740234375</v>
      </c>
      <c r="AH12" s="6">
        <v>0.1944111083984375</v>
      </c>
      <c r="AI12" s="6">
        <v>0.19993333740234376</v>
      </c>
      <c r="AJ12" s="6">
        <v>0.205422216796875</v>
      </c>
      <c r="AK12" s="6">
        <v>0.20988889160156249</v>
      </c>
      <c r="AL12" s="6">
        <v>0.2147888916015625</v>
      </c>
      <c r="AM12" s="6">
        <v>0.21968889160156249</v>
      </c>
      <c r="AN12" s="6">
        <v>0.22455556640624999</v>
      </c>
      <c r="AO12" s="6">
        <v>0.22834443359375001</v>
      </c>
      <c r="AP12" s="6">
        <v>0.22885556640624999</v>
      </c>
      <c r="AQ12" s="6">
        <v>0.22551110839843749</v>
      </c>
      <c r="AR12" s="6">
        <v>0.22163332519531251</v>
      </c>
      <c r="AS12" s="6">
        <v>0.2175</v>
      </c>
      <c r="AT12" s="6">
        <v>0.20857778320312501</v>
      </c>
      <c r="AU12" s="6">
        <v>0.21282221679687499</v>
      </c>
      <c r="AV12" s="6">
        <v>0.2150888916015625</v>
      </c>
    </row>
    <row r="13" spans="1:48" x14ac:dyDescent="0.25">
      <c r="A13" s="30" t="s">
        <v>312</v>
      </c>
      <c r="B13" s="56" t="s">
        <v>328</v>
      </c>
      <c r="C13" s="6">
        <v>2.3E-3</v>
      </c>
      <c r="D13" s="6">
        <v>3.0999999999999999E-3</v>
      </c>
      <c r="E13" s="6">
        <v>5.8333332061767575E-3</v>
      </c>
      <c r="F13" s="6">
        <v>9.4222221374511712E-3</v>
      </c>
      <c r="G13" s="6">
        <v>1.1788888549804687E-2</v>
      </c>
      <c r="H13" s="6">
        <v>1.77E-2</v>
      </c>
      <c r="I13" s="6">
        <v>2.5077777099609375E-2</v>
      </c>
      <c r="J13" s="6">
        <v>2.92E-2</v>
      </c>
      <c r="K13" s="6">
        <v>3.2255554199218751E-2</v>
      </c>
      <c r="L13" s="6">
        <v>3.365555419921875E-2</v>
      </c>
      <c r="M13" s="6">
        <v>3.1688888549804686E-2</v>
      </c>
      <c r="N13" s="6">
        <v>2.9911111450195312E-2</v>
      </c>
      <c r="O13" s="6">
        <v>3.0211111450195314E-2</v>
      </c>
      <c r="P13" s="6">
        <v>3.0466665649414061E-2</v>
      </c>
      <c r="Q13" s="6">
        <v>3.0888888549804688E-2</v>
      </c>
      <c r="R13" s="6">
        <v>3.0355554199218749E-2</v>
      </c>
      <c r="S13" s="6">
        <v>2.9677777099609375E-2</v>
      </c>
      <c r="T13" s="6">
        <v>2.994444580078125E-2</v>
      </c>
      <c r="U13" s="6">
        <v>2.9100000000000001E-2</v>
      </c>
      <c r="V13" s="6">
        <v>2.7077777099609374E-2</v>
      </c>
      <c r="W13" s="6">
        <v>2.764444580078125E-2</v>
      </c>
      <c r="X13" s="6">
        <v>2.7833334350585937E-2</v>
      </c>
      <c r="Y13" s="6">
        <v>3.3422222900390625E-2</v>
      </c>
      <c r="Z13" s="6">
        <v>5.2788891601562499E-2</v>
      </c>
      <c r="AA13" s="6">
        <v>7.3255554199218753E-2</v>
      </c>
      <c r="AB13" s="6">
        <v>9.336666870117187E-2</v>
      </c>
      <c r="AC13" s="6">
        <v>0.11334444580078125</v>
      </c>
      <c r="AD13" s="6">
        <v>0.13416666259765625</v>
      </c>
      <c r="AE13" s="6">
        <v>0.15612221679687499</v>
      </c>
      <c r="AF13" s="6">
        <v>0.16322221679687501</v>
      </c>
      <c r="AG13" s="6">
        <v>0.16997778320312501</v>
      </c>
      <c r="AH13" s="6">
        <v>0.17665555419921875</v>
      </c>
      <c r="AI13" s="6">
        <v>0.1817888916015625</v>
      </c>
      <c r="AJ13" s="6">
        <v>0.18681110839843751</v>
      </c>
      <c r="AK13" s="6">
        <v>0.19087778320312501</v>
      </c>
      <c r="AL13" s="6">
        <v>0.1953</v>
      </c>
      <c r="AM13" s="6">
        <v>0.199777783203125</v>
      </c>
      <c r="AN13" s="6">
        <v>0.20424444580078124</v>
      </c>
      <c r="AO13" s="6">
        <v>0.20766667480468751</v>
      </c>
      <c r="AP13" s="6">
        <v>0.2097888916015625</v>
      </c>
      <c r="AQ13" s="6">
        <v>0.20524443359375</v>
      </c>
      <c r="AR13" s="6">
        <v>0.20326666259765624</v>
      </c>
      <c r="AS13" s="6">
        <v>0.196822216796875</v>
      </c>
      <c r="AT13" s="6">
        <v>0.191477783203125</v>
      </c>
      <c r="AU13" s="6">
        <v>0.19643333740234376</v>
      </c>
      <c r="AV13" s="6">
        <v>0.19954444580078126</v>
      </c>
    </row>
    <row r="14" spans="1:48" x14ac:dyDescent="0.25">
      <c r="A14" s="30" t="s">
        <v>313</v>
      </c>
      <c r="B14" s="56" t="s">
        <v>327</v>
      </c>
      <c r="C14" s="6">
        <v>2.2000000000000001E-3</v>
      </c>
      <c r="D14" s="6">
        <v>2.8E-3</v>
      </c>
      <c r="E14" s="6">
        <v>5.0000000000000001E-3</v>
      </c>
      <c r="F14" s="6">
        <v>6.0000000000000001E-3</v>
      </c>
      <c r="G14" s="6">
        <v>1.29E-2</v>
      </c>
      <c r="H14" s="6">
        <v>1.6299999999999999E-2</v>
      </c>
      <c r="I14" s="6">
        <v>2.5100000000000001E-2</v>
      </c>
      <c r="J14" s="6">
        <v>3.04E-2</v>
      </c>
      <c r="K14" s="6">
        <v>3.4000000000000002E-2</v>
      </c>
      <c r="L14" s="6">
        <v>3.56E-2</v>
      </c>
      <c r="M14" s="6">
        <v>3.3799999999999997E-2</v>
      </c>
      <c r="N14" s="6">
        <v>2.7900000000000001E-2</v>
      </c>
      <c r="O14" s="6">
        <v>2.75E-2</v>
      </c>
      <c r="P14" s="6">
        <v>3.0300000000000001E-2</v>
      </c>
      <c r="Q14" s="6">
        <v>3.1600000000000003E-2</v>
      </c>
      <c r="R14" s="6">
        <v>2.8799999999999999E-2</v>
      </c>
      <c r="S14" s="6">
        <v>2.9600000000000001E-2</v>
      </c>
      <c r="T14" s="6">
        <v>2.7099999999999999E-2</v>
      </c>
      <c r="U14" s="6">
        <v>2.4799999999999999E-2</v>
      </c>
      <c r="V14" s="6">
        <v>2.52E-2</v>
      </c>
      <c r="W14" s="6">
        <v>2.2800000000000001E-2</v>
      </c>
      <c r="X14" s="6">
        <v>2.2700000000000001E-2</v>
      </c>
      <c r="Y14" s="6">
        <v>2.64E-2</v>
      </c>
      <c r="Z14" s="6">
        <v>5.5500000000000001E-2</v>
      </c>
      <c r="AA14" s="6">
        <v>8.6199999999999999E-2</v>
      </c>
      <c r="AB14" s="6">
        <v>0.1169</v>
      </c>
      <c r="AC14" s="6">
        <v>0.14760000000000001</v>
      </c>
      <c r="AD14" s="6">
        <v>0.1794</v>
      </c>
      <c r="AE14" s="6">
        <v>0.21279999999999999</v>
      </c>
      <c r="AF14" s="6">
        <v>0.22059999999999999</v>
      </c>
      <c r="AG14" s="6">
        <v>0.2278</v>
      </c>
      <c r="AH14" s="6">
        <v>0.23499999999999999</v>
      </c>
      <c r="AI14" s="6">
        <v>0.24349999999999999</v>
      </c>
      <c r="AJ14" s="6">
        <v>0.249</v>
      </c>
      <c r="AK14" s="6">
        <v>0.25330000000000003</v>
      </c>
      <c r="AL14" s="6">
        <v>0.25819999999999999</v>
      </c>
      <c r="AM14" s="6">
        <v>0.26319999999999999</v>
      </c>
      <c r="AN14" s="6">
        <v>0.26800000000000002</v>
      </c>
      <c r="AO14" s="6">
        <v>0.27160000000000001</v>
      </c>
      <c r="AP14" s="6">
        <v>0.26550000000000001</v>
      </c>
      <c r="AQ14" s="6">
        <v>0.26429999999999998</v>
      </c>
      <c r="AR14" s="6">
        <v>0.26140000000000002</v>
      </c>
      <c r="AS14" s="6">
        <v>0.25430000000000003</v>
      </c>
      <c r="AT14" s="6">
        <v>0.26169999999999999</v>
      </c>
      <c r="AU14" s="6">
        <v>0.2656</v>
      </c>
      <c r="AV14" s="6">
        <v>0.26629999999999998</v>
      </c>
    </row>
    <row r="15" spans="1:48" x14ac:dyDescent="0.25">
      <c r="A15" s="30" t="s">
        <v>312</v>
      </c>
      <c r="B15" s="56" t="s">
        <v>326</v>
      </c>
      <c r="C15" s="6">
        <v>2.2000000000000001E-3</v>
      </c>
      <c r="D15" s="6">
        <v>2.7000000000000001E-3</v>
      </c>
      <c r="E15" s="6">
        <v>3.7000000000000002E-3</v>
      </c>
      <c r="F15" s="6">
        <v>2.3E-3</v>
      </c>
      <c r="G15" s="6">
        <v>9.5999999999999992E-3</v>
      </c>
      <c r="H15" s="6">
        <v>1.52E-2</v>
      </c>
      <c r="I15" s="6">
        <v>2.18E-2</v>
      </c>
      <c r="J15" s="6">
        <v>2.8000000000000001E-2</v>
      </c>
      <c r="K15" s="6">
        <v>2.6700000000000002E-2</v>
      </c>
      <c r="L15" s="6">
        <v>0.03</v>
      </c>
      <c r="M15" s="6">
        <v>2.9000000000000001E-2</v>
      </c>
      <c r="N15" s="6">
        <v>2.4500000000000001E-2</v>
      </c>
      <c r="O15" s="6">
        <v>2.5700000000000001E-2</v>
      </c>
      <c r="P15" s="6">
        <v>2.46E-2</v>
      </c>
      <c r="Q15" s="6">
        <v>2.6200000000000001E-2</v>
      </c>
      <c r="R15" s="6">
        <v>2.5000000000000001E-2</v>
      </c>
      <c r="S15" s="6">
        <v>2.5600000000000001E-2</v>
      </c>
      <c r="T15" s="6">
        <v>2.4500000000000001E-2</v>
      </c>
      <c r="U15" s="6">
        <v>2.4299999999999999E-2</v>
      </c>
      <c r="V15" s="6">
        <v>2.1899999999999999E-2</v>
      </c>
      <c r="W15" s="6">
        <v>2.46E-2</v>
      </c>
      <c r="X15" s="6">
        <v>2.23E-2</v>
      </c>
      <c r="Y15" s="6">
        <v>2.4400000000000002E-2</v>
      </c>
      <c r="Z15" s="6">
        <v>4.8800000000000003E-2</v>
      </c>
      <c r="AA15" s="6">
        <v>7.4499999999999997E-2</v>
      </c>
      <c r="AB15" s="6">
        <v>0.10009999999999999</v>
      </c>
      <c r="AC15" s="6">
        <v>0.12570000000000001</v>
      </c>
      <c r="AD15" s="6">
        <v>0.15229999999999999</v>
      </c>
      <c r="AE15" s="6">
        <v>0.1802</v>
      </c>
      <c r="AF15" s="6">
        <v>0.18770000000000001</v>
      </c>
      <c r="AG15" s="6">
        <v>0.1948</v>
      </c>
      <c r="AH15" s="6">
        <v>0.2019</v>
      </c>
      <c r="AI15" s="6">
        <v>0.2046</v>
      </c>
      <c r="AJ15" s="6">
        <v>0.20949999999999999</v>
      </c>
      <c r="AK15" s="6">
        <v>0.2135</v>
      </c>
      <c r="AL15" s="6">
        <v>0.21779999999999999</v>
      </c>
      <c r="AM15" s="6">
        <v>0.22209999999999999</v>
      </c>
      <c r="AN15" s="6">
        <v>0.2266</v>
      </c>
      <c r="AO15" s="6">
        <v>0.2298</v>
      </c>
      <c r="AP15" s="6">
        <v>0.23069999999999999</v>
      </c>
      <c r="AQ15" s="6">
        <v>0.2351</v>
      </c>
      <c r="AR15" s="6">
        <v>0.2238</v>
      </c>
      <c r="AS15" s="6">
        <v>0.2215</v>
      </c>
      <c r="AT15" s="6">
        <v>0.2198</v>
      </c>
      <c r="AU15" s="6">
        <v>0.222</v>
      </c>
      <c r="AV15" s="6">
        <v>0.222</v>
      </c>
    </row>
    <row r="16" spans="1:48" x14ac:dyDescent="0.25">
      <c r="A16" s="30" t="s">
        <v>313</v>
      </c>
      <c r="B16" s="56" t="s">
        <v>325</v>
      </c>
      <c r="C16" s="6">
        <v>2.2333333969116213E-3</v>
      </c>
      <c r="D16" s="6">
        <v>2.0666666030883787E-3</v>
      </c>
      <c r="E16" s="6">
        <v>2.2000000000000001E-3</v>
      </c>
      <c r="F16" s="6">
        <v>4.6444442749023441E-3</v>
      </c>
      <c r="G16" s="6">
        <v>8.1111114501953123E-3</v>
      </c>
      <c r="H16" s="6">
        <v>1.1488888549804687E-2</v>
      </c>
      <c r="I16" s="6">
        <v>1.8455555725097657E-2</v>
      </c>
      <c r="J16" s="6">
        <v>2.41E-2</v>
      </c>
      <c r="K16" s="6">
        <v>2.6277777099609375E-2</v>
      </c>
      <c r="L16" s="6">
        <v>2.6522222900390625E-2</v>
      </c>
      <c r="M16" s="6">
        <v>2.4888888549804686E-2</v>
      </c>
      <c r="N16" s="6">
        <v>2.2455555725097658E-2</v>
      </c>
      <c r="O16" s="6">
        <v>2.2866667175292968E-2</v>
      </c>
      <c r="P16" s="6">
        <v>2.3611111450195312E-2</v>
      </c>
      <c r="Q16" s="6">
        <v>2.3011111450195312E-2</v>
      </c>
      <c r="R16" s="6">
        <v>2.2933332824707033E-2</v>
      </c>
      <c r="S16" s="6">
        <v>2.1655555725097655E-2</v>
      </c>
      <c r="T16" s="6">
        <v>2.0822222900390625E-2</v>
      </c>
      <c r="U16" s="6">
        <v>2.0455555725097656E-2</v>
      </c>
      <c r="V16" s="6">
        <v>1.9900000000000001E-2</v>
      </c>
      <c r="W16" s="6">
        <v>1.8633332824707031E-2</v>
      </c>
      <c r="X16" s="6">
        <v>1.9022222900390625E-2</v>
      </c>
      <c r="Y16" s="6">
        <v>2.3088888549804686E-2</v>
      </c>
      <c r="Z16" s="6">
        <v>4.326666564941406E-2</v>
      </c>
      <c r="AA16" s="6">
        <v>6.4566668701171878E-2</v>
      </c>
      <c r="AB16" s="6">
        <v>8.5711108398437499E-2</v>
      </c>
      <c r="AC16" s="6">
        <v>0.10680000000000001</v>
      </c>
      <c r="AD16" s="6">
        <v>0.1287111083984375</v>
      </c>
      <c r="AE16" s="6">
        <v>0.15182221679687499</v>
      </c>
      <c r="AF16" s="6">
        <v>0.15809999999999999</v>
      </c>
      <c r="AG16" s="6">
        <v>0.16406666259765626</v>
      </c>
      <c r="AH16" s="6">
        <v>0.17002221679687499</v>
      </c>
      <c r="AI16" s="6">
        <v>0.175377783203125</v>
      </c>
      <c r="AJ16" s="6">
        <v>0.18012221679687501</v>
      </c>
      <c r="AK16" s="6">
        <v>0.18387778320312501</v>
      </c>
      <c r="AL16" s="6">
        <v>0.18806666259765625</v>
      </c>
      <c r="AM16" s="6">
        <v>0.192277783203125</v>
      </c>
      <c r="AN16" s="6">
        <v>0.19644444580078124</v>
      </c>
      <c r="AO16" s="6">
        <v>0.19965555419921874</v>
      </c>
      <c r="AP16" s="6">
        <v>0.19881110839843749</v>
      </c>
      <c r="AQ16" s="6">
        <v>0.19639999999999999</v>
      </c>
      <c r="AR16" s="6">
        <v>0.19333333740234376</v>
      </c>
      <c r="AS16" s="6">
        <v>0.186677783203125</v>
      </c>
      <c r="AT16" s="6">
        <v>0.18496666259765626</v>
      </c>
      <c r="AU16" s="6">
        <v>0.18884444580078125</v>
      </c>
      <c r="AV16" s="6">
        <v>0.19059999999999999</v>
      </c>
    </row>
    <row r="17" spans="1:48" x14ac:dyDescent="0.25">
      <c r="A17" s="30" t="s">
        <v>312</v>
      </c>
      <c r="B17" s="56" t="s">
        <v>324</v>
      </c>
      <c r="C17" s="6">
        <v>2.3999999999999998E-3</v>
      </c>
      <c r="D17" s="6">
        <v>2.2000000000000001E-3</v>
      </c>
      <c r="E17" s="6">
        <v>2.633333396911621E-3</v>
      </c>
      <c r="F17" s="6">
        <v>5.3222221374511717E-3</v>
      </c>
      <c r="G17" s="6">
        <v>9.3222221374511718E-3</v>
      </c>
      <c r="H17" s="6">
        <v>1.0633333587646484E-2</v>
      </c>
      <c r="I17" s="6">
        <v>1.8077777099609376E-2</v>
      </c>
      <c r="J17" s="6">
        <v>2.1755555725097655E-2</v>
      </c>
      <c r="K17" s="6">
        <v>2.4544444274902343E-2</v>
      </c>
      <c r="L17" s="6">
        <v>2.6344445800781251E-2</v>
      </c>
      <c r="M17" s="6">
        <v>2.426666717529297E-2</v>
      </c>
      <c r="N17" s="6">
        <v>2.2222222900390626E-2</v>
      </c>
      <c r="O17" s="6">
        <v>2.1811111450195313E-2</v>
      </c>
      <c r="P17" s="6">
        <v>2.1666667175292968E-2</v>
      </c>
      <c r="Q17" s="6">
        <v>2.1522222900390624E-2</v>
      </c>
      <c r="R17" s="6">
        <v>2.01E-2</v>
      </c>
      <c r="S17" s="6">
        <v>1.9133332824707031E-2</v>
      </c>
      <c r="T17" s="6">
        <v>1.9355555725097656E-2</v>
      </c>
      <c r="U17" s="6">
        <v>1.9166667175292969E-2</v>
      </c>
      <c r="V17" s="6">
        <v>1.873333282470703E-2</v>
      </c>
      <c r="W17" s="6">
        <v>1.6611111450195313E-2</v>
      </c>
      <c r="X17" s="6">
        <v>1.813333282470703E-2</v>
      </c>
      <c r="Y17" s="6">
        <v>2.0122222900390625E-2</v>
      </c>
      <c r="Z17" s="6">
        <v>4.0966665649414064E-2</v>
      </c>
      <c r="AA17" s="6">
        <v>6.2833331298828121E-2</v>
      </c>
      <c r="AB17" s="6">
        <v>8.4544445800781257E-2</v>
      </c>
      <c r="AC17" s="6">
        <v>0.106122216796875</v>
      </c>
      <c r="AD17" s="6">
        <v>0.1285888916015625</v>
      </c>
      <c r="AE17" s="6">
        <v>0.1520888916015625</v>
      </c>
      <c r="AF17" s="6">
        <v>0.1583</v>
      </c>
      <c r="AG17" s="6">
        <v>0.16413333740234376</v>
      </c>
      <c r="AH17" s="6">
        <v>0.16997778320312501</v>
      </c>
      <c r="AI17" s="6">
        <v>0.17444444580078125</v>
      </c>
      <c r="AJ17" s="6">
        <v>0.17895555419921874</v>
      </c>
      <c r="AK17" s="6">
        <v>0.182522216796875</v>
      </c>
      <c r="AL17" s="6">
        <v>0.1865</v>
      </c>
      <c r="AM17" s="6">
        <v>0.19044444580078124</v>
      </c>
      <c r="AN17" s="6">
        <v>0.19439999999999999</v>
      </c>
      <c r="AO17" s="6">
        <v>0.19737778320312499</v>
      </c>
      <c r="AP17" s="6">
        <v>0.19696666259765624</v>
      </c>
      <c r="AQ17" s="6">
        <v>0.19408889160156251</v>
      </c>
      <c r="AR17" s="6">
        <v>0.18862221679687499</v>
      </c>
      <c r="AS17" s="6">
        <v>0.1855888916015625</v>
      </c>
      <c r="AT17" s="6">
        <v>0.18745555419921875</v>
      </c>
      <c r="AU17" s="6">
        <v>0.19084444580078125</v>
      </c>
      <c r="AV17" s="6">
        <v>0.19208889160156251</v>
      </c>
    </row>
    <row r="18" spans="1:48" x14ac:dyDescent="0.25">
      <c r="A18" s="30" t="s">
        <v>313</v>
      </c>
      <c r="B18" s="56" t="s">
        <v>62</v>
      </c>
      <c r="C18" s="6">
        <v>2.3999999999999998E-3</v>
      </c>
      <c r="D18" s="6">
        <v>2.2000000000000001E-3</v>
      </c>
      <c r="E18" s="6">
        <v>2.3E-3</v>
      </c>
      <c r="F18" s="6">
        <v>5.1999999999999998E-3</v>
      </c>
      <c r="G18" s="6">
        <v>9.9000000000000008E-3</v>
      </c>
      <c r="H18" s="6">
        <v>8.8000000000000005E-3</v>
      </c>
      <c r="I18" s="6">
        <v>1.9599999999999999E-2</v>
      </c>
      <c r="J18" s="6">
        <v>2.7099999999999999E-2</v>
      </c>
      <c r="K18" s="6">
        <v>2.8000000000000001E-2</v>
      </c>
      <c r="L18" s="6">
        <v>2.9700000000000001E-2</v>
      </c>
      <c r="M18" s="6">
        <v>2.8000000000000001E-2</v>
      </c>
      <c r="N18" s="6">
        <v>2.4299999999999999E-2</v>
      </c>
      <c r="O18" s="6">
        <v>2.63E-2</v>
      </c>
      <c r="P18" s="6">
        <v>2.4400000000000002E-2</v>
      </c>
      <c r="Q18" s="6">
        <v>2.23E-2</v>
      </c>
      <c r="R18" s="6">
        <v>2.1600000000000001E-2</v>
      </c>
      <c r="S18" s="6">
        <v>1.9400000000000001E-2</v>
      </c>
      <c r="T18" s="6">
        <v>1.9300000000000001E-2</v>
      </c>
      <c r="U18" s="6">
        <v>2.0400000000000001E-2</v>
      </c>
      <c r="V18" s="6">
        <v>1.78E-2</v>
      </c>
      <c r="W18" s="6">
        <v>1.55E-2</v>
      </c>
      <c r="X18" s="6">
        <v>1.6899999999999998E-2</v>
      </c>
      <c r="Y18" s="6">
        <v>1.8100000000000002E-2</v>
      </c>
      <c r="Z18" s="6">
        <v>4.3700000000000003E-2</v>
      </c>
      <c r="AA18" s="6">
        <v>7.0400000000000004E-2</v>
      </c>
      <c r="AB18" s="6">
        <v>9.6799999999999997E-2</v>
      </c>
      <c r="AC18" s="6">
        <v>0.1234</v>
      </c>
      <c r="AD18" s="6">
        <v>0.1507</v>
      </c>
      <c r="AE18" s="6">
        <v>0.17949999999999999</v>
      </c>
      <c r="AF18" s="6">
        <v>0.18629999999999999</v>
      </c>
      <c r="AG18" s="6">
        <v>0.1928</v>
      </c>
      <c r="AH18" s="6">
        <v>0.1993</v>
      </c>
      <c r="AI18" s="6">
        <v>0.20480000000000001</v>
      </c>
      <c r="AJ18" s="6">
        <v>0.2097</v>
      </c>
      <c r="AK18" s="6">
        <v>0.2135</v>
      </c>
      <c r="AL18" s="6">
        <v>0.2177</v>
      </c>
      <c r="AM18" s="6">
        <v>0.2218</v>
      </c>
      <c r="AN18" s="6">
        <v>0.2261</v>
      </c>
      <c r="AO18" s="6">
        <v>0.22919999999999999</v>
      </c>
      <c r="AP18" s="6">
        <v>0.2276</v>
      </c>
      <c r="AQ18" s="6">
        <v>0.2263</v>
      </c>
      <c r="AR18" s="6">
        <v>0.22570000000000001</v>
      </c>
      <c r="AS18" s="6">
        <v>0.21410000000000001</v>
      </c>
      <c r="AT18" s="6">
        <v>0.2044</v>
      </c>
      <c r="AU18" s="6">
        <v>0.20860000000000001</v>
      </c>
      <c r="AV18" s="6">
        <v>0.21</v>
      </c>
    </row>
    <row r="19" spans="1:48" x14ac:dyDescent="0.25">
      <c r="A19" s="30" t="s">
        <v>312</v>
      </c>
      <c r="B19" s="56" t="s">
        <v>62</v>
      </c>
      <c r="C19" s="6">
        <v>2.3999999999999998E-3</v>
      </c>
      <c r="D19" s="6">
        <v>2.2444444656372071E-3</v>
      </c>
      <c r="E19" s="6">
        <v>2.5222221374511717E-3</v>
      </c>
      <c r="F19" s="6">
        <v>4.4444442749023436E-3</v>
      </c>
      <c r="G19" s="6">
        <v>8.8000000000000005E-3</v>
      </c>
      <c r="H19" s="6">
        <v>1.0488888549804688E-2</v>
      </c>
      <c r="I19" s="6">
        <v>1.7888888549804687E-2</v>
      </c>
      <c r="J19" s="6">
        <v>2.1855555725097658E-2</v>
      </c>
      <c r="K19" s="6">
        <v>2.5911111450195312E-2</v>
      </c>
      <c r="L19" s="6">
        <v>2.6433334350585938E-2</v>
      </c>
      <c r="M19" s="6">
        <v>2.5122222900390626E-2</v>
      </c>
      <c r="N19" s="6">
        <v>2.1766667175292968E-2</v>
      </c>
      <c r="O19" s="6">
        <v>2.29E-2</v>
      </c>
      <c r="P19" s="6">
        <v>2.4411111450195311E-2</v>
      </c>
      <c r="Q19" s="6">
        <v>2.2777777099609375E-2</v>
      </c>
      <c r="R19" s="6">
        <v>2.3233332824707031E-2</v>
      </c>
      <c r="S19" s="6">
        <v>2.1933332824707032E-2</v>
      </c>
      <c r="T19" s="6">
        <v>2.1855555725097658E-2</v>
      </c>
      <c r="U19" s="6">
        <v>2.1455555725097657E-2</v>
      </c>
      <c r="V19" s="6">
        <v>2.0322222900390624E-2</v>
      </c>
      <c r="W19" s="6">
        <v>1.9233332824707031E-2</v>
      </c>
      <c r="X19" s="6">
        <v>2.043333282470703E-2</v>
      </c>
      <c r="Y19" s="6">
        <v>2.4377777099609376E-2</v>
      </c>
      <c r="Z19" s="6">
        <v>4.4400000000000002E-2</v>
      </c>
      <c r="AA19" s="6">
        <v>6.5388891601562499E-2</v>
      </c>
      <c r="AB19" s="6">
        <v>8.6177777099609373E-2</v>
      </c>
      <c r="AC19" s="6">
        <v>0.10680000000000001</v>
      </c>
      <c r="AD19" s="6">
        <v>0.12828889160156251</v>
      </c>
      <c r="AE19" s="6">
        <v>0.15084444580078124</v>
      </c>
      <c r="AF19" s="6">
        <v>0.15685555419921876</v>
      </c>
      <c r="AG19" s="6">
        <v>0.162477783203125</v>
      </c>
      <c r="AH19" s="6">
        <v>0.16814444580078125</v>
      </c>
      <c r="AI19" s="6">
        <v>0.17303333740234375</v>
      </c>
      <c r="AJ19" s="6">
        <v>0.17734444580078124</v>
      </c>
      <c r="AK19" s="6">
        <v>0.18065555419921875</v>
      </c>
      <c r="AL19" s="6">
        <v>0.18437778320312501</v>
      </c>
      <c r="AM19" s="6">
        <v>0.1880888916015625</v>
      </c>
      <c r="AN19" s="6">
        <v>0.19183333740234376</v>
      </c>
      <c r="AO19" s="6">
        <v>0.19463333740234376</v>
      </c>
      <c r="AP19" s="6">
        <v>0.194122216796875</v>
      </c>
      <c r="AQ19" s="6">
        <v>0.18985555419921876</v>
      </c>
      <c r="AR19" s="6">
        <v>0.18757778320312499</v>
      </c>
      <c r="AS19" s="6">
        <v>0.182677783203125</v>
      </c>
      <c r="AT19" s="6">
        <v>0.18895555419921875</v>
      </c>
      <c r="AU19" s="6">
        <v>0.1927111083984375</v>
      </c>
      <c r="AV19" s="6">
        <v>0.19433333740234374</v>
      </c>
    </row>
    <row r="20" spans="1:48" x14ac:dyDescent="0.25">
      <c r="A20" s="30" t="s">
        <v>323</v>
      </c>
      <c r="B20" s="56" t="s">
        <v>92</v>
      </c>
      <c r="C20" s="6">
        <v>2.2000000000000001E-3</v>
      </c>
      <c r="D20" s="6">
        <v>4.4999999999999997E-3</v>
      </c>
      <c r="E20" s="6">
        <v>7.4000000000000003E-3</v>
      </c>
      <c r="F20" s="6">
        <v>8.8999999999999999E-3</v>
      </c>
      <c r="G20" s="6">
        <v>1.7100000000000001E-2</v>
      </c>
      <c r="H20" s="6">
        <v>1.8599999999999998E-2</v>
      </c>
      <c r="I20" s="6">
        <v>2.4500000000000001E-2</v>
      </c>
      <c r="J20" s="6">
        <v>3.2399999999999998E-2</v>
      </c>
      <c r="K20" s="6">
        <v>3.2199999999999999E-2</v>
      </c>
      <c r="L20" s="6">
        <v>3.0700000000000002E-2</v>
      </c>
      <c r="M20" s="6">
        <v>3.1E-2</v>
      </c>
      <c r="N20" s="6">
        <v>3.2800000000000003E-2</v>
      </c>
      <c r="O20" s="6">
        <v>3.0099999999999998E-2</v>
      </c>
      <c r="P20" s="6">
        <v>3.3300000000000003E-2</v>
      </c>
      <c r="Q20" s="6">
        <v>3.2000000000000001E-2</v>
      </c>
      <c r="R20" s="6">
        <v>3.5999999999999997E-2</v>
      </c>
      <c r="S20" s="6">
        <v>3.8100000000000002E-2</v>
      </c>
      <c r="T20" s="6">
        <v>3.61E-2</v>
      </c>
      <c r="U20" s="6">
        <v>3.3599999999999998E-2</v>
      </c>
      <c r="V20" s="6">
        <v>3.1E-2</v>
      </c>
      <c r="W20" s="6">
        <v>3.2300000000000002E-2</v>
      </c>
      <c r="X20" s="6">
        <v>3.2599999999999997E-2</v>
      </c>
      <c r="Y20" s="6">
        <v>3.8399999999999997E-2</v>
      </c>
      <c r="Z20" s="6">
        <v>5.7299999999999997E-2</v>
      </c>
      <c r="AA20" s="6">
        <v>7.7299999999999994E-2</v>
      </c>
      <c r="AB20" s="6">
        <v>9.69E-2</v>
      </c>
      <c r="AC20" s="6">
        <v>0.1164</v>
      </c>
      <c r="AD20" s="6">
        <v>0.1366</v>
      </c>
      <c r="AE20" s="6">
        <v>0.158</v>
      </c>
      <c r="AF20" s="6">
        <v>0.1666</v>
      </c>
      <c r="AG20" s="6">
        <v>0.1749</v>
      </c>
      <c r="AH20" s="6">
        <v>0.183</v>
      </c>
      <c r="AI20" s="6">
        <v>0.18629999999999999</v>
      </c>
      <c r="AJ20" s="6">
        <v>0.1925</v>
      </c>
      <c r="AK20" s="6">
        <v>0.1978</v>
      </c>
      <c r="AL20" s="6">
        <v>0.20330000000000001</v>
      </c>
      <c r="AM20" s="6">
        <v>0.2089</v>
      </c>
      <c r="AN20" s="6">
        <v>0.2145</v>
      </c>
      <c r="AO20" s="6">
        <v>0.219</v>
      </c>
      <c r="AP20" s="6">
        <v>0.2258</v>
      </c>
      <c r="AQ20" s="6">
        <v>0.2203</v>
      </c>
      <c r="AR20" s="6">
        <v>0.22589999999999999</v>
      </c>
      <c r="AS20" s="6">
        <v>0.20860000000000001</v>
      </c>
      <c r="AT20" s="6">
        <v>0.18909999999999999</v>
      </c>
      <c r="AU20" s="6">
        <v>0.20030000000000001</v>
      </c>
      <c r="AV20" s="6">
        <v>0.2097</v>
      </c>
    </row>
    <row r="22" spans="1:48" x14ac:dyDescent="0.25">
      <c r="C22" s="82" t="s">
        <v>94</v>
      </c>
      <c r="D22" s="82"/>
      <c r="E22" s="82"/>
      <c r="F22" s="82"/>
      <c r="G22" s="82"/>
    </row>
    <row r="23" spans="1:48" x14ac:dyDescent="0.25">
      <c r="C23" s="58" t="str">
        <f>HYPERLINK("[Table14_Redtallowmapping.xlsx]Main!A1", "Return to Main Worksheet")</f>
        <v>Return to Main Worksheet</v>
      </c>
    </row>
  </sheetData>
  <mergeCells count="1">
    <mergeCell ref="C22:G22"/>
  </mergeCells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5" sqref="A25"/>
    </sheetView>
  </sheetViews>
  <sheetFormatPr defaultRowHeight="13.5" x14ac:dyDescent="0.25"/>
  <cols>
    <col min="1" max="1" width="19" customWidth="1"/>
    <col min="2" max="2" width="16.75" customWidth="1"/>
  </cols>
  <sheetData>
    <row r="1" spans="1:7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6">
        <v>0.1179</v>
      </c>
      <c r="D2" s="6">
        <v>0.11459999999999999</v>
      </c>
      <c r="E2" s="64">
        <v>0.69320000000000004</v>
      </c>
      <c r="F2" s="6">
        <v>7.4300000000000005E-2</v>
      </c>
      <c r="G2" s="6">
        <v>0</v>
      </c>
    </row>
    <row r="3" spans="1:7" x14ac:dyDescent="0.25">
      <c r="A3" s="32" t="s">
        <v>58</v>
      </c>
      <c r="B3" s="57" t="s">
        <v>53</v>
      </c>
      <c r="C3" s="6">
        <v>0.1179</v>
      </c>
      <c r="D3" s="63">
        <v>0.76</v>
      </c>
      <c r="E3" s="6">
        <v>4.7800000000000002E-2</v>
      </c>
      <c r="F3" s="6">
        <v>7.4300000000000005E-2</v>
      </c>
      <c r="G3" s="6">
        <v>0</v>
      </c>
    </row>
    <row r="4" spans="1:7" x14ac:dyDescent="0.25">
      <c r="A4" s="30" t="s">
        <v>258</v>
      </c>
      <c r="B4" s="56" t="s">
        <v>339</v>
      </c>
      <c r="C4" s="6">
        <v>0.34689999999999999</v>
      </c>
      <c r="D4" s="6">
        <v>6.9400000000000003E-2</v>
      </c>
      <c r="E4" s="6">
        <v>0.08</v>
      </c>
      <c r="F4" s="6">
        <v>0</v>
      </c>
      <c r="G4" s="6">
        <v>0.50360000000000005</v>
      </c>
    </row>
    <row r="5" spans="1:7" x14ac:dyDescent="0.25">
      <c r="A5" s="30" t="s">
        <v>258</v>
      </c>
      <c r="B5" s="56" t="s">
        <v>338</v>
      </c>
      <c r="C5" s="6">
        <v>0.11310000000000001</v>
      </c>
      <c r="D5" s="6">
        <v>0.1045</v>
      </c>
      <c r="E5" s="6">
        <v>4.4600000000000001E-2</v>
      </c>
      <c r="F5" s="6">
        <v>0.69020000000000004</v>
      </c>
      <c r="G5" s="6">
        <v>4.7500000000000001E-2</v>
      </c>
    </row>
    <row r="6" spans="1:7" x14ac:dyDescent="0.25">
      <c r="A6" s="30" t="s">
        <v>258</v>
      </c>
      <c r="B6" s="56" t="s">
        <v>337</v>
      </c>
      <c r="C6" s="6">
        <v>0.1179</v>
      </c>
      <c r="D6" s="6">
        <v>0.11459999999999999</v>
      </c>
      <c r="E6" s="6">
        <v>4.7800000000000002E-2</v>
      </c>
      <c r="F6" s="6">
        <v>7.4300000000000005E-2</v>
      </c>
      <c r="G6" s="6">
        <v>0.64539999999999997</v>
      </c>
    </row>
    <row r="7" spans="1:7" x14ac:dyDescent="0.25">
      <c r="A7" s="30" t="s">
        <v>336</v>
      </c>
      <c r="B7" s="56" t="s">
        <v>335</v>
      </c>
      <c r="C7" s="6">
        <v>9.0700000000000003E-2</v>
      </c>
      <c r="D7" s="6">
        <v>0.1237</v>
      </c>
      <c r="E7" s="6">
        <v>3.5700000000000003E-2</v>
      </c>
      <c r="F7" s="6">
        <v>0.44390000000000002</v>
      </c>
      <c r="G7" s="6">
        <v>0.30599999999999999</v>
      </c>
    </row>
    <row r="8" spans="1:7" x14ac:dyDescent="0.25">
      <c r="A8" s="30" t="s">
        <v>313</v>
      </c>
      <c r="B8" s="56" t="s">
        <v>334</v>
      </c>
      <c r="C8" s="6">
        <v>0.1179</v>
      </c>
      <c r="D8" s="6">
        <v>0.11459999999999999</v>
      </c>
      <c r="E8" s="6">
        <v>4.7800000000000002E-2</v>
      </c>
      <c r="F8" s="6">
        <v>0.71970000000000001</v>
      </c>
      <c r="G8" s="6">
        <v>0</v>
      </c>
    </row>
    <row r="9" spans="1:7" x14ac:dyDescent="0.25">
      <c r="A9" s="30" t="s">
        <v>312</v>
      </c>
      <c r="B9" s="56" t="s">
        <v>333</v>
      </c>
      <c r="C9" s="6">
        <v>0.19</v>
      </c>
      <c r="D9" s="6">
        <v>7.8600000000000003E-2</v>
      </c>
      <c r="E9" s="6">
        <v>7.4499999999999997E-2</v>
      </c>
      <c r="F9" s="6">
        <v>0.5897</v>
      </c>
      <c r="G9" s="6">
        <v>6.7100000000000007E-2</v>
      </c>
    </row>
    <row r="10" spans="1:7" x14ac:dyDescent="0.25">
      <c r="A10" s="30" t="s">
        <v>258</v>
      </c>
      <c r="B10" s="56" t="s">
        <v>332</v>
      </c>
      <c r="C10" s="6">
        <v>6.1400000000000003E-2</v>
      </c>
      <c r="D10" s="6">
        <v>0.1575</v>
      </c>
      <c r="E10" s="6">
        <v>0</v>
      </c>
      <c r="F10" s="6">
        <v>0.70840000000000003</v>
      </c>
      <c r="G10" s="6">
        <v>7.2700000000000001E-2</v>
      </c>
    </row>
    <row r="11" spans="1:7" x14ac:dyDescent="0.25">
      <c r="A11" s="30" t="s">
        <v>258</v>
      </c>
      <c r="B11" s="56" t="s">
        <v>71</v>
      </c>
      <c r="C11" s="6">
        <v>0.16300000000000001</v>
      </c>
      <c r="D11" s="6">
        <v>0.13869999999999999</v>
      </c>
      <c r="E11" s="6">
        <v>4.53E-2</v>
      </c>
      <c r="F11" s="6">
        <v>0.42430000000000001</v>
      </c>
      <c r="G11" s="6">
        <v>0.22869999999999999</v>
      </c>
    </row>
    <row r="12" spans="1:7" x14ac:dyDescent="0.25">
      <c r="A12" s="30" t="s">
        <v>258</v>
      </c>
      <c r="B12" s="56" t="s">
        <v>331</v>
      </c>
      <c r="C12" s="6">
        <v>0.1802</v>
      </c>
      <c r="D12" s="6">
        <v>0.13350000000000001</v>
      </c>
      <c r="E12" s="6">
        <v>5.5100000000000003E-2</v>
      </c>
      <c r="F12" s="6">
        <v>0.37630000000000002</v>
      </c>
      <c r="G12" s="6">
        <v>0.25490000000000002</v>
      </c>
    </row>
    <row r="13" spans="1:7" x14ac:dyDescent="0.25">
      <c r="A13" s="30" t="s">
        <v>258</v>
      </c>
      <c r="B13" s="56" t="s">
        <v>330</v>
      </c>
      <c r="C13" s="6">
        <v>0.20669999999999999</v>
      </c>
      <c r="D13" s="6">
        <v>0.1108</v>
      </c>
      <c r="E13" s="6">
        <v>7.7799999999999994E-2</v>
      </c>
      <c r="F13" s="6">
        <v>0.55569999999999997</v>
      </c>
      <c r="G13" s="6">
        <v>4.9099999999999998E-2</v>
      </c>
    </row>
    <row r="14" spans="1:7" x14ac:dyDescent="0.25">
      <c r="A14" s="30" t="s">
        <v>313</v>
      </c>
      <c r="B14" s="56" t="s">
        <v>329</v>
      </c>
      <c r="C14" s="6">
        <v>0.2475</v>
      </c>
      <c r="D14" s="6">
        <v>0.18110000000000001</v>
      </c>
      <c r="E14" s="6">
        <v>5.6000000000000001E-2</v>
      </c>
      <c r="F14" s="6">
        <v>0.42549999999999999</v>
      </c>
      <c r="G14" s="6">
        <v>8.9899999999999994E-2</v>
      </c>
    </row>
    <row r="15" spans="1:7" x14ac:dyDescent="0.25">
      <c r="A15" s="30" t="s">
        <v>312</v>
      </c>
      <c r="B15" s="56" t="s">
        <v>328</v>
      </c>
      <c r="C15" s="6">
        <v>0.25309999999999999</v>
      </c>
      <c r="D15" s="6">
        <v>0.186</v>
      </c>
      <c r="E15" s="6">
        <v>2.5100000000000001E-2</v>
      </c>
      <c r="F15" s="6">
        <v>0.36299999999999999</v>
      </c>
      <c r="G15" s="6">
        <v>0.17280000000000001</v>
      </c>
    </row>
    <row r="16" spans="1:7" x14ac:dyDescent="0.25">
      <c r="A16" s="30" t="s">
        <v>313</v>
      </c>
      <c r="B16" s="56" t="s">
        <v>327</v>
      </c>
      <c r="C16" s="6">
        <v>3.9100000000000003E-2</v>
      </c>
      <c r="D16" s="6">
        <v>0.11269999999999999</v>
      </c>
      <c r="E16" s="6">
        <v>7.2499999999999995E-2</v>
      </c>
      <c r="F16" s="6">
        <v>0.2069</v>
      </c>
      <c r="G16" s="6">
        <v>0.56869999999999998</v>
      </c>
    </row>
    <row r="17" spans="1:7" x14ac:dyDescent="0.25">
      <c r="A17" s="30" t="s">
        <v>312</v>
      </c>
      <c r="B17" s="56" t="s">
        <v>326</v>
      </c>
      <c r="C17" s="6">
        <v>0.25009999999999999</v>
      </c>
      <c r="D17" s="6">
        <v>7.9799999999999996E-2</v>
      </c>
      <c r="E17" s="6">
        <v>0.1089</v>
      </c>
      <c r="F17" s="6">
        <v>0.1007</v>
      </c>
      <c r="G17" s="6">
        <v>0.46050000000000002</v>
      </c>
    </row>
    <row r="18" spans="1:7" x14ac:dyDescent="0.25">
      <c r="A18" s="30" t="s">
        <v>313</v>
      </c>
      <c r="B18" s="56" t="s">
        <v>325</v>
      </c>
      <c r="C18" s="6">
        <v>0.1981</v>
      </c>
      <c r="D18" s="6">
        <v>0.1114</v>
      </c>
      <c r="E18" s="6">
        <v>3.9300000000000002E-2</v>
      </c>
      <c r="F18" s="6">
        <v>0.33169999999999999</v>
      </c>
      <c r="G18" s="6">
        <v>0.3196</v>
      </c>
    </row>
    <row r="19" spans="1:7" x14ac:dyDescent="0.25">
      <c r="A19" s="30" t="s">
        <v>312</v>
      </c>
      <c r="B19" s="56" t="s">
        <v>324</v>
      </c>
      <c r="C19" s="6">
        <v>0.1222</v>
      </c>
      <c r="D19" s="6">
        <v>0.1056</v>
      </c>
      <c r="E19" s="6">
        <v>5.6300000000000003E-2</v>
      </c>
      <c r="F19" s="6">
        <v>0.2099</v>
      </c>
      <c r="G19" s="6">
        <v>0.50600000000000001</v>
      </c>
    </row>
    <row r="20" spans="1:7" x14ac:dyDescent="0.25">
      <c r="A20" s="30" t="s">
        <v>313</v>
      </c>
      <c r="B20" s="56" t="s">
        <v>62</v>
      </c>
      <c r="C20" s="6">
        <v>0.36049999999999999</v>
      </c>
      <c r="D20" s="6">
        <v>0</v>
      </c>
      <c r="E20" s="6">
        <v>0.1893</v>
      </c>
      <c r="F20" s="6">
        <v>0.3221</v>
      </c>
      <c r="G20" s="6">
        <v>0.12809999999999999</v>
      </c>
    </row>
    <row r="21" spans="1:7" x14ac:dyDescent="0.25">
      <c r="A21" s="30" t="s">
        <v>312</v>
      </c>
      <c r="B21" s="56" t="s">
        <v>62</v>
      </c>
      <c r="C21" s="6">
        <v>0</v>
      </c>
      <c r="D21" s="6">
        <v>0.1661</v>
      </c>
      <c r="E21" s="6">
        <v>6.4999999999999997E-3</v>
      </c>
      <c r="F21" s="6">
        <v>0.26329999999999998</v>
      </c>
      <c r="G21" s="6">
        <v>0.56410000000000005</v>
      </c>
    </row>
    <row r="22" spans="1:7" x14ac:dyDescent="0.25">
      <c r="A22" s="34" t="s">
        <v>323</v>
      </c>
      <c r="B22" s="56" t="s">
        <v>92</v>
      </c>
      <c r="C22" s="59">
        <v>0.76329999999999998</v>
      </c>
      <c r="D22" s="6">
        <v>0.11459999999999999</v>
      </c>
      <c r="E22" s="6">
        <v>4.7800000000000002E-2</v>
      </c>
      <c r="F22" s="6">
        <v>7.4300000000000005E-2</v>
      </c>
      <c r="G22" s="6">
        <v>0</v>
      </c>
    </row>
    <row r="24" spans="1:7" x14ac:dyDescent="0.25">
      <c r="A24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6" sqref="A26"/>
    </sheetView>
  </sheetViews>
  <sheetFormatPr defaultRowHeight="13.5" x14ac:dyDescent="0.25"/>
  <cols>
    <col min="1" max="1" width="19.875" customWidth="1"/>
    <col min="2" max="2" width="16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6">
        <v>0</v>
      </c>
      <c r="D2" s="6">
        <v>9.1899999999999996E-2</v>
      </c>
      <c r="E2" s="6">
        <v>3.2000000000000001E-2</v>
      </c>
      <c r="F2" s="64">
        <v>0.87609999999999999</v>
      </c>
    </row>
    <row r="3" spans="1:6" x14ac:dyDescent="0.25">
      <c r="A3" s="32" t="s">
        <v>58</v>
      </c>
      <c r="B3" s="57" t="s">
        <v>53</v>
      </c>
      <c r="C3" s="6">
        <v>0</v>
      </c>
      <c r="D3" s="63">
        <v>0.88660000000000005</v>
      </c>
      <c r="E3" s="6">
        <v>3.2000000000000001E-2</v>
      </c>
      <c r="F3" s="6">
        <v>8.14E-2</v>
      </c>
    </row>
    <row r="4" spans="1:6" x14ac:dyDescent="0.25">
      <c r="A4" s="30" t="s">
        <v>258</v>
      </c>
      <c r="B4" s="56" t="s">
        <v>339</v>
      </c>
      <c r="C4" s="6">
        <v>0.79469999999999996</v>
      </c>
      <c r="D4" s="6">
        <v>9.1899999999999996E-2</v>
      </c>
      <c r="E4" s="6">
        <v>3.2000000000000001E-2</v>
      </c>
      <c r="F4" s="6">
        <v>8.14E-2</v>
      </c>
    </row>
    <row r="5" spans="1:6" x14ac:dyDescent="0.25">
      <c r="A5" s="30" t="s">
        <v>258</v>
      </c>
      <c r="B5" s="56" t="s">
        <v>338</v>
      </c>
      <c r="C5" s="6">
        <v>0.73070000000000002</v>
      </c>
      <c r="D5" s="6">
        <v>5.16E-2</v>
      </c>
      <c r="E5" s="6">
        <v>4.9099999999999998E-2</v>
      </c>
      <c r="F5" s="6">
        <v>0.1686</v>
      </c>
    </row>
    <row r="6" spans="1:6" x14ac:dyDescent="0.25">
      <c r="A6" s="30" t="s">
        <v>258</v>
      </c>
      <c r="B6" s="56" t="s">
        <v>337</v>
      </c>
      <c r="C6" s="6">
        <v>0.78290000000000004</v>
      </c>
      <c r="D6" s="6">
        <v>8.5199999999999998E-2</v>
      </c>
      <c r="E6" s="6">
        <v>7.0199999999999999E-2</v>
      </c>
      <c r="F6" s="6">
        <v>6.1600000000000002E-2</v>
      </c>
    </row>
    <row r="7" spans="1:6" x14ac:dyDescent="0.25">
      <c r="A7" s="30" t="s">
        <v>336</v>
      </c>
      <c r="B7" s="56" t="s">
        <v>335</v>
      </c>
      <c r="C7" s="6">
        <v>0.74660000000000004</v>
      </c>
      <c r="D7" s="6">
        <v>7.7399999999999997E-2</v>
      </c>
      <c r="E7" s="6">
        <v>6.4899999999999999E-2</v>
      </c>
      <c r="F7" s="6">
        <v>0.1111</v>
      </c>
    </row>
    <row r="8" spans="1:6" x14ac:dyDescent="0.25">
      <c r="A8" s="30" t="s">
        <v>313</v>
      </c>
      <c r="B8" s="56" t="s">
        <v>334</v>
      </c>
      <c r="C8" s="6">
        <v>0.71</v>
      </c>
      <c r="D8" s="6">
        <v>6.4600000000000005E-2</v>
      </c>
      <c r="E8" s="6">
        <v>6.3200000000000006E-2</v>
      </c>
      <c r="F8" s="6">
        <v>0.16209999999999999</v>
      </c>
    </row>
    <row r="9" spans="1:6" x14ac:dyDescent="0.25">
      <c r="A9" s="30" t="s">
        <v>312</v>
      </c>
      <c r="B9" s="56" t="s">
        <v>333</v>
      </c>
      <c r="C9" s="6">
        <v>0.73099999999999998</v>
      </c>
      <c r="D9" s="6">
        <v>4.3400000000000001E-2</v>
      </c>
      <c r="E9" s="6">
        <v>6.8099999999999994E-2</v>
      </c>
      <c r="F9" s="6">
        <v>0.1575</v>
      </c>
    </row>
    <row r="10" spans="1:6" x14ac:dyDescent="0.25">
      <c r="A10" s="30" t="s">
        <v>258</v>
      </c>
      <c r="B10" s="56" t="s">
        <v>332</v>
      </c>
      <c r="C10" s="6">
        <v>0.72009999999999996</v>
      </c>
      <c r="D10" s="6">
        <v>0.10290000000000001</v>
      </c>
      <c r="E10" s="6">
        <v>7.6899999999999996E-2</v>
      </c>
      <c r="F10" s="6">
        <v>0.1</v>
      </c>
    </row>
    <row r="11" spans="1:6" x14ac:dyDescent="0.25">
      <c r="A11" s="30" t="s">
        <v>258</v>
      </c>
      <c r="B11" s="56" t="s">
        <v>71</v>
      </c>
      <c r="C11" s="6">
        <v>0.71719999999999995</v>
      </c>
      <c r="D11" s="6">
        <v>0.1154</v>
      </c>
      <c r="E11" s="6">
        <v>2.3199999999999998E-2</v>
      </c>
      <c r="F11" s="6">
        <v>0.14430000000000001</v>
      </c>
    </row>
    <row r="12" spans="1:6" x14ac:dyDescent="0.25">
      <c r="A12" s="30" t="s">
        <v>258</v>
      </c>
      <c r="B12" s="56" t="s">
        <v>331</v>
      </c>
      <c r="C12" s="6">
        <v>0.7147</v>
      </c>
      <c r="D12" s="6">
        <v>0.1153</v>
      </c>
      <c r="E12" s="6">
        <v>3.7400000000000003E-2</v>
      </c>
      <c r="F12" s="6">
        <v>0.1326</v>
      </c>
    </row>
    <row r="13" spans="1:6" x14ac:dyDescent="0.25">
      <c r="A13" s="30" t="s">
        <v>258</v>
      </c>
      <c r="B13" s="56" t="s">
        <v>330</v>
      </c>
      <c r="C13" s="6">
        <v>0.69279999999999997</v>
      </c>
      <c r="D13" s="6">
        <v>8.8599999999999998E-2</v>
      </c>
      <c r="E13" s="6">
        <v>3.4599999999999999E-2</v>
      </c>
      <c r="F13" s="6">
        <v>0.184</v>
      </c>
    </row>
    <row r="14" spans="1:6" x14ac:dyDescent="0.25">
      <c r="A14" s="30" t="s">
        <v>313</v>
      </c>
      <c r="B14" s="56" t="s">
        <v>329</v>
      </c>
      <c r="C14" s="6">
        <v>0.64700000000000002</v>
      </c>
      <c r="D14" s="6">
        <v>0.19040000000000001</v>
      </c>
      <c r="E14" s="6">
        <v>1.6500000000000001E-2</v>
      </c>
      <c r="F14" s="6">
        <v>0.14610000000000001</v>
      </c>
    </row>
    <row r="15" spans="1:6" x14ac:dyDescent="0.25">
      <c r="A15" s="30" t="s">
        <v>312</v>
      </c>
      <c r="B15" s="56" t="s">
        <v>328</v>
      </c>
      <c r="C15" s="6">
        <v>0.68610000000000004</v>
      </c>
      <c r="D15" s="6">
        <v>0.1996</v>
      </c>
      <c r="E15" s="6">
        <v>8.8999999999999999E-3</v>
      </c>
      <c r="F15" s="6">
        <v>0.10539999999999999</v>
      </c>
    </row>
    <row r="16" spans="1:6" x14ac:dyDescent="0.25">
      <c r="A16" s="30" t="s">
        <v>313</v>
      </c>
      <c r="B16" s="56" t="s">
        <v>327</v>
      </c>
      <c r="C16" s="6">
        <v>0.74490000000000001</v>
      </c>
      <c r="D16" s="6">
        <v>5.8200000000000002E-2</v>
      </c>
      <c r="E16" s="6">
        <v>7.5600000000000001E-2</v>
      </c>
      <c r="F16" s="6">
        <v>0.12139999999999999</v>
      </c>
    </row>
    <row r="17" spans="1:6" x14ac:dyDescent="0.25">
      <c r="A17" s="30" t="s">
        <v>312</v>
      </c>
      <c r="B17" s="56" t="s">
        <v>326</v>
      </c>
      <c r="C17" s="6">
        <v>0.73939999999999995</v>
      </c>
      <c r="D17" s="6">
        <v>7.6700000000000004E-2</v>
      </c>
      <c r="E17" s="6">
        <v>6.8900000000000003E-2</v>
      </c>
      <c r="F17" s="6">
        <v>0.1149</v>
      </c>
    </row>
    <row r="18" spans="1:6" x14ac:dyDescent="0.25">
      <c r="A18" s="30" t="s">
        <v>313</v>
      </c>
      <c r="B18" s="56" t="s">
        <v>325</v>
      </c>
      <c r="C18" s="6">
        <v>0.76470000000000005</v>
      </c>
      <c r="D18" s="6">
        <v>9.3799999999999994E-2</v>
      </c>
      <c r="E18" s="6">
        <v>4.1399999999999999E-2</v>
      </c>
      <c r="F18" s="6">
        <v>0.10009999999999999</v>
      </c>
    </row>
    <row r="19" spans="1:6" x14ac:dyDescent="0.25">
      <c r="A19" s="30" t="s">
        <v>312</v>
      </c>
      <c r="B19" s="56" t="s">
        <v>324</v>
      </c>
      <c r="C19" s="6">
        <v>0.76859999999999995</v>
      </c>
      <c r="D19" s="6">
        <v>7.0800000000000002E-2</v>
      </c>
      <c r="E19" s="6">
        <v>5.8200000000000002E-2</v>
      </c>
      <c r="F19" s="6">
        <v>0.1024</v>
      </c>
    </row>
    <row r="20" spans="1:6" x14ac:dyDescent="0.25">
      <c r="A20" s="30" t="s">
        <v>313</v>
      </c>
      <c r="B20" s="56" t="s">
        <v>62</v>
      </c>
      <c r="C20" s="6">
        <v>0.71009999999999995</v>
      </c>
      <c r="D20" s="6">
        <v>0</v>
      </c>
      <c r="E20" s="6">
        <v>1.11E-2</v>
      </c>
      <c r="F20" s="6">
        <v>0.27879999999999999</v>
      </c>
    </row>
    <row r="21" spans="1:6" x14ac:dyDescent="0.25">
      <c r="A21" s="30" t="s">
        <v>312</v>
      </c>
      <c r="B21" s="56" t="s">
        <v>62</v>
      </c>
      <c r="C21" s="6">
        <v>0.755</v>
      </c>
      <c r="D21" s="6">
        <v>0.1119</v>
      </c>
      <c r="E21" s="6">
        <v>9.6000000000000002E-2</v>
      </c>
      <c r="F21" s="6">
        <v>3.7199999999999997E-2</v>
      </c>
    </row>
    <row r="22" spans="1:6" x14ac:dyDescent="0.25">
      <c r="A22" s="42" t="s">
        <v>323</v>
      </c>
      <c r="B22" s="56" t="s">
        <v>92</v>
      </c>
      <c r="C22" s="6">
        <v>0.74519999999999997</v>
      </c>
      <c r="D22" s="6">
        <v>0.25480000000000003</v>
      </c>
      <c r="E22" s="6">
        <v>0</v>
      </c>
      <c r="F22" s="6">
        <v>0</v>
      </c>
    </row>
    <row r="23" spans="1:6" x14ac:dyDescent="0.25">
      <c r="A23" s="34" t="s">
        <v>7</v>
      </c>
      <c r="B23" s="57" t="s">
        <v>53</v>
      </c>
      <c r="C23" s="6">
        <v>0</v>
      </c>
      <c r="D23" s="6">
        <v>9.1899999999999996E-2</v>
      </c>
      <c r="E23" s="59">
        <v>0.82669999999999999</v>
      </c>
      <c r="F23" s="6">
        <v>8.14E-2</v>
      </c>
    </row>
    <row r="25" spans="1:6" x14ac:dyDescent="0.25">
      <c r="A25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workbookViewId="0">
      <selection activeCell="C20" sqref="C20"/>
    </sheetView>
  </sheetViews>
  <sheetFormatPr defaultRowHeight="13.5" x14ac:dyDescent="0.25"/>
  <cols>
    <col min="1" max="1" width="26" customWidth="1"/>
    <col min="2" max="2" width="8.75" customWidth="1"/>
  </cols>
  <sheetData>
    <row r="1" spans="1:48" x14ac:dyDescent="0.25">
      <c r="A1" s="57" t="s">
        <v>8</v>
      </c>
      <c r="B1" s="56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3" t="s">
        <v>258</v>
      </c>
      <c r="B2" s="44" t="s">
        <v>347</v>
      </c>
      <c r="C2" s="6">
        <v>2.3E-3</v>
      </c>
      <c r="D2" s="6">
        <v>6.8666664123535155E-3</v>
      </c>
      <c r="E2" s="6">
        <v>7.6888885498046875E-3</v>
      </c>
      <c r="F2" s="6">
        <v>1.3155555725097657E-2</v>
      </c>
      <c r="G2" s="6">
        <v>1.7288888549804687E-2</v>
      </c>
      <c r="H2" s="6">
        <v>2.1155555725097655E-2</v>
      </c>
      <c r="I2" s="6">
        <v>2.6566665649414064E-2</v>
      </c>
      <c r="J2" s="6">
        <v>3.0488888549804687E-2</v>
      </c>
      <c r="K2" s="6">
        <v>3.0988888549804687E-2</v>
      </c>
      <c r="L2" s="6">
        <v>3.311111145019531E-2</v>
      </c>
      <c r="M2" s="6">
        <v>3.1300000000000001E-2</v>
      </c>
      <c r="N2" s="6">
        <v>2.8577777099609375E-2</v>
      </c>
      <c r="O2" s="6">
        <v>2.7988888549804688E-2</v>
      </c>
      <c r="P2" s="6">
        <v>2.7922222900390627E-2</v>
      </c>
      <c r="Q2" s="6">
        <v>2.824444580078125E-2</v>
      </c>
      <c r="R2" s="6">
        <v>2.8222222900390625E-2</v>
      </c>
      <c r="S2" s="6">
        <v>2.7833334350585937E-2</v>
      </c>
      <c r="T2" s="6">
        <v>2.503333282470703E-2</v>
      </c>
      <c r="U2" s="6">
        <v>2.4488888549804688E-2</v>
      </c>
      <c r="V2" s="6">
        <v>2.3533332824707032E-2</v>
      </c>
      <c r="W2" s="6">
        <v>2.2022222900390624E-2</v>
      </c>
      <c r="X2" s="6">
        <v>2.2766667175292968E-2</v>
      </c>
      <c r="Y2" s="6">
        <v>2.834444580078125E-2</v>
      </c>
      <c r="Z2" s="6">
        <v>4.8966665649414064E-2</v>
      </c>
      <c r="AA2" s="6">
        <v>7.0988891601562507E-2</v>
      </c>
      <c r="AB2" s="6">
        <v>9.2888891601562495E-2</v>
      </c>
      <c r="AC2" s="6">
        <v>0.11501110839843751</v>
      </c>
      <c r="AD2" s="6">
        <v>0.13865555419921874</v>
      </c>
      <c r="AE2" s="6">
        <v>0.16437778320312499</v>
      </c>
      <c r="AF2" s="6">
        <v>0.17088889160156251</v>
      </c>
      <c r="AG2" s="6">
        <v>0.177877783203125</v>
      </c>
      <c r="AH2" s="6">
        <v>0.18544444580078126</v>
      </c>
      <c r="AI2" s="6">
        <v>0.18845555419921875</v>
      </c>
      <c r="AJ2" s="6">
        <v>0.19501110839843749</v>
      </c>
      <c r="AK2" s="6">
        <v>0.20045555419921876</v>
      </c>
      <c r="AL2" s="6">
        <v>0.20597778320312499</v>
      </c>
      <c r="AM2" s="6">
        <v>0.21145556640624999</v>
      </c>
      <c r="AN2" s="6">
        <v>0.21562221679687499</v>
      </c>
      <c r="AO2" s="6">
        <v>0.217822216796875</v>
      </c>
      <c r="AP2" s="6">
        <v>0.2178888916015625</v>
      </c>
      <c r="AQ2" s="6">
        <v>0.21635556640625001</v>
      </c>
      <c r="AR2" s="6">
        <v>0.21662221679687499</v>
      </c>
      <c r="AS2" s="6">
        <v>0.209377783203125</v>
      </c>
      <c r="AT2" s="6">
        <v>0.20662221679687501</v>
      </c>
      <c r="AU2" s="6">
        <v>0.21243332519531249</v>
      </c>
      <c r="AV2" s="6">
        <v>0.21440000000000001</v>
      </c>
    </row>
    <row r="3" spans="1:48" x14ac:dyDescent="0.25">
      <c r="A3" s="53" t="s">
        <v>258</v>
      </c>
      <c r="B3" s="44" t="s">
        <v>346</v>
      </c>
      <c r="C3" s="6">
        <v>1.8E-3</v>
      </c>
      <c r="D3" s="6">
        <v>9.7000000000000003E-3</v>
      </c>
      <c r="E3" s="6">
        <v>6.7000000000000002E-3</v>
      </c>
      <c r="F3" s="6">
        <v>1.2999999999999999E-2</v>
      </c>
      <c r="G3" s="6">
        <v>1.6799999999999999E-2</v>
      </c>
      <c r="H3" s="6">
        <v>1.95E-2</v>
      </c>
      <c r="I3" s="6">
        <v>2.7E-2</v>
      </c>
      <c r="J3" s="6">
        <v>3.0599999999999999E-2</v>
      </c>
      <c r="K3" s="6">
        <v>3.3300000000000003E-2</v>
      </c>
      <c r="L3" s="6">
        <v>3.2099999999999997E-2</v>
      </c>
      <c r="M3" s="6">
        <v>3.3399999999999999E-2</v>
      </c>
      <c r="N3" s="6">
        <v>2.8899999999999999E-2</v>
      </c>
      <c r="O3" s="6">
        <v>2.76E-2</v>
      </c>
      <c r="P3" s="6">
        <v>2.87E-2</v>
      </c>
      <c r="Q3" s="6">
        <v>2.7099999999999999E-2</v>
      </c>
      <c r="R3" s="6">
        <v>2.5399999999999999E-2</v>
      </c>
      <c r="S3" s="6">
        <v>2.4E-2</v>
      </c>
      <c r="T3" s="6">
        <v>2.1999999999999999E-2</v>
      </c>
      <c r="U3" s="6">
        <v>2.2700000000000001E-2</v>
      </c>
      <c r="V3" s="6">
        <v>2.1000000000000001E-2</v>
      </c>
      <c r="W3" s="6">
        <v>1.9300000000000001E-2</v>
      </c>
      <c r="X3" s="6">
        <v>1.7100000000000001E-2</v>
      </c>
      <c r="Y3" s="6">
        <v>2.3099999999999999E-2</v>
      </c>
      <c r="Z3" s="6">
        <v>4.5699999999999998E-2</v>
      </c>
      <c r="AA3" s="6">
        <v>6.9400000000000003E-2</v>
      </c>
      <c r="AB3" s="6">
        <v>9.2700000000000005E-2</v>
      </c>
      <c r="AC3" s="6">
        <v>0.11600000000000001</v>
      </c>
      <c r="AD3" s="6">
        <v>0.1409</v>
      </c>
      <c r="AE3" s="6">
        <v>0.16769999999999999</v>
      </c>
      <c r="AF3" s="6">
        <v>0.1729</v>
      </c>
      <c r="AG3" s="6">
        <v>0.17860000000000001</v>
      </c>
      <c r="AH3" s="6">
        <v>0.1847</v>
      </c>
      <c r="AI3" s="6">
        <v>0.19500000000000001</v>
      </c>
      <c r="AJ3" s="6">
        <v>0.2009</v>
      </c>
      <c r="AK3" s="6">
        <v>0.20569999999999999</v>
      </c>
      <c r="AL3" s="6">
        <v>0.2104</v>
      </c>
      <c r="AM3" s="6">
        <v>0.21510000000000001</v>
      </c>
      <c r="AN3" s="6">
        <v>0.2185</v>
      </c>
      <c r="AO3" s="6">
        <v>0.22</v>
      </c>
      <c r="AP3" s="6">
        <v>0.2165</v>
      </c>
      <c r="AQ3" s="6">
        <v>0.21679999999999999</v>
      </c>
      <c r="AR3" s="6">
        <v>0.21190000000000001</v>
      </c>
      <c r="AS3" s="6">
        <v>0.21640000000000001</v>
      </c>
      <c r="AT3" s="6">
        <v>0.223</v>
      </c>
      <c r="AU3" s="6">
        <v>0.20899999999999999</v>
      </c>
      <c r="AV3" s="6">
        <v>0.18959999999999999</v>
      </c>
    </row>
    <row r="4" spans="1:48" x14ac:dyDescent="0.25">
      <c r="A4" s="53" t="s">
        <v>313</v>
      </c>
      <c r="B4" s="44" t="s">
        <v>267</v>
      </c>
      <c r="C4" s="6">
        <v>2.0999999999999999E-3</v>
      </c>
      <c r="D4" s="6">
        <v>6.655555725097656E-3</v>
      </c>
      <c r="E4" s="6">
        <v>8.7333335876464847E-3</v>
      </c>
      <c r="F4" s="6">
        <v>1.3022222900390625E-2</v>
      </c>
      <c r="G4" s="6">
        <v>1.5888888549804688E-2</v>
      </c>
      <c r="H4" s="6">
        <v>2.1522222900390624E-2</v>
      </c>
      <c r="I4" s="6">
        <v>2.5511111450195311E-2</v>
      </c>
      <c r="J4" s="6">
        <v>3.2055554199218753E-2</v>
      </c>
      <c r="K4" s="6">
        <v>3.3177777099609375E-2</v>
      </c>
      <c r="L4" s="6">
        <v>3.5177777099609377E-2</v>
      </c>
      <c r="M4" s="6">
        <v>3.1733334350585937E-2</v>
      </c>
      <c r="N4" s="6">
        <v>2.7966665649414062E-2</v>
      </c>
      <c r="O4" s="6">
        <v>2.6177777099609376E-2</v>
      </c>
      <c r="P4" s="6">
        <v>2.5666665649414062E-2</v>
      </c>
      <c r="Q4" s="6">
        <v>2.5700000000000001E-2</v>
      </c>
      <c r="R4" s="6">
        <v>2.2533332824707031E-2</v>
      </c>
      <c r="S4" s="6">
        <v>2.1777777099609374E-2</v>
      </c>
      <c r="T4" s="6">
        <v>2.1933332824707032E-2</v>
      </c>
      <c r="U4" s="6">
        <v>1.9522222900390625E-2</v>
      </c>
      <c r="V4" s="6">
        <v>1.7788888549804687E-2</v>
      </c>
      <c r="W4" s="6">
        <v>1.6133332824707032E-2</v>
      </c>
      <c r="X4" s="6">
        <v>1.5233332824707031E-2</v>
      </c>
      <c r="Y4" s="6">
        <v>1.9233332824707031E-2</v>
      </c>
      <c r="Z4" s="6">
        <v>4.6577777099609377E-2</v>
      </c>
      <c r="AA4" s="6">
        <v>7.5700000000000003E-2</v>
      </c>
      <c r="AB4" s="6">
        <v>0.1047888916015625</v>
      </c>
      <c r="AC4" s="6">
        <v>0.13425555419921875</v>
      </c>
      <c r="AD4" s="6">
        <v>0.1653888916015625</v>
      </c>
      <c r="AE4" s="6">
        <v>0.19919999999999999</v>
      </c>
      <c r="AF4" s="6">
        <v>0.20593332519531249</v>
      </c>
      <c r="AG4" s="6">
        <v>0.21338889160156249</v>
      </c>
      <c r="AH4" s="6">
        <v>0.2213888916015625</v>
      </c>
      <c r="AI4" s="6">
        <v>0.22483332519531249</v>
      </c>
      <c r="AJ4" s="6">
        <v>0.2320333251953125</v>
      </c>
      <c r="AK4" s="6">
        <v>0.23791110839843749</v>
      </c>
      <c r="AL4" s="6">
        <v>0.2438111083984375</v>
      </c>
      <c r="AM4" s="6">
        <v>0.249677783203125</v>
      </c>
      <c r="AN4" s="6">
        <v>0.25403332519531252</v>
      </c>
      <c r="AO4" s="6">
        <v>0.25608889160156251</v>
      </c>
      <c r="AP4" s="6">
        <v>0.25646667480468749</v>
      </c>
      <c r="AQ4" s="6">
        <v>0.25517778320312501</v>
      </c>
      <c r="AR4" s="6">
        <v>0.24990000000000001</v>
      </c>
      <c r="AS4" s="6">
        <v>0.24225556640625001</v>
      </c>
      <c r="AT4" s="6">
        <v>0.23280000000000001</v>
      </c>
      <c r="AU4" s="6">
        <v>0.24002221679687499</v>
      </c>
      <c r="AV4" s="6">
        <v>0.24232221679687499</v>
      </c>
    </row>
    <row r="5" spans="1:48" x14ac:dyDescent="0.25">
      <c r="A5" s="53" t="s">
        <v>312</v>
      </c>
      <c r="B5" s="44" t="s">
        <v>267</v>
      </c>
      <c r="C5" s="6">
        <v>2.3E-3</v>
      </c>
      <c r="D5" s="6">
        <v>6.6777778625488277E-3</v>
      </c>
      <c r="E5" s="6">
        <v>8.2333335876464842E-3</v>
      </c>
      <c r="F5" s="6">
        <v>1.0766666412353515E-2</v>
      </c>
      <c r="G5" s="6">
        <v>1.4800000000000001E-2</v>
      </c>
      <c r="H5" s="6">
        <v>2.0344444274902344E-2</v>
      </c>
      <c r="I5" s="6">
        <v>2.5855554199218748E-2</v>
      </c>
      <c r="J5" s="6">
        <v>3.1199999999999999E-2</v>
      </c>
      <c r="K5" s="6">
        <v>3.3599999999999998E-2</v>
      </c>
      <c r="L5" s="6">
        <v>3.4555554199218748E-2</v>
      </c>
      <c r="M5" s="6">
        <v>3.1133334350585937E-2</v>
      </c>
      <c r="N5" s="6">
        <v>2.7822222900390624E-2</v>
      </c>
      <c r="O5" s="6">
        <v>2.6577777099609377E-2</v>
      </c>
      <c r="P5" s="6">
        <v>2.6611111450195311E-2</v>
      </c>
      <c r="Q5" s="6">
        <v>2.7222222900390624E-2</v>
      </c>
      <c r="R5" s="6">
        <v>2.5333332824707032E-2</v>
      </c>
      <c r="S5" s="6">
        <v>2.2933332824707033E-2</v>
      </c>
      <c r="T5" s="6">
        <v>2.1822222900390625E-2</v>
      </c>
      <c r="U5" s="6">
        <v>2.0466667175292969E-2</v>
      </c>
      <c r="V5" s="6">
        <v>1.7122222900390626E-2</v>
      </c>
      <c r="W5" s="6">
        <v>1.4744444274902345E-2</v>
      </c>
      <c r="X5" s="6">
        <v>1.2911111450195313E-2</v>
      </c>
      <c r="Y5" s="6">
        <v>1.8422222900390625E-2</v>
      </c>
      <c r="Z5" s="6">
        <v>4.6022222900390625E-2</v>
      </c>
      <c r="AA5" s="6">
        <v>7.4933331298828121E-2</v>
      </c>
      <c r="AB5" s="6">
        <v>0.10355555419921875</v>
      </c>
      <c r="AC5" s="6">
        <v>0.13235555419921874</v>
      </c>
      <c r="AD5" s="6">
        <v>0.16270000000000001</v>
      </c>
      <c r="AE5" s="6">
        <v>0.19550000000000001</v>
      </c>
      <c r="AF5" s="6">
        <v>0.20234444580078126</v>
      </c>
      <c r="AG5" s="6">
        <v>0.2097666748046875</v>
      </c>
      <c r="AH5" s="6">
        <v>0.21781110839843751</v>
      </c>
      <c r="AI5" s="6">
        <v>0.21957778320312499</v>
      </c>
      <c r="AJ5" s="6">
        <v>0.2267111083984375</v>
      </c>
      <c r="AK5" s="6">
        <v>0.2326</v>
      </c>
      <c r="AL5" s="6">
        <v>0.23849999999999999</v>
      </c>
      <c r="AM5" s="6">
        <v>0.24440000000000001</v>
      </c>
      <c r="AN5" s="6">
        <v>0.2487666748046875</v>
      </c>
      <c r="AO5" s="6">
        <v>0.25092221679687499</v>
      </c>
      <c r="AP5" s="6">
        <v>0.2479111083984375</v>
      </c>
      <c r="AQ5" s="6">
        <v>0.24824443359375001</v>
      </c>
      <c r="AR5" s="6">
        <v>0.2456111083984375</v>
      </c>
      <c r="AS5" s="6">
        <v>0.24129999999999999</v>
      </c>
      <c r="AT5" s="6">
        <v>0.23181110839843749</v>
      </c>
      <c r="AU5" s="6">
        <v>0.23769999999999999</v>
      </c>
      <c r="AV5" s="6">
        <v>0.2387</v>
      </c>
    </row>
    <row r="6" spans="1:48" x14ac:dyDescent="0.25">
      <c r="A6" s="53" t="s">
        <v>345</v>
      </c>
      <c r="B6" s="44" t="s">
        <v>267</v>
      </c>
      <c r="C6" s="6">
        <v>2.9666666030883789E-3</v>
      </c>
      <c r="D6" s="6">
        <v>6.9888885498046874E-3</v>
      </c>
      <c r="E6" s="6">
        <v>9.1000000000000004E-3</v>
      </c>
      <c r="F6" s="6">
        <v>1.2633333587646484E-2</v>
      </c>
      <c r="G6" s="6">
        <v>1.6277777099609377E-2</v>
      </c>
      <c r="H6" s="6">
        <v>2.2366667175292967E-2</v>
      </c>
      <c r="I6" s="6">
        <v>2.5588888549804688E-2</v>
      </c>
      <c r="J6" s="6">
        <v>2.9244445800781251E-2</v>
      </c>
      <c r="K6" s="6">
        <v>3.1600000000000003E-2</v>
      </c>
      <c r="L6" s="6">
        <v>3.1722222900390624E-2</v>
      </c>
      <c r="M6" s="6">
        <v>2.9122222900390626E-2</v>
      </c>
      <c r="N6" s="6">
        <v>2.5633334350585936E-2</v>
      </c>
      <c r="O6" s="6">
        <v>2.4366667175292969E-2</v>
      </c>
      <c r="P6" s="6">
        <v>2.6411111450195313E-2</v>
      </c>
      <c r="Q6" s="6">
        <v>2.6444445800781251E-2</v>
      </c>
      <c r="R6" s="6">
        <v>2.5499999999999998E-2</v>
      </c>
      <c r="S6" s="6">
        <v>2.2544444274902344E-2</v>
      </c>
      <c r="T6" s="6">
        <v>2.0622222900390626E-2</v>
      </c>
      <c r="U6" s="6">
        <v>2.026666717529297E-2</v>
      </c>
      <c r="V6" s="6">
        <v>1.7577777099609376E-2</v>
      </c>
      <c r="W6" s="6">
        <v>1.553333282470703E-2</v>
      </c>
      <c r="X6" s="6">
        <v>1.5177777099609375E-2</v>
      </c>
      <c r="Y6" s="6">
        <v>1.9711111450195311E-2</v>
      </c>
      <c r="Z6" s="6">
        <v>4.1377777099609374E-2</v>
      </c>
      <c r="AA6" s="6">
        <v>6.4166668701171881E-2</v>
      </c>
      <c r="AB6" s="6">
        <v>8.6755554199218751E-2</v>
      </c>
      <c r="AC6" s="6">
        <v>0.10934444580078125</v>
      </c>
      <c r="AD6" s="6">
        <v>0.13335555419921874</v>
      </c>
      <c r="AE6" s="6">
        <v>0.15935555419921876</v>
      </c>
      <c r="AF6" s="6">
        <v>0.1651</v>
      </c>
      <c r="AG6" s="6">
        <v>0.17141110839843751</v>
      </c>
      <c r="AH6" s="6">
        <v>0.17815555419921875</v>
      </c>
      <c r="AI6" s="6">
        <v>0.18134444580078124</v>
      </c>
      <c r="AJ6" s="6">
        <v>0.18724444580078126</v>
      </c>
      <c r="AK6" s="6">
        <v>0.19212221679687499</v>
      </c>
      <c r="AL6" s="6">
        <v>0.19698889160156249</v>
      </c>
      <c r="AM6" s="6">
        <v>0.20185555419921875</v>
      </c>
      <c r="AN6" s="6">
        <v>0.20545556640625001</v>
      </c>
      <c r="AO6" s="6">
        <v>0.20724443359375</v>
      </c>
      <c r="AP6" s="6">
        <v>0.2050111083984375</v>
      </c>
      <c r="AQ6" s="6">
        <v>0.2052888916015625</v>
      </c>
      <c r="AR6" s="6">
        <v>0.2034</v>
      </c>
      <c r="AS6" s="6">
        <v>0.19570000000000001</v>
      </c>
      <c r="AT6" s="6">
        <v>0.18840000000000001</v>
      </c>
      <c r="AU6" s="6">
        <v>0.19436666259765625</v>
      </c>
      <c r="AV6" s="6">
        <v>0.19647778320312501</v>
      </c>
    </row>
    <row r="7" spans="1:48" x14ac:dyDescent="0.25">
      <c r="A7" s="53" t="s">
        <v>258</v>
      </c>
      <c r="B7" s="44" t="s">
        <v>308</v>
      </c>
      <c r="C7" s="6">
        <v>2.2000000000000001E-3</v>
      </c>
      <c r="D7" s="6">
        <v>7.5222221374511723E-3</v>
      </c>
      <c r="E7" s="6">
        <v>8.7555557250976555E-3</v>
      </c>
      <c r="F7" s="6">
        <v>1.1622222137451172E-2</v>
      </c>
      <c r="G7" s="6">
        <v>1.4977777099609376E-2</v>
      </c>
      <c r="H7" s="6">
        <v>2.0177777099609374E-2</v>
      </c>
      <c r="I7" s="6">
        <v>2.5933334350585938E-2</v>
      </c>
      <c r="J7" s="6">
        <v>2.9244445800781251E-2</v>
      </c>
      <c r="K7" s="6">
        <v>3.2511111450195314E-2</v>
      </c>
      <c r="L7" s="6">
        <v>3.3822222900390622E-2</v>
      </c>
      <c r="M7" s="6">
        <v>3.1611111450195316E-2</v>
      </c>
      <c r="N7" s="6">
        <v>2.654444580078125E-2</v>
      </c>
      <c r="O7" s="6">
        <v>2.5322222900390625E-2</v>
      </c>
      <c r="P7" s="6">
        <v>2.5544444274902343E-2</v>
      </c>
      <c r="Q7" s="6">
        <v>2.3988888549804688E-2</v>
      </c>
      <c r="R7" s="6">
        <v>2.3444444274902342E-2</v>
      </c>
      <c r="S7" s="6">
        <v>2.0666667175292967E-2</v>
      </c>
      <c r="T7" s="6">
        <v>1.993333282470703E-2</v>
      </c>
      <c r="U7" s="6">
        <v>1.8200000000000001E-2</v>
      </c>
      <c r="V7" s="6">
        <v>1.5844444274902343E-2</v>
      </c>
      <c r="W7" s="6">
        <v>1.4811111450195312E-2</v>
      </c>
      <c r="X7" s="6">
        <v>1.49E-2</v>
      </c>
      <c r="Y7" s="6">
        <v>1.9522222900390625E-2</v>
      </c>
      <c r="Z7" s="6">
        <v>4.3900000000000002E-2</v>
      </c>
      <c r="AA7" s="6">
        <v>6.993333129882813E-2</v>
      </c>
      <c r="AB7" s="6">
        <v>9.5933331298828126E-2</v>
      </c>
      <c r="AC7" s="6">
        <v>0.1221888916015625</v>
      </c>
      <c r="AD7" s="6">
        <v>0.1501111083984375</v>
      </c>
      <c r="AE7" s="6">
        <v>0.18034444580078124</v>
      </c>
      <c r="AF7" s="6">
        <v>0.18683333740234376</v>
      </c>
      <c r="AG7" s="6">
        <v>0.19386666259765625</v>
      </c>
      <c r="AH7" s="6">
        <v>0.2014888916015625</v>
      </c>
      <c r="AI7" s="6">
        <v>0.20174444580078124</v>
      </c>
      <c r="AJ7" s="6">
        <v>0.20775556640625001</v>
      </c>
      <c r="AK7" s="6">
        <v>0.21262221679687501</v>
      </c>
      <c r="AL7" s="6">
        <v>0.21745556640624999</v>
      </c>
      <c r="AM7" s="6">
        <v>0.22231110839843751</v>
      </c>
      <c r="AN7" s="6">
        <v>0.22574443359374999</v>
      </c>
      <c r="AO7" s="6">
        <v>0.22724443359374999</v>
      </c>
      <c r="AP7" s="6">
        <v>0.22742221679687499</v>
      </c>
      <c r="AQ7" s="6">
        <v>0.22750000000000001</v>
      </c>
      <c r="AR7" s="6">
        <v>0.22255556640624999</v>
      </c>
      <c r="AS7" s="6">
        <v>0.2103333251953125</v>
      </c>
      <c r="AT7" s="6">
        <v>0.20061110839843749</v>
      </c>
      <c r="AU7" s="6">
        <v>0.20775556640625001</v>
      </c>
      <c r="AV7" s="6">
        <v>0.21074443359375</v>
      </c>
    </row>
    <row r="8" spans="1:48" x14ac:dyDescent="0.25">
      <c r="A8" s="53" t="s">
        <v>313</v>
      </c>
      <c r="B8" s="44" t="s">
        <v>136</v>
      </c>
      <c r="C8" s="6">
        <v>2.7000000000000001E-3</v>
      </c>
      <c r="D8" s="6">
        <v>1.1900000000000001E-2</v>
      </c>
      <c r="E8" s="6">
        <v>1.24E-2</v>
      </c>
      <c r="F8" s="6">
        <v>1.43E-2</v>
      </c>
      <c r="G8" s="6">
        <v>1.4999999999999999E-2</v>
      </c>
      <c r="H8" s="6">
        <v>2.1399999999999999E-2</v>
      </c>
      <c r="I8" s="6">
        <v>2.86E-2</v>
      </c>
      <c r="J8" s="6">
        <v>3.2199999999999999E-2</v>
      </c>
      <c r="K8" s="6">
        <v>3.6799999999999999E-2</v>
      </c>
      <c r="L8" s="6">
        <v>3.6900000000000002E-2</v>
      </c>
      <c r="M8" s="6">
        <v>3.2300000000000002E-2</v>
      </c>
      <c r="N8" s="6">
        <v>2.7900000000000001E-2</v>
      </c>
      <c r="O8" s="6">
        <v>3.2500000000000001E-2</v>
      </c>
      <c r="P8" s="6">
        <v>3.2099999999999997E-2</v>
      </c>
      <c r="Q8" s="6">
        <v>3.1300000000000001E-2</v>
      </c>
      <c r="R8" s="6">
        <v>3.1399999999999997E-2</v>
      </c>
      <c r="S8" s="6">
        <v>3.27E-2</v>
      </c>
      <c r="T8" s="6">
        <v>2.8400000000000002E-2</v>
      </c>
      <c r="U8" s="6">
        <v>3.0200000000000001E-2</v>
      </c>
      <c r="V8" s="6">
        <v>2.6499999999999999E-2</v>
      </c>
      <c r="W8" s="6">
        <v>2.52E-2</v>
      </c>
      <c r="X8" s="6">
        <v>2.53E-2</v>
      </c>
      <c r="Y8" s="6">
        <v>3.09E-2</v>
      </c>
      <c r="Z8" s="6">
        <v>5.2600000000000001E-2</v>
      </c>
      <c r="AA8" s="6">
        <v>7.5600000000000001E-2</v>
      </c>
      <c r="AB8" s="6">
        <v>9.8000000000000004E-2</v>
      </c>
      <c r="AC8" s="6">
        <v>0.1208</v>
      </c>
      <c r="AD8" s="6">
        <v>0.14499999999999999</v>
      </c>
      <c r="AE8" s="6">
        <v>0.17130000000000001</v>
      </c>
      <c r="AF8" s="6">
        <v>0.17860000000000001</v>
      </c>
      <c r="AG8" s="6">
        <v>0.18640000000000001</v>
      </c>
      <c r="AH8" s="6">
        <v>0.1946</v>
      </c>
      <c r="AI8" s="6">
        <v>0.19350000000000001</v>
      </c>
      <c r="AJ8" s="6">
        <v>0.2</v>
      </c>
      <c r="AK8" s="6">
        <v>0.20549999999999999</v>
      </c>
      <c r="AL8" s="6">
        <v>0.21099999999999999</v>
      </c>
      <c r="AM8" s="6">
        <v>0.21640000000000001</v>
      </c>
      <c r="AN8" s="6">
        <v>0.22059999999999999</v>
      </c>
      <c r="AO8" s="6">
        <v>0.22259999999999999</v>
      </c>
      <c r="AP8" s="6">
        <v>0.21920000000000001</v>
      </c>
      <c r="AQ8" s="6">
        <v>0.22259999999999999</v>
      </c>
      <c r="AR8" s="6">
        <v>0.21920000000000001</v>
      </c>
      <c r="AS8" s="6">
        <v>0.2077</v>
      </c>
      <c r="AT8" s="6">
        <v>0.20530000000000001</v>
      </c>
      <c r="AU8" s="6">
        <v>0.21299999999999999</v>
      </c>
      <c r="AV8" s="6">
        <v>0.21709999999999999</v>
      </c>
    </row>
    <row r="9" spans="1:48" x14ac:dyDescent="0.25">
      <c r="A9" s="53" t="s">
        <v>344</v>
      </c>
      <c r="B9" s="44" t="s">
        <v>96</v>
      </c>
      <c r="C9" s="6">
        <v>9.3777778625488278E-3</v>
      </c>
      <c r="D9" s="6">
        <v>1.7255555725097658E-2</v>
      </c>
      <c r="E9" s="6">
        <v>2.1266667175292967E-2</v>
      </c>
      <c r="F9" s="6">
        <v>2.5077777099609375E-2</v>
      </c>
      <c r="G9" s="6">
        <v>2.9866665649414061E-2</v>
      </c>
      <c r="H9" s="6">
        <v>3.4222222900390627E-2</v>
      </c>
      <c r="I9" s="6">
        <v>3.8277777099609375E-2</v>
      </c>
      <c r="J9" s="6">
        <v>4.401111145019531E-2</v>
      </c>
      <c r="K9" s="6">
        <v>4.4111111450195313E-2</v>
      </c>
      <c r="L9" s="6">
        <v>4.4622222900390626E-2</v>
      </c>
      <c r="M9" s="6">
        <v>4.4755554199218749E-2</v>
      </c>
      <c r="N9" s="6">
        <v>4.2688888549804689E-2</v>
      </c>
      <c r="O9" s="6">
        <v>4.3822222900390624E-2</v>
      </c>
      <c r="P9" s="6">
        <v>4.401111145019531E-2</v>
      </c>
      <c r="Q9" s="6">
        <v>4.5522222900390624E-2</v>
      </c>
      <c r="R9" s="6">
        <v>4.5022222900390624E-2</v>
      </c>
      <c r="S9" s="6">
        <v>4.4333334350585937E-2</v>
      </c>
      <c r="T9" s="6">
        <v>4.4877777099609377E-2</v>
      </c>
      <c r="U9" s="6">
        <v>4.314444580078125E-2</v>
      </c>
      <c r="V9" s="6">
        <v>4.323333435058594E-2</v>
      </c>
      <c r="W9" s="6">
        <v>4.2866665649414062E-2</v>
      </c>
      <c r="X9" s="6">
        <v>4.3633334350585938E-2</v>
      </c>
      <c r="Y9" s="6">
        <v>4.9211111450195313E-2</v>
      </c>
      <c r="Z9" s="6">
        <v>6.9766668701171874E-2</v>
      </c>
      <c r="AA9" s="6">
        <v>9.1411108398437496E-2</v>
      </c>
      <c r="AB9" s="6">
        <v>0.1123</v>
      </c>
      <c r="AC9" s="6">
        <v>0.1332111083984375</v>
      </c>
      <c r="AD9" s="6">
        <v>0.15565555419921875</v>
      </c>
      <c r="AE9" s="6">
        <v>0.1802888916015625</v>
      </c>
      <c r="AF9" s="6">
        <v>0.18803333740234374</v>
      </c>
      <c r="AG9" s="6">
        <v>0.19633333740234374</v>
      </c>
      <c r="AH9" s="6">
        <v>0.20512221679687501</v>
      </c>
      <c r="AI9" s="6">
        <v>0.2088333251953125</v>
      </c>
      <c r="AJ9" s="6">
        <v>0.217522216796875</v>
      </c>
      <c r="AK9" s="6">
        <v>0.22501110839843749</v>
      </c>
      <c r="AL9" s="6">
        <v>0.2325333251953125</v>
      </c>
      <c r="AM9" s="6">
        <v>0.24004443359375</v>
      </c>
      <c r="AN9" s="6">
        <v>0.2461111083984375</v>
      </c>
      <c r="AO9" s="6">
        <v>0.24983332519531251</v>
      </c>
      <c r="AP9" s="6">
        <v>0.25024443359374998</v>
      </c>
      <c r="AQ9" s="6">
        <v>0.24845556640624999</v>
      </c>
      <c r="AR9" s="6">
        <v>0.24792221679687501</v>
      </c>
      <c r="AS9" s="6">
        <v>0.2394666748046875</v>
      </c>
      <c r="AT9" s="6">
        <v>0.22898889160156249</v>
      </c>
      <c r="AU9" s="6">
        <v>0.23591110839843751</v>
      </c>
      <c r="AV9" s="6">
        <v>0.2392888916015625</v>
      </c>
    </row>
    <row r="10" spans="1:48" x14ac:dyDescent="0.25">
      <c r="A10" s="53" t="s">
        <v>343</v>
      </c>
      <c r="B10" s="44" t="s">
        <v>136</v>
      </c>
      <c r="C10" s="6">
        <v>2.5000000000000001E-3</v>
      </c>
      <c r="D10" s="6">
        <v>4.3E-3</v>
      </c>
      <c r="E10" s="6">
        <v>8.8999999999999999E-3</v>
      </c>
      <c r="F10" s="6">
        <v>7.1000000000000004E-3</v>
      </c>
      <c r="G10" s="6">
        <v>1.6799999999999999E-2</v>
      </c>
      <c r="H10" s="6">
        <v>1.7000000000000001E-2</v>
      </c>
      <c r="I10" s="6">
        <v>2.7699999999999999E-2</v>
      </c>
      <c r="J10" s="6">
        <v>3.0200000000000001E-2</v>
      </c>
      <c r="K10" s="6">
        <v>3.0700000000000002E-2</v>
      </c>
      <c r="L10" s="6">
        <v>3.2199999999999999E-2</v>
      </c>
      <c r="M10" s="6">
        <v>2.5899999999999999E-2</v>
      </c>
      <c r="N10" s="6">
        <v>2.4899999999999999E-2</v>
      </c>
      <c r="O10" s="6">
        <v>2.0899999999999998E-2</v>
      </c>
      <c r="P10" s="6">
        <v>2.58E-2</v>
      </c>
      <c r="Q10" s="6">
        <v>2.18E-2</v>
      </c>
      <c r="R10" s="6">
        <v>2.0899999999999998E-2</v>
      </c>
      <c r="S10" s="6">
        <v>2.0199999999999999E-2</v>
      </c>
      <c r="T10" s="6">
        <v>1.6199999999999999E-2</v>
      </c>
      <c r="U10" s="6">
        <v>1.7100000000000001E-2</v>
      </c>
      <c r="V10" s="6">
        <v>1.61E-2</v>
      </c>
      <c r="W10" s="6">
        <v>1.4500000000000001E-2</v>
      </c>
      <c r="X10" s="6">
        <v>1.43E-2</v>
      </c>
      <c r="Y10" s="6">
        <v>1.7500000000000002E-2</v>
      </c>
      <c r="Z10" s="6">
        <v>4.3700000000000003E-2</v>
      </c>
      <c r="AA10" s="6">
        <v>7.1900000000000006E-2</v>
      </c>
      <c r="AB10" s="6">
        <v>0.10009999999999999</v>
      </c>
      <c r="AC10" s="6">
        <v>0.1288</v>
      </c>
      <c r="AD10" s="6">
        <v>0.15920000000000001</v>
      </c>
      <c r="AE10" s="6">
        <v>0.19209999999999999</v>
      </c>
      <c r="AF10" s="6">
        <v>0.20039999999999999</v>
      </c>
      <c r="AG10" s="6">
        <v>0.20930000000000001</v>
      </c>
      <c r="AH10" s="6">
        <v>0.21859999999999999</v>
      </c>
      <c r="AI10" s="6">
        <v>0.21920000000000001</v>
      </c>
      <c r="AJ10" s="6">
        <v>0.22639999999999999</v>
      </c>
      <c r="AK10" s="6">
        <v>0.23250000000000001</v>
      </c>
      <c r="AL10" s="6">
        <v>0.23849999999999999</v>
      </c>
      <c r="AM10" s="6">
        <v>0.24460000000000001</v>
      </c>
      <c r="AN10" s="6">
        <v>0.24909999999999999</v>
      </c>
      <c r="AO10" s="6">
        <v>0.25140000000000001</v>
      </c>
      <c r="AP10" s="6">
        <v>0.25169999999999998</v>
      </c>
      <c r="AQ10" s="6">
        <v>0.2535</v>
      </c>
      <c r="AR10" s="6">
        <v>0.24179999999999999</v>
      </c>
      <c r="AS10" s="6">
        <v>0.23760000000000001</v>
      </c>
      <c r="AT10" s="6">
        <v>0.22520000000000001</v>
      </c>
      <c r="AU10" s="6">
        <v>0.23419999999999999</v>
      </c>
      <c r="AV10" s="6">
        <v>0.23849999999999999</v>
      </c>
    </row>
    <row r="11" spans="1:48" x14ac:dyDescent="0.25">
      <c r="A11" s="53" t="s">
        <v>313</v>
      </c>
      <c r="B11" s="44" t="s">
        <v>98</v>
      </c>
      <c r="C11" s="6">
        <v>2.7000000000000001E-3</v>
      </c>
      <c r="D11" s="6">
        <v>5.1999999999999998E-3</v>
      </c>
      <c r="E11" s="6">
        <v>1.35E-2</v>
      </c>
      <c r="F11" s="6">
        <v>6.4999999999999997E-3</v>
      </c>
      <c r="G11" s="6">
        <v>1.2500000000000001E-2</v>
      </c>
      <c r="H11" s="6">
        <v>2.1899999999999999E-2</v>
      </c>
      <c r="I11" s="6">
        <v>2.18E-2</v>
      </c>
      <c r="J11" s="6">
        <v>2.6100000000000002E-2</v>
      </c>
      <c r="K11" s="6">
        <v>2.7699999999999999E-2</v>
      </c>
      <c r="L11" s="6">
        <v>2.98E-2</v>
      </c>
      <c r="M11" s="6">
        <v>2.3300000000000001E-2</v>
      </c>
      <c r="N11" s="6">
        <v>2.23E-2</v>
      </c>
      <c r="O11" s="6">
        <v>2.0299999999999999E-2</v>
      </c>
      <c r="P11" s="6">
        <v>2.1100000000000001E-2</v>
      </c>
      <c r="Q11" s="6">
        <v>1.9800000000000002E-2</v>
      </c>
      <c r="R11" s="6">
        <v>1.8599999999999998E-2</v>
      </c>
      <c r="S11" s="6">
        <v>1.4800000000000001E-2</v>
      </c>
      <c r="T11" s="6">
        <v>1.8800000000000001E-2</v>
      </c>
      <c r="U11" s="6">
        <v>1.5599999999999999E-2</v>
      </c>
      <c r="V11" s="6">
        <v>1.5299999999999999E-2</v>
      </c>
      <c r="W11" s="6">
        <v>1.37E-2</v>
      </c>
      <c r="X11" s="6">
        <v>9.1000000000000004E-3</v>
      </c>
      <c r="Y11" s="6">
        <v>1.78E-2</v>
      </c>
      <c r="Z11" s="6">
        <v>4.2099999999999999E-2</v>
      </c>
      <c r="AA11" s="6">
        <v>6.7299999999999999E-2</v>
      </c>
      <c r="AB11" s="6">
        <v>9.2100000000000001E-2</v>
      </c>
      <c r="AC11" s="6">
        <v>0.1168</v>
      </c>
      <c r="AD11" s="6">
        <v>0.14280000000000001</v>
      </c>
      <c r="AE11" s="6">
        <v>0.17100000000000001</v>
      </c>
      <c r="AF11" s="6">
        <v>0.17530000000000001</v>
      </c>
      <c r="AG11" s="6">
        <v>0.18010000000000001</v>
      </c>
      <c r="AH11" s="6">
        <v>0.1855</v>
      </c>
      <c r="AI11" s="6">
        <v>0.19339999999999999</v>
      </c>
      <c r="AJ11" s="6">
        <v>0.19939999999999999</v>
      </c>
      <c r="AK11" s="6">
        <v>0.2044</v>
      </c>
      <c r="AL11" s="6">
        <v>0.20930000000000001</v>
      </c>
      <c r="AM11" s="6">
        <v>0.21429999999999999</v>
      </c>
      <c r="AN11" s="6">
        <v>0.21790000000000001</v>
      </c>
      <c r="AO11" s="6">
        <v>0.21959999999999999</v>
      </c>
      <c r="AP11" s="6">
        <v>0.22020000000000001</v>
      </c>
      <c r="AQ11" s="6">
        <v>0.2172</v>
      </c>
      <c r="AR11" s="6">
        <v>0.21809999999999999</v>
      </c>
      <c r="AS11" s="6">
        <v>0.2082</v>
      </c>
      <c r="AT11" s="6">
        <v>0.19170000000000001</v>
      </c>
      <c r="AU11" s="6">
        <v>0.19819999999999999</v>
      </c>
      <c r="AV11" s="6">
        <v>0.2006</v>
      </c>
    </row>
    <row r="12" spans="1:48" x14ac:dyDescent="0.25">
      <c r="A12" s="53" t="s">
        <v>312</v>
      </c>
      <c r="B12" s="44" t="s">
        <v>98</v>
      </c>
      <c r="C12" s="6">
        <v>2.7000000000000001E-3</v>
      </c>
      <c r="D12" s="6">
        <v>4.3666667938232423E-3</v>
      </c>
      <c r="E12" s="6">
        <v>6.3666667938232424E-3</v>
      </c>
      <c r="F12" s="6">
        <v>9.4111114501953131E-3</v>
      </c>
      <c r="G12" s="6">
        <v>1.2177777862548828E-2</v>
      </c>
      <c r="H12" s="6">
        <v>1.5822222900390624E-2</v>
      </c>
      <c r="I12" s="6">
        <v>2.1399999999999999E-2</v>
      </c>
      <c r="J12" s="6">
        <v>2.3900000000000001E-2</v>
      </c>
      <c r="K12" s="6">
        <v>2.5444444274902344E-2</v>
      </c>
      <c r="L12" s="6">
        <v>2.7133334350585937E-2</v>
      </c>
      <c r="M12" s="6">
        <v>2.5088888549804688E-2</v>
      </c>
      <c r="N12" s="6">
        <v>2.1600000000000001E-2</v>
      </c>
      <c r="O12" s="6">
        <v>2.0211111450195312E-2</v>
      </c>
      <c r="P12" s="6">
        <v>2.0655555725097655E-2</v>
      </c>
      <c r="Q12" s="6">
        <v>2.0322222900390624E-2</v>
      </c>
      <c r="R12" s="6">
        <v>1.7944444274902344E-2</v>
      </c>
      <c r="S12" s="6">
        <v>1.6544444274902342E-2</v>
      </c>
      <c r="T12" s="6">
        <v>1.6500000000000001E-2</v>
      </c>
      <c r="U12" s="6">
        <v>1.6855555725097657E-2</v>
      </c>
      <c r="V12" s="6">
        <v>1.3766667175292969E-2</v>
      </c>
      <c r="W12" s="6">
        <v>1.1666666412353515E-2</v>
      </c>
      <c r="X12" s="6">
        <v>1.14E-2</v>
      </c>
      <c r="Y12" s="6">
        <v>1.6911111450195311E-2</v>
      </c>
      <c r="Z12" s="6">
        <v>3.9188888549804686E-2</v>
      </c>
      <c r="AA12" s="6">
        <v>6.225555419921875E-2</v>
      </c>
      <c r="AB12" s="6">
        <v>8.4911108398437504E-2</v>
      </c>
      <c r="AC12" s="6">
        <v>0.10755555419921875</v>
      </c>
      <c r="AD12" s="6">
        <v>0.13146666259765624</v>
      </c>
      <c r="AE12" s="6">
        <v>0.15724444580078126</v>
      </c>
      <c r="AF12" s="6">
        <v>0.16300000000000001</v>
      </c>
      <c r="AG12" s="6">
        <v>0.16914444580078125</v>
      </c>
      <c r="AH12" s="6">
        <v>0.17583333740234375</v>
      </c>
      <c r="AI12" s="6">
        <v>0.17953333740234376</v>
      </c>
      <c r="AJ12" s="6">
        <v>0.18504444580078125</v>
      </c>
      <c r="AK12" s="6">
        <v>0.18955555419921874</v>
      </c>
      <c r="AL12" s="6">
        <v>0.19404444580078126</v>
      </c>
      <c r="AM12" s="6">
        <v>0.19852221679687501</v>
      </c>
      <c r="AN12" s="6">
        <v>0.20176666259765624</v>
      </c>
      <c r="AO12" s="6">
        <v>0.20325555419921876</v>
      </c>
      <c r="AP12" s="6">
        <v>0.202422216796875</v>
      </c>
      <c r="AQ12" s="6">
        <v>0.20221110839843751</v>
      </c>
      <c r="AR12" s="6">
        <v>0.20241110839843751</v>
      </c>
      <c r="AS12" s="6">
        <v>0.19592221679687499</v>
      </c>
      <c r="AT12" s="6">
        <v>0.1932111083984375</v>
      </c>
      <c r="AU12" s="6">
        <v>0.19908889160156251</v>
      </c>
      <c r="AV12" s="6">
        <v>0.20091110839843751</v>
      </c>
    </row>
    <row r="13" spans="1:48" x14ac:dyDescent="0.25">
      <c r="A13" s="53" t="s">
        <v>342</v>
      </c>
      <c r="B13" s="44" t="s">
        <v>98</v>
      </c>
      <c r="C13" s="6">
        <v>0.01</v>
      </c>
      <c r="D13" s="6">
        <v>1.8800000000000001E-2</v>
      </c>
      <c r="E13" s="6">
        <v>1.7600000000000001E-2</v>
      </c>
      <c r="F13" s="6">
        <v>2.47E-2</v>
      </c>
      <c r="G13" s="6">
        <v>2.8199999999999999E-2</v>
      </c>
      <c r="H13" s="6">
        <v>2.9499999999999998E-2</v>
      </c>
      <c r="I13" s="6">
        <v>3.7100000000000001E-2</v>
      </c>
      <c r="J13" s="6">
        <v>3.9600000000000003E-2</v>
      </c>
      <c r="K13" s="6">
        <v>4.4400000000000002E-2</v>
      </c>
      <c r="L13" s="6">
        <v>4.58E-2</v>
      </c>
      <c r="M13" s="6">
        <v>4.3099999999999999E-2</v>
      </c>
      <c r="N13" s="6">
        <v>3.9100000000000003E-2</v>
      </c>
      <c r="O13" s="6">
        <v>3.9300000000000002E-2</v>
      </c>
      <c r="P13" s="6">
        <v>4.19E-2</v>
      </c>
      <c r="Q13" s="6">
        <v>4.19E-2</v>
      </c>
      <c r="R13" s="6">
        <v>4.0500000000000001E-2</v>
      </c>
      <c r="S13" s="6">
        <v>3.85E-2</v>
      </c>
      <c r="T13" s="6">
        <v>3.8300000000000001E-2</v>
      </c>
      <c r="U13" s="6">
        <v>3.8199999999999998E-2</v>
      </c>
      <c r="V13" s="6">
        <v>3.5999999999999997E-2</v>
      </c>
      <c r="W13" s="6">
        <v>3.5999999999999997E-2</v>
      </c>
      <c r="X13" s="6">
        <v>3.5999999999999997E-2</v>
      </c>
      <c r="Y13" s="6">
        <v>4.7899999999999998E-2</v>
      </c>
      <c r="Z13" s="6">
        <v>6.8199999999999997E-2</v>
      </c>
      <c r="AA13" s="6">
        <v>8.9200000000000002E-2</v>
      </c>
      <c r="AB13" s="6">
        <v>0.1095</v>
      </c>
      <c r="AC13" s="6">
        <v>0.12970000000000001</v>
      </c>
      <c r="AD13" s="6">
        <v>0.15129999999999999</v>
      </c>
      <c r="AE13" s="6">
        <v>0.17510000000000001</v>
      </c>
      <c r="AF13" s="6">
        <v>0.18279999999999999</v>
      </c>
      <c r="AG13" s="6">
        <v>0.19109999999999999</v>
      </c>
      <c r="AH13" s="6">
        <v>0.19980000000000001</v>
      </c>
      <c r="AI13" s="6">
        <v>0.20680000000000001</v>
      </c>
      <c r="AJ13" s="6">
        <v>0.21390000000000001</v>
      </c>
      <c r="AK13" s="6">
        <v>0.2198</v>
      </c>
      <c r="AL13" s="6">
        <v>0.2258</v>
      </c>
      <c r="AM13" s="6">
        <v>0.23169999999999999</v>
      </c>
      <c r="AN13" s="6">
        <v>0.23630000000000001</v>
      </c>
      <c r="AO13" s="6">
        <v>0.23860000000000001</v>
      </c>
      <c r="AP13" s="6">
        <v>0.23860000000000001</v>
      </c>
      <c r="AQ13" s="6">
        <v>0.23860000000000001</v>
      </c>
      <c r="AR13" s="6">
        <v>0.24390000000000001</v>
      </c>
      <c r="AS13" s="6">
        <v>0.22720000000000001</v>
      </c>
      <c r="AT13" s="6">
        <v>0.22090000000000001</v>
      </c>
      <c r="AU13" s="6">
        <v>0.2293</v>
      </c>
      <c r="AV13" s="6">
        <v>0.23400000000000001</v>
      </c>
    </row>
    <row r="14" spans="1:48" x14ac:dyDescent="0.25">
      <c r="A14" s="53" t="s">
        <v>318</v>
      </c>
      <c r="B14" s="44" t="s">
        <v>341</v>
      </c>
      <c r="C14" s="6">
        <v>2.5000000000000001E-3</v>
      </c>
      <c r="D14" s="6">
        <v>2.2000000000000001E-3</v>
      </c>
      <c r="E14" s="6">
        <v>7.4000000000000003E-3</v>
      </c>
      <c r="F14" s="6">
        <v>9.9000000000000008E-3</v>
      </c>
      <c r="G14" s="6">
        <v>1.46E-2</v>
      </c>
      <c r="H14" s="6">
        <v>1.9900000000000001E-2</v>
      </c>
      <c r="I14" s="6">
        <v>2.47E-2</v>
      </c>
      <c r="J14" s="6">
        <v>3.3099999999999997E-2</v>
      </c>
      <c r="K14" s="6">
        <v>3.2300000000000002E-2</v>
      </c>
      <c r="L14" s="6">
        <v>3.3700000000000001E-2</v>
      </c>
      <c r="M14" s="6">
        <v>3.2899999999999999E-2</v>
      </c>
      <c r="N14" s="6">
        <v>2.7199999999999998E-2</v>
      </c>
      <c r="O14" s="6">
        <v>2.4299999999999999E-2</v>
      </c>
      <c r="P14" s="6">
        <v>2.64E-2</v>
      </c>
      <c r="Q14" s="6">
        <v>2.5499999999999998E-2</v>
      </c>
      <c r="R14" s="6">
        <v>2.35E-2</v>
      </c>
      <c r="S14" s="6">
        <v>2.3900000000000001E-2</v>
      </c>
      <c r="T14" s="6">
        <v>1.9699999999999999E-2</v>
      </c>
      <c r="U14" s="6">
        <v>0.02</v>
      </c>
      <c r="V14" s="6">
        <v>1.7100000000000001E-2</v>
      </c>
      <c r="W14" s="6">
        <v>1.6500000000000001E-2</v>
      </c>
      <c r="X14" s="6">
        <v>1.4E-2</v>
      </c>
      <c r="Y14" s="6">
        <v>2.0199999999999999E-2</v>
      </c>
      <c r="Z14" s="6">
        <v>4.65E-2</v>
      </c>
      <c r="AA14" s="6">
        <v>7.3400000000000007E-2</v>
      </c>
      <c r="AB14" s="6">
        <v>9.9299999999999999E-2</v>
      </c>
      <c r="AC14" s="6">
        <v>0.12529999999999999</v>
      </c>
      <c r="AD14" s="6">
        <v>0.15260000000000001</v>
      </c>
      <c r="AE14" s="6">
        <v>0.18210000000000001</v>
      </c>
      <c r="AF14" s="6">
        <v>0.18740000000000001</v>
      </c>
      <c r="AG14" s="6">
        <v>0.19320000000000001</v>
      </c>
      <c r="AH14" s="6">
        <v>0.19969999999999999</v>
      </c>
      <c r="AI14" s="6">
        <v>0.20349999999999999</v>
      </c>
      <c r="AJ14" s="6">
        <v>0.20960000000000001</v>
      </c>
      <c r="AK14" s="6">
        <v>0.2145</v>
      </c>
      <c r="AL14" s="6">
        <v>0.21940000000000001</v>
      </c>
      <c r="AM14" s="6">
        <v>0.22420000000000001</v>
      </c>
      <c r="AN14" s="6">
        <v>0.22770000000000001</v>
      </c>
      <c r="AO14" s="6">
        <v>0.22919999999999999</v>
      </c>
      <c r="AP14" s="6">
        <v>0.23330000000000001</v>
      </c>
      <c r="AQ14" s="6">
        <v>0.2266</v>
      </c>
      <c r="AR14" s="6">
        <v>0.2339</v>
      </c>
      <c r="AS14" s="6">
        <v>0.22359999999999999</v>
      </c>
      <c r="AT14" s="6">
        <v>0.21179999999999999</v>
      </c>
      <c r="AU14" s="6">
        <v>0.21779999999999999</v>
      </c>
      <c r="AV14" s="6">
        <v>0.21940000000000001</v>
      </c>
    </row>
    <row r="15" spans="1:48" x14ac:dyDescent="0.25">
      <c r="A15" s="53" t="s">
        <v>318</v>
      </c>
      <c r="B15" s="44" t="s">
        <v>340</v>
      </c>
      <c r="C15" s="6">
        <v>2.7000000000000001E-3</v>
      </c>
      <c r="D15" s="6">
        <v>4.7666667938232425E-3</v>
      </c>
      <c r="E15" s="6">
        <v>1.0133333587646485E-2</v>
      </c>
      <c r="F15" s="6">
        <v>1.2455555725097656E-2</v>
      </c>
      <c r="G15" s="6">
        <v>1.6911111450195311E-2</v>
      </c>
      <c r="H15" s="6">
        <v>2.1955555725097657E-2</v>
      </c>
      <c r="I15" s="6">
        <v>2.7211111450195311E-2</v>
      </c>
      <c r="J15" s="6">
        <v>3.1088888549804686E-2</v>
      </c>
      <c r="K15" s="6">
        <v>3.4188888549804688E-2</v>
      </c>
      <c r="L15" s="6">
        <v>3.2477777099609376E-2</v>
      </c>
      <c r="M15" s="6">
        <v>3.0833334350585939E-2</v>
      </c>
      <c r="N15" s="6">
        <v>2.5533332824707031E-2</v>
      </c>
      <c r="O15" s="6">
        <v>2.5711111450195313E-2</v>
      </c>
      <c r="P15" s="6">
        <v>2.3522222900390626E-2</v>
      </c>
      <c r="Q15" s="6">
        <v>2.4411111450195311E-2</v>
      </c>
      <c r="R15" s="6">
        <v>2.2533332824707031E-2</v>
      </c>
      <c r="S15" s="6">
        <v>2.0222222900390625E-2</v>
      </c>
      <c r="T15" s="6">
        <v>1.8488888549804686E-2</v>
      </c>
      <c r="U15" s="6">
        <v>1.7333332824707032E-2</v>
      </c>
      <c r="V15" s="6">
        <v>1.43E-2</v>
      </c>
      <c r="W15" s="6">
        <v>1.37E-2</v>
      </c>
      <c r="X15" s="6">
        <v>1.3522222900390625E-2</v>
      </c>
      <c r="Y15" s="6">
        <v>1.8544444274902344E-2</v>
      </c>
      <c r="Z15" s="6">
        <v>4.7922222900390624E-2</v>
      </c>
      <c r="AA15" s="6">
        <v>7.8344445800781246E-2</v>
      </c>
      <c r="AB15" s="6">
        <v>0.10826666259765624</v>
      </c>
      <c r="AC15" s="6">
        <v>0.13831110839843749</v>
      </c>
      <c r="AD15" s="6">
        <v>0.16985555419921874</v>
      </c>
      <c r="AE15" s="6">
        <v>0.20402221679687499</v>
      </c>
      <c r="AF15" s="6">
        <v>0.211222216796875</v>
      </c>
      <c r="AG15" s="6">
        <v>0.21916667480468749</v>
      </c>
      <c r="AH15" s="6">
        <v>0.2277111083984375</v>
      </c>
      <c r="AI15" s="6">
        <v>0.22764443359375</v>
      </c>
      <c r="AJ15" s="6">
        <v>0.23472221679687499</v>
      </c>
      <c r="AK15" s="6">
        <v>0.24045556640624999</v>
      </c>
      <c r="AL15" s="6">
        <v>0.2462666748046875</v>
      </c>
      <c r="AM15" s="6">
        <v>0.25207778320312502</v>
      </c>
      <c r="AN15" s="6">
        <v>0.25629999999999997</v>
      </c>
      <c r="AO15" s="6">
        <v>0.25817778320312501</v>
      </c>
      <c r="AP15" s="6">
        <v>0.25537778320312499</v>
      </c>
      <c r="AQ15" s="6">
        <v>0.25411110839843748</v>
      </c>
      <c r="AR15" s="6">
        <v>0.2513666748046875</v>
      </c>
      <c r="AS15" s="6">
        <v>0.240377783203125</v>
      </c>
      <c r="AT15" s="6">
        <v>0.23214443359375</v>
      </c>
      <c r="AU15" s="6">
        <v>0.23908889160156249</v>
      </c>
      <c r="AV15" s="6">
        <v>0.24118889160156251</v>
      </c>
    </row>
    <row r="16" spans="1:48" x14ac:dyDescent="0.25">
      <c r="A16" s="53" t="s">
        <v>258</v>
      </c>
      <c r="B16" s="44" t="s">
        <v>340</v>
      </c>
      <c r="C16" s="6">
        <v>2.711111068725586E-3</v>
      </c>
      <c r="D16" s="6">
        <v>6.9444442749023441E-3</v>
      </c>
      <c r="E16" s="6">
        <v>1.0711111450195312E-2</v>
      </c>
      <c r="F16" s="6">
        <v>1.5022222900390625E-2</v>
      </c>
      <c r="G16" s="6">
        <v>1.7455555725097657E-2</v>
      </c>
      <c r="H16" s="6">
        <v>2.1955555725097657E-2</v>
      </c>
      <c r="I16" s="6">
        <v>2.884444580078125E-2</v>
      </c>
      <c r="J16" s="6">
        <v>3.1455554199218749E-2</v>
      </c>
      <c r="K16" s="6">
        <v>3.4577777099609373E-2</v>
      </c>
      <c r="L16" s="6">
        <v>3.5822222900390624E-2</v>
      </c>
      <c r="M16" s="6">
        <v>3.32E-2</v>
      </c>
      <c r="N16" s="6">
        <v>2.8933334350585937E-2</v>
      </c>
      <c r="O16" s="6">
        <v>2.6566665649414064E-2</v>
      </c>
      <c r="P16" s="6">
        <v>2.6422222900390625E-2</v>
      </c>
      <c r="Q16" s="6">
        <v>2.6366665649414062E-2</v>
      </c>
      <c r="R16" s="6">
        <v>2.4377777099609376E-2</v>
      </c>
      <c r="S16" s="6">
        <v>2.256666717529297E-2</v>
      </c>
      <c r="T16" s="6">
        <v>2.2344444274902345E-2</v>
      </c>
      <c r="U16" s="6">
        <v>2.0055555725097655E-2</v>
      </c>
      <c r="V16" s="6">
        <v>1.7655555725097655E-2</v>
      </c>
      <c r="W16" s="6">
        <v>1.5511111450195313E-2</v>
      </c>
      <c r="X16" s="6">
        <v>1.5733332824707031E-2</v>
      </c>
      <c r="Y16" s="6">
        <v>2.0722222900390625E-2</v>
      </c>
      <c r="Z16" s="6">
        <v>4.9922222900390625E-2</v>
      </c>
      <c r="AA16" s="6">
        <v>8.0344445800781247E-2</v>
      </c>
      <c r="AB16" s="6">
        <v>0.110422216796875</v>
      </c>
      <c r="AC16" s="6">
        <v>0.14065555419921874</v>
      </c>
      <c r="AD16" s="6">
        <v>0.17249999999999999</v>
      </c>
      <c r="AE16" s="6">
        <v>0.206922216796875</v>
      </c>
      <c r="AF16" s="6">
        <v>0.21446667480468751</v>
      </c>
      <c r="AG16" s="6">
        <v>0.22263332519531251</v>
      </c>
      <c r="AH16" s="6">
        <v>0.23146667480468749</v>
      </c>
      <c r="AI16" s="6">
        <v>0.2346</v>
      </c>
      <c r="AJ16" s="6">
        <v>0.2416111083984375</v>
      </c>
      <c r="AK16" s="6">
        <v>0.24727778320312499</v>
      </c>
      <c r="AL16" s="6">
        <v>0.25296667480468749</v>
      </c>
      <c r="AM16" s="6">
        <v>0.25861110839843748</v>
      </c>
      <c r="AN16" s="6">
        <v>0.26265556640624999</v>
      </c>
      <c r="AO16" s="6">
        <v>0.26436667480468751</v>
      </c>
      <c r="AP16" s="6">
        <v>0.2655111083984375</v>
      </c>
      <c r="AQ16" s="6">
        <v>0.26335556640625002</v>
      </c>
      <c r="AR16" s="6">
        <v>0.25834443359374998</v>
      </c>
      <c r="AS16" s="6">
        <v>0.24979999999999999</v>
      </c>
      <c r="AT16" s="6">
        <v>0.23821110839843751</v>
      </c>
      <c r="AU16" s="6">
        <v>0.2452</v>
      </c>
      <c r="AV16" s="6">
        <v>0.2472888916015625</v>
      </c>
    </row>
    <row r="18" spans="3:7" x14ac:dyDescent="0.25">
      <c r="C18" s="83" t="s">
        <v>127</v>
      </c>
      <c r="D18" s="83"/>
      <c r="E18" s="83"/>
      <c r="F18" s="83"/>
      <c r="G18" s="83"/>
    </row>
    <row r="19" spans="3:7" x14ac:dyDescent="0.25">
      <c r="C19" s="58" t="str">
        <f>HYPERLINK("[Table14_Redtallowmapping.xlsx]Main!A1", "Return to Main Worksheet")</f>
        <v>Return to Main Worksheet</v>
      </c>
    </row>
  </sheetData>
  <mergeCells count="1">
    <mergeCell ref="C18:G18"/>
  </mergeCells>
  <pageMargins left="0.7" right="0.7" top="0.75" bottom="0.75" header="0.3" footer="0.3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1" sqref="A21"/>
    </sheetView>
  </sheetViews>
  <sheetFormatPr defaultRowHeight="13.5" x14ac:dyDescent="0.25"/>
  <cols>
    <col min="1" max="1" width="26" customWidth="1"/>
    <col min="2" max="2" width="16.625" customWidth="1"/>
  </cols>
  <sheetData>
    <row r="1" spans="1:7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6">
        <v>0</v>
      </c>
      <c r="D2" s="6">
        <v>3.7400000000000003E-2</v>
      </c>
      <c r="E2" s="64">
        <v>0.84870000000000001</v>
      </c>
      <c r="F2" s="6">
        <v>0.1139</v>
      </c>
      <c r="G2" s="6">
        <v>0</v>
      </c>
    </row>
    <row r="3" spans="1:7" x14ac:dyDescent="0.25">
      <c r="A3" s="32" t="s">
        <v>58</v>
      </c>
      <c r="B3" s="57" t="s">
        <v>53</v>
      </c>
      <c r="C3" s="6">
        <v>0</v>
      </c>
      <c r="D3" s="63">
        <v>0.72640000000000005</v>
      </c>
      <c r="E3" s="6">
        <v>0.15970000000000001</v>
      </c>
      <c r="F3" s="6">
        <v>0.1139</v>
      </c>
      <c r="G3" s="6">
        <v>0</v>
      </c>
    </row>
    <row r="4" spans="1:7" x14ac:dyDescent="0.25">
      <c r="A4" s="53" t="s">
        <v>258</v>
      </c>
      <c r="B4" s="44" t="s">
        <v>347</v>
      </c>
      <c r="C4" s="6">
        <v>0.58499999999999996</v>
      </c>
      <c r="D4" s="6">
        <v>0.1394</v>
      </c>
      <c r="E4" s="6">
        <v>9.3799999999999994E-2</v>
      </c>
      <c r="F4" s="6">
        <v>0.12180000000000001</v>
      </c>
      <c r="G4" s="6">
        <v>0.06</v>
      </c>
    </row>
    <row r="5" spans="1:7" x14ac:dyDescent="0.25">
      <c r="A5" s="60" t="s">
        <v>258</v>
      </c>
      <c r="B5" s="44" t="s">
        <v>346</v>
      </c>
      <c r="C5" s="6">
        <v>0</v>
      </c>
      <c r="D5" s="6">
        <v>3.7400000000000003E-2</v>
      </c>
      <c r="E5" s="6">
        <v>0.15970000000000001</v>
      </c>
      <c r="F5" s="59">
        <v>0.80300000000000005</v>
      </c>
      <c r="G5" s="6">
        <v>0</v>
      </c>
    </row>
    <row r="6" spans="1:7" x14ac:dyDescent="0.25">
      <c r="A6" s="53" t="s">
        <v>313</v>
      </c>
      <c r="B6" s="44" t="s">
        <v>267</v>
      </c>
      <c r="C6" s="6">
        <v>0.3715</v>
      </c>
      <c r="D6" s="6">
        <v>3.0800000000000001E-2</v>
      </c>
      <c r="E6" s="6">
        <v>0.1883</v>
      </c>
      <c r="F6" s="6">
        <v>0.11559999999999999</v>
      </c>
      <c r="G6" s="6">
        <v>0.29380000000000001</v>
      </c>
    </row>
    <row r="7" spans="1:7" x14ac:dyDescent="0.25">
      <c r="A7" s="53" t="s">
        <v>312</v>
      </c>
      <c r="B7" s="44" t="s">
        <v>267</v>
      </c>
      <c r="C7" s="6">
        <v>0.4632</v>
      </c>
      <c r="D7" s="6">
        <v>2.4799999999999999E-2</v>
      </c>
      <c r="E7" s="6">
        <v>0.2064</v>
      </c>
      <c r="F7" s="6">
        <v>0.15629999999999999</v>
      </c>
      <c r="G7" s="6">
        <v>0.1492</v>
      </c>
    </row>
    <row r="8" spans="1:7" x14ac:dyDescent="0.25">
      <c r="A8" s="53" t="s">
        <v>345</v>
      </c>
      <c r="B8" s="44" t="s">
        <v>267</v>
      </c>
      <c r="C8" s="6">
        <v>0.3054</v>
      </c>
      <c r="D8" s="6">
        <v>8.5300000000000001E-2</v>
      </c>
      <c r="E8" s="6">
        <v>0.1744</v>
      </c>
      <c r="F8" s="6">
        <v>0.1212</v>
      </c>
      <c r="G8" s="6">
        <v>0.31369999999999998</v>
      </c>
    </row>
    <row r="9" spans="1:7" x14ac:dyDescent="0.25">
      <c r="A9" s="53" t="s">
        <v>258</v>
      </c>
      <c r="B9" s="44" t="s">
        <v>308</v>
      </c>
      <c r="C9" s="6">
        <v>0.1767</v>
      </c>
      <c r="D9" s="6">
        <v>3.2199999999999999E-2</v>
      </c>
      <c r="E9" s="6">
        <v>0.2707</v>
      </c>
      <c r="F9" s="6">
        <v>4.4299999999999999E-2</v>
      </c>
      <c r="G9" s="6">
        <v>0.47620000000000001</v>
      </c>
    </row>
    <row r="10" spans="1:7" x14ac:dyDescent="0.25">
      <c r="A10" s="53" t="s">
        <v>313</v>
      </c>
      <c r="B10" s="44" t="s">
        <v>136</v>
      </c>
      <c r="C10" s="6">
        <v>0.48609999999999998</v>
      </c>
      <c r="D10" s="6">
        <v>0.1502</v>
      </c>
      <c r="E10" s="6">
        <v>0.18759999999999999</v>
      </c>
      <c r="F10" s="6">
        <v>0</v>
      </c>
      <c r="G10" s="6">
        <v>0.17610000000000001</v>
      </c>
    </row>
    <row r="11" spans="1:7" x14ac:dyDescent="0.25">
      <c r="A11" s="53" t="s">
        <v>344</v>
      </c>
      <c r="B11" s="44" t="s">
        <v>96</v>
      </c>
      <c r="C11" s="6">
        <v>0.154</v>
      </c>
      <c r="D11" s="6">
        <v>0.3054</v>
      </c>
      <c r="E11" s="6">
        <v>0</v>
      </c>
      <c r="F11" s="6">
        <v>0.1207</v>
      </c>
      <c r="G11" s="6">
        <v>0.41980000000000001</v>
      </c>
    </row>
    <row r="12" spans="1:7" x14ac:dyDescent="0.25">
      <c r="A12" s="53" t="s">
        <v>343</v>
      </c>
      <c r="B12" s="44" t="s">
        <v>136</v>
      </c>
      <c r="C12" s="6">
        <v>0.4254</v>
      </c>
      <c r="D12" s="6">
        <v>2.35E-2</v>
      </c>
      <c r="E12" s="6">
        <v>0.155</v>
      </c>
      <c r="F12" s="6">
        <v>5.9400000000000001E-2</v>
      </c>
      <c r="G12" s="6">
        <v>0.3367</v>
      </c>
    </row>
    <row r="13" spans="1:7" x14ac:dyDescent="0.25">
      <c r="A13" s="53" t="s">
        <v>313</v>
      </c>
      <c r="B13" s="44" t="s">
        <v>98</v>
      </c>
      <c r="C13" s="6">
        <v>0</v>
      </c>
      <c r="D13" s="6">
        <v>3.7400000000000003E-2</v>
      </c>
      <c r="E13" s="6">
        <v>0.15970000000000001</v>
      </c>
      <c r="F13" s="6">
        <v>0.1139</v>
      </c>
      <c r="G13" s="6">
        <v>0.68910000000000005</v>
      </c>
    </row>
    <row r="14" spans="1:7" x14ac:dyDescent="0.25">
      <c r="A14" s="53" t="s">
        <v>312</v>
      </c>
      <c r="B14" s="44" t="s">
        <v>98</v>
      </c>
      <c r="C14" s="6">
        <v>0.68910000000000005</v>
      </c>
      <c r="D14" s="6">
        <v>3.7400000000000003E-2</v>
      </c>
      <c r="E14" s="6">
        <v>0.15970000000000001</v>
      </c>
      <c r="F14" s="6">
        <v>0.1139</v>
      </c>
      <c r="G14" s="6">
        <v>0</v>
      </c>
    </row>
    <row r="15" spans="1:7" x14ac:dyDescent="0.25">
      <c r="A15" s="53" t="s">
        <v>342</v>
      </c>
      <c r="B15" s="44" t="s">
        <v>98</v>
      </c>
      <c r="C15" s="6">
        <v>0.23960000000000001</v>
      </c>
      <c r="D15" s="6">
        <v>0.27629999999999999</v>
      </c>
      <c r="E15" s="6">
        <v>3.8199999999999998E-2</v>
      </c>
      <c r="F15" s="6">
        <v>6.7299999999999999E-2</v>
      </c>
      <c r="G15" s="6">
        <v>0.3785</v>
      </c>
    </row>
    <row r="16" spans="1:7" x14ac:dyDescent="0.25">
      <c r="A16" s="53" t="s">
        <v>318</v>
      </c>
      <c r="B16" s="44" t="s">
        <v>341</v>
      </c>
      <c r="C16" s="6">
        <v>0.38319999999999999</v>
      </c>
      <c r="D16" s="6">
        <v>4.7500000000000001E-2</v>
      </c>
      <c r="E16" s="6">
        <v>0.214</v>
      </c>
      <c r="F16" s="6">
        <v>0.1207</v>
      </c>
      <c r="G16" s="6">
        <v>0.2346</v>
      </c>
    </row>
    <row r="17" spans="1:7" x14ac:dyDescent="0.25">
      <c r="A17" s="53" t="s">
        <v>318</v>
      </c>
      <c r="B17" s="44" t="s">
        <v>340</v>
      </c>
      <c r="C17" s="6">
        <v>0.32240000000000002</v>
      </c>
      <c r="D17" s="6">
        <v>0</v>
      </c>
      <c r="E17" s="6">
        <v>0.2631</v>
      </c>
      <c r="F17" s="6">
        <v>7.2800000000000004E-2</v>
      </c>
      <c r="G17" s="6">
        <v>0.34179999999999999</v>
      </c>
    </row>
    <row r="18" spans="1:7" x14ac:dyDescent="0.25">
      <c r="A18" s="53" t="s">
        <v>258</v>
      </c>
      <c r="B18" s="44" t="s">
        <v>340</v>
      </c>
      <c r="C18" s="6">
        <v>0.26140000000000002</v>
      </c>
      <c r="D18" s="6">
        <v>2.5000000000000001E-2</v>
      </c>
      <c r="E18" s="6">
        <v>0.21970000000000001</v>
      </c>
      <c r="F18" s="6">
        <v>0.1108</v>
      </c>
      <c r="G18" s="6">
        <v>0.38319999999999999</v>
      </c>
    </row>
    <row r="20" spans="1:7" x14ac:dyDescent="0.25">
      <c r="A2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2" sqref="A22"/>
    </sheetView>
  </sheetViews>
  <sheetFormatPr defaultRowHeight="13.5" x14ac:dyDescent="0.25"/>
  <cols>
    <col min="1" max="1" width="26.375" customWidth="1"/>
    <col min="2" max="2" width="16.375" customWidth="1"/>
  </cols>
  <sheetData>
    <row r="1" spans="1:7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6">
        <v>0</v>
      </c>
      <c r="D2" s="6">
        <v>2.8500000000000001E-2</v>
      </c>
      <c r="E2" s="6">
        <v>3.5700000000000003E-2</v>
      </c>
      <c r="F2" s="64">
        <v>0.85099999999999998</v>
      </c>
      <c r="G2" s="6">
        <v>8.4900000000000003E-2</v>
      </c>
    </row>
    <row r="3" spans="1:7" x14ac:dyDescent="0.25">
      <c r="A3" s="32" t="s">
        <v>58</v>
      </c>
      <c r="B3" s="57" t="s">
        <v>53</v>
      </c>
      <c r="C3" s="6">
        <v>0</v>
      </c>
      <c r="D3" s="63">
        <v>0.76439999999999997</v>
      </c>
      <c r="E3" s="6">
        <v>3.5700000000000003E-2</v>
      </c>
      <c r="F3" s="6">
        <v>0.115</v>
      </c>
      <c r="G3" s="6">
        <v>8.4900000000000003E-2</v>
      </c>
    </row>
    <row r="4" spans="1:7" x14ac:dyDescent="0.25">
      <c r="A4" s="53" t="s">
        <v>258</v>
      </c>
      <c r="B4" s="44" t="s">
        <v>347</v>
      </c>
      <c r="C4" s="6">
        <v>0.5827</v>
      </c>
      <c r="D4" s="6">
        <v>0.15620000000000001</v>
      </c>
      <c r="E4" s="6">
        <v>5.16E-2</v>
      </c>
      <c r="F4" s="6">
        <v>0</v>
      </c>
      <c r="G4" s="6">
        <v>0.20949999999999999</v>
      </c>
    </row>
    <row r="5" spans="1:7" x14ac:dyDescent="0.25">
      <c r="A5" s="62" t="s">
        <v>258</v>
      </c>
      <c r="B5" s="44" t="s">
        <v>346</v>
      </c>
      <c r="C5" s="6">
        <v>0</v>
      </c>
      <c r="D5" s="6">
        <v>2.8500000000000001E-2</v>
      </c>
      <c r="E5" s="6">
        <v>3.5700000000000003E-2</v>
      </c>
      <c r="F5" s="6">
        <v>0.115</v>
      </c>
      <c r="G5" s="61">
        <v>0.82079999999999997</v>
      </c>
    </row>
    <row r="6" spans="1:7" x14ac:dyDescent="0.25">
      <c r="A6" s="53" t="s">
        <v>313</v>
      </c>
      <c r="B6" s="44" t="s">
        <v>267</v>
      </c>
      <c r="C6" s="6">
        <v>0.64200000000000002</v>
      </c>
      <c r="D6" s="6">
        <v>3.44E-2</v>
      </c>
      <c r="E6" s="6">
        <v>3.7600000000000001E-2</v>
      </c>
      <c r="F6" s="6">
        <v>0.14799999999999999</v>
      </c>
      <c r="G6" s="6">
        <v>0.13800000000000001</v>
      </c>
    </row>
    <row r="7" spans="1:7" x14ac:dyDescent="0.25">
      <c r="A7" s="53" t="s">
        <v>312</v>
      </c>
      <c r="B7" s="44" t="s">
        <v>267</v>
      </c>
      <c r="C7" s="6">
        <v>0.56940000000000002</v>
      </c>
      <c r="D7" s="6">
        <v>3.04E-2</v>
      </c>
      <c r="E7" s="6">
        <v>4.5199999999999997E-2</v>
      </c>
      <c r="F7" s="6">
        <v>0.1414</v>
      </c>
      <c r="G7" s="6">
        <v>0.21360000000000001</v>
      </c>
    </row>
    <row r="8" spans="1:7" x14ac:dyDescent="0.25">
      <c r="A8" s="53" t="s">
        <v>345</v>
      </c>
      <c r="B8" s="44" t="s">
        <v>267</v>
      </c>
      <c r="C8" s="6">
        <v>0.61250000000000004</v>
      </c>
      <c r="D8" s="6">
        <v>9.0700000000000003E-2</v>
      </c>
      <c r="E8" s="6">
        <v>0</v>
      </c>
      <c r="F8" s="6">
        <v>0.1782</v>
      </c>
      <c r="G8" s="6">
        <v>0.1186</v>
      </c>
    </row>
    <row r="9" spans="1:7" x14ac:dyDescent="0.25">
      <c r="A9" s="53" t="s">
        <v>258</v>
      </c>
      <c r="B9" s="44" t="s">
        <v>308</v>
      </c>
      <c r="C9" s="6">
        <v>0.6673</v>
      </c>
      <c r="D9" s="6">
        <v>3.0499999999999999E-2</v>
      </c>
      <c r="E9" s="6">
        <v>8.9999999999999993E-3</v>
      </c>
      <c r="F9" s="6">
        <v>0.29320000000000002</v>
      </c>
      <c r="G9" s="6">
        <v>0</v>
      </c>
    </row>
    <row r="10" spans="1:7" x14ac:dyDescent="0.25">
      <c r="A10" s="53" t="s">
        <v>313</v>
      </c>
      <c r="B10" s="44" t="s">
        <v>136</v>
      </c>
      <c r="C10" s="6">
        <v>0.61870000000000003</v>
      </c>
      <c r="D10" s="6">
        <v>0.16489999999999999</v>
      </c>
      <c r="E10" s="6">
        <v>4.6199999999999998E-2</v>
      </c>
      <c r="F10" s="6">
        <v>0.1222</v>
      </c>
      <c r="G10" s="6">
        <v>4.8000000000000001E-2</v>
      </c>
    </row>
    <row r="11" spans="1:7" x14ac:dyDescent="0.25">
      <c r="A11" s="53" t="s">
        <v>344</v>
      </c>
      <c r="B11" s="44" t="s">
        <v>96</v>
      </c>
      <c r="C11" s="6">
        <v>0.58830000000000005</v>
      </c>
      <c r="D11" s="6">
        <v>0.32140000000000002</v>
      </c>
      <c r="E11" s="6">
        <v>5.4999999999999997E-3</v>
      </c>
      <c r="F11" s="6">
        <v>4.0000000000000001E-3</v>
      </c>
      <c r="G11" s="6">
        <v>8.0799999999999997E-2</v>
      </c>
    </row>
    <row r="12" spans="1:7" x14ac:dyDescent="0.25">
      <c r="A12" s="53" t="s">
        <v>343</v>
      </c>
      <c r="B12" s="44" t="s">
        <v>136</v>
      </c>
      <c r="C12" s="6">
        <v>0.7359</v>
      </c>
      <c r="D12" s="6">
        <v>2.8500000000000001E-2</v>
      </c>
      <c r="E12" s="6">
        <v>3.5700000000000003E-2</v>
      </c>
      <c r="F12" s="6">
        <v>0.115</v>
      </c>
      <c r="G12" s="6">
        <v>8.4900000000000003E-2</v>
      </c>
    </row>
    <row r="13" spans="1:7" x14ac:dyDescent="0.25">
      <c r="A13" s="53" t="s">
        <v>313</v>
      </c>
      <c r="B13" s="44" t="s">
        <v>98</v>
      </c>
      <c r="C13" s="6">
        <v>0.72119999999999995</v>
      </c>
      <c r="D13" s="6">
        <v>3.1E-2</v>
      </c>
      <c r="E13" s="6">
        <v>6.7699999999999996E-2</v>
      </c>
      <c r="F13" s="6">
        <v>0.1406</v>
      </c>
      <c r="G13" s="6">
        <v>3.9600000000000003E-2</v>
      </c>
    </row>
    <row r="14" spans="1:7" x14ac:dyDescent="0.25">
      <c r="A14" s="53" t="s">
        <v>312</v>
      </c>
      <c r="B14" s="44" t="s">
        <v>98</v>
      </c>
      <c r="C14" s="6">
        <v>0.60450000000000004</v>
      </c>
      <c r="D14" s="6">
        <v>5.0299999999999997E-2</v>
      </c>
      <c r="E14" s="6">
        <v>8.5099999999999995E-2</v>
      </c>
      <c r="F14" s="6">
        <v>2.3599999999999999E-2</v>
      </c>
      <c r="G14" s="6">
        <v>0.23649999999999999</v>
      </c>
    </row>
    <row r="15" spans="1:7" x14ac:dyDescent="0.25">
      <c r="A15" s="53" t="s">
        <v>342</v>
      </c>
      <c r="B15" s="44" t="s">
        <v>98</v>
      </c>
      <c r="C15" s="6">
        <v>0.62009999999999998</v>
      </c>
      <c r="D15" s="6">
        <v>0.2928</v>
      </c>
      <c r="E15" s="6">
        <v>1.0200000000000001E-2</v>
      </c>
      <c r="F15" s="6">
        <v>3.1600000000000003E-2</v>
      </c>
      <c r="G15" s="6">
        <v>4.5199999999999997E-2</v>
      </c>
    </row>
    <row r="16" spans="1:7" x14ac:dyDescent="0.25">
      <c r="A16" s="53" t="s">
        <v>318</v>
      </c>
      <c r="B16" s="44" t="s">
        <v>341</v>
      </c>
      <c r="C16" s="6">
        <v>0.58650000000000002</v>
      </c>
      <c r="D16" s="6">
        <v>5.2400000000000002E-2</v>
      </c>
      <c r="E16" s="6">
        <v>5.1299999999999998E-2</v>
      </c>
      <c r="F16" s="6">
        <v>0.1547</v>
      </c>
      <c r="G16" s="6">
        <v>0.1552</v>
      </c>
    </row>
    <row r="17" spans="1:7" x14ac:dyDescent="0.25">
      <c r="A17" s="53" t="s">
        <v>318</v>
      </c>
      <c r="B17" s="44" t="s">
        <v>340</v>
      </c>
      <c r="C17" s="6">
        <v>0.64380000000000004</v>
      </c>
      <c r="D17" s="6">
        <v>0</v>
      </c>
      <c r="E17" s="6">
        <v>6.1800000000000001E-2</v>
      </c>
      <c r="F17" s="6">
        <v>0.20960000000000001</v>
      </c>
      <c r="G17" s="6">
        <v>8.48E-2</v>
      </c>
    </row>
    <row r="18" spans="1:7" x14ac:dyDescent="0.25">
      <c r="A18" s="53" t="s">
        <v>258</v>
      </c>
      <c r="B18" s="44" t="s">
        <v>340</v>
      </c>
      <c r="C18" s="6">
        <v>0.63660000000000005</v>
      </c>
      <c r="D18" s="6">
        <v>2.5000000000000001E-2</v>
      </c>
      <c r="E18" s="6">
        <v>4.5100000000000001E-2</v>
      </c>
      <c r="F18" s="6">
        <v>0.18779999999999999</v>
      </c>
      <c r="G18" s="6">
        <v>0.1055</v>
      </c>
    </row>
    <row r="19" spans="1:7" x14ac:dyDescent="0.25">
      <c r="A19" s="34" t="s">
        <v>7</v>
      </c>
      <c r="B19" s="57" t="s">
        <v>53</v>
      </c>
      <c r="C19" s="6">
        <v>0</v>
      </c>
      <c r="D19" s="6">
        <v>2.8500000000000001E-2</v>
      </c>
      <c r="E19" s="59">
        <v>0.77159999999999995</v>
      </c>
      <c r="F19" s="6">
        <v>0.115</v>
      </c>
      <c r="G19" s="6">
        <v>8.4900000000000003E-2</v>
      </c>
    </row>
    <row r="21" spans="1:7" x14ac:dyDescent="0.25">
      <c r="A21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workbookViewId="0">
      <selection activeCell="C15" sqref="C15"/>
    </sheetView>
  </sheetViews>
  <sheetFormatPr defaultRowHeight="13.5" x14ac:dyDescent="0.25"/>
  <cols>
    <col min="1" max="1" width="26" customWidth="1"/>
    <col min="2" max="2" width="10.75" customWidth="1"/>
  </cols>
  <sheetData>
    <row r="1" spans="1:48" x14ac:dyDescent="0.25">
      <c r="A1" s="57" t="s">
        <v>8</v>
      </c>
      <c r="B1" s="56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3" t="s">
        <v>258</v>
      </c>
      <c r="B2" s="44" t="s">
        <v>347</v>
      </c>
      <c r="C2" s="6">
        <v>3.3300000000000003E-2</v>
      </c>
      <c r="D2" s="6">
        <v>4.3799999999999999E-2</v>
      </c>
      <c r="E2" s="6">
        <v>4.7E-2</v>
      </c>
      <c r="F2" s="6">
        <v>4.4699999999999997E-2</v>
      </c>
      <c r="G2" s="6">
        <v>5.3400000000000003E-2</v>
      </c>
      <c r="H2" s="6">
        <v>5.2699999999999997E-2</v>
      </c>
      <c r="I2" s="6">
        <v>5.7299999999999997E-2</v>
      </c>
      <c r="J2" s="6">
        <v>5.9400000000000001E-2</v>
      </c>
      <c r="K2" s="6">
        <v>6.2600000000000003E-2</v>
      </c>
      <c r="L2" s="6">
        <v>6.0100000000000001E-2</v>
      </c>
      <c r="M2" s="6">
        <v>6.1699999999999998E-2</v>
      </c>
      <c r="N2" s="6">
        <v>5.8000000000000003E-2</v>
      </c>
      <c r="O2" s="6">
        <v>5.74E-2</v>
      </c>
      <c r="P2" s="6">
        <v>6.0600000000000001E-2</v>
      </c>
      <c r="Q2" s="6">
        <v>6.1899999999999997E-2</v>
      </c>
      <c r="R2" s="6">
        <v>5.4699999999999999E-2</v>
      </c>
      <c r="S2" s="6">
        <v>5.62E-2</v>
      </c>
      <c r="T2" s="6">
        <v>5.6399999999999999E-2</v>
      </c>
      <c r="U2" s="6">
        <v>5.3400000000000003E-2</v>
      </c>
      <c r="V2" s="6">
        <v>5.3100000000000001E-2</v>
      </c>
      <c r="W2" s="6">
        <v>5.2900000000000003E-2</v>
      </c>
      <c r="X2" s="6">
        <v>5.5300000000000002E-2</v>
      </c>
      <c r="Y2" s="6">
        <v>5.9400000000000001E-2</v>
      </c>
      <c r="Z2" s="6">
        <v>7.0199999999999999E-2</v>
      </c>
      <c r="AA2" s="6">
        <v>8.1600000000000006E-2</v>
      </c>
      <c r="AB2" s="6">
        <v>9.1399999999999995E-2</v>
      </c>
      <c r="AC2" s="6">
        <v>0.1013</v>
      </c>
      <c r="AD2" s="6">
        <v>0.1118</v>
      </c>
      <c r="AE2" s="6">
        <v>0.1231</v>
      </c>
      <c r="AF2" s="6">
        <v>0.12790000000000001</v>
      </c>
      <c r="AG2" s="6">
        <v>0.13139999999999999</v>
      </c>
      <c r="AH2" s="6">
        <v>0.13569999999999999</v>
      </c>
      <c r="AI2" s="6">
        <v>0.1328</v>
      </c>
      <c r="AJ2" s="6">
        <v>0.13539999999999999</v>
      </c>
      <c r="AK2" s="6">
        <v>0.13800000000000001</v>
      </c>
      <c r="AL2" s="6">
        <v>0.14269999999999999</v>
      </c>
      <c r="AM2" s="6">
        <v>0.14729999999999999</v>
      </c>
      <c r="AN2" s="6">
        <v>0.15190000000000001</v>
      </c>
      <c r="AO2" s="6">
        <v>0.15260000000000001</v>
      </c>
      <c r="AP2" s="6">
        <v>0.14710000000000001</v>
      </c>
      <c r="AQ2" s="6">
        <v>0.1449</v>
      </c>
      <c r="AR2" s="6">
        <v>0.1212</v>
      </c>
      <c r="AS2" s="6">
        <v>0.1132</v>
      </c>
      <c r="AT2" s="6">
        <v>9.5600000000000004E-2</v>
      </c>
      <c r="AU2" s="6">
        <v>0.11</v>
      </c>
      <c r="AV2" s="6">
        <v>0.12280000000000001</v>
      </c>
    </row>
    <row r="3" spans="1:48" x14ac:dyDescent="0.25">
      <c r="A3" s="53" t="s">
        <v>258</v>
      </c>
      <c r="B3" s="44" t="s">
        <v>308</v>
      </c>
      <c r="C3" s="6">
        <v>3.5799999999999998E-2</v>
      </c>
      <c r="D3" s="6">
        <v>4.8500000000000001E-2</v>
      </c>
      <c r="E3" s="6">
        <v>5.4800000000000001E-2</v>
      </c>
      <c r="F3" s="6">
        <v>6.0199999999999997E-2</v>
      </c>
      <c r="G3" s="6">
        <v>6.7299999999999999E-2</v>
      </c>
      <c r="H3" s="6">
        <v>7.0900000000000005E-2</v>
      </c>
      <c r="I3" s="6">
        <v>7.3899999999999993E-2</v>
      </c>
      <c r="J3" s="6">
        <v>7.4499999999999997E-2</v>
      </c>
      <c r="K3" s="6">
        <v>7.5300000000000006E-2</v>
      </c>
      <c r="L3" s="6">
        <v>7.6300000000000007E-2</v>
      </c>
      <c r="M3" s="6">
        <v>7.6999999999999999E-2</v>
      </c>
      <c r="N3" s="6">
        <v>7.2400000000000006E-2</v>
      </c>
      <c r="O3" s="6">
        <v>7.5300000000000006E-2</v>
      </c>
      <c r="P3" s="6">
        <v>7.51E-2</v>
      </c>
      <c r="Q3" s="6">
        <v>7.5899999999999995E-2</v>
      </c>
      <c r="R3" s="6">
        <v>7.6799999999999993E-2</v>
      </c>
      <c r="S3" s="6">
        <v>7.4099999999999999E-2</v>
      </c>
      <c r="T3" s="6">
        <v>7.3999999999999996E-2</v>
      </c>
      <c r="U3" s="6">
        <v>7.1999999999999995E-2</v>
      </c>
      <c r="V3" s="6">
        <v>6.8900000000000003E-2</v>
      </c>
      <c r="W3" s="6">
        <v>7.1800000000000003E-2</v>
      </c>
      <c r="X3" s="6">
        <v>7.0900000000000005E-2</v>
      </c>
      <c r="Y3" s="6">
        <v>7.6200000000000004E-2</v>
      </c>
      <c r="Z3" s="6">
        <v>9.1300000000000006E-2</v>
      </c>
      <c r="AA3" s="6">
        <v>0.1069</v>
      </c>
      <c r="AB3" s="6">
        <v>0.1206</v>
      </c>
      <c r="AC3" s="6">
        <v>0.1343</v>
      </c>
      <c r="AD3" s="6">
        <v>0.1487</v>
      </c>
      <c r="AE3" s="6">
        <v>0.1643</v>
      </c>
      <c r="AF3" s="6">
        <v>0.17119999999999999</v>
      </c>
      <c r="AG3" s="6">
        <v>0.1764</v>
      </c>
      <c r="AH3" s="6">
        <v>0.18260000000000001</v>
      </c>
      <c r="AI3" s="6">
        <v>0.18129999999999999</v>
      </c>
      <c r="AJ3" s="6">
        <v>0.18559999999999999</v>
      </c>
      <c r="AK3" s="6">
        <v>0.19020000000000001</v>
      </c>
      <c r="AL3" s="6">
        <v>0.1978</v>
      </c>
      <c r="AM3" s="6">
        <v>0.20530000000000001</v>
      </c>
      <c r="AN3" s="6">
        <v>0.21299999999999999</v>
      </c>
      <c r="AO3" s="6">
        <v>0.21560000000000001</v>
      </c>
      <c r="AP3" s="6">
        <v>0.21890000000000001</v>
      </c>
      <c r="AQ3" s="6">
        <v>0.20710000000000001</v>
      </c>
      <c r="AR3" s="6">
        <v>0.1913</v>
      </c>
      <c r="AS3" s="6">
        <v>0.15939999999999999</v>
      </c>
      <c r="AT3" s="6">
        <v>0.13550000000000001</v>
      </c>
      <c r="AU3" s="6">
        <v>0.14810000000000001</v>
      </c>
      <c r="AV3" s="6">
        <v>0.16109999999999999</v>
      </c>
    </row>
    <row r="4" spans="1:48" x14ac:dyDescent="0.25">
      <c r="A4" s="53" t="s">
        <v>313</v>
      </c>
      <c r="B4" s="44" t="s">
        <v>136</v>
      </c>
      <c r="C4" s="6">
        <v>1.6799999999999999E-2</v>
      </c>
      <c r="D4" s="6">
        <v>2.4E-2</v>
      </c>
      <c r="E4" s="6">
        <v>3.3000000000000002E-2</v>
      </c>
      <c r="F4" s="6">
        <v>3.5700000000000003E-2</v>
      </c>
      <c r="G4" s="6">
        <v>3.8300000000000001E-2</v>
      </c>
      <c r="H4" s="6">
        <v>4.2599999999999999E-2</v>
      </c>
      <c r="I4" s="6">
        <v>4.7600000000000003E-2</v>
      </c>
      <c r="J4" s="6">
        <v>4.7500000000000001E-2</v>
      </c>
      <c r="K4" s="6">
        <v>5.2499999999999998E-2</v>
      </c>
      <c r="L4" s="6">
        <v>5.1499999999999997E-2</v>
      </c>
      <c r="M4" s="6">
        <v>5.0700000000000002E-2</v>
      </c>
      <c r="N4" s="6">
        <v>4.4499999999999998E-2</v>
      </c>
      <c r="O4" s="6">
        <v>4.4400000000000002E-2</v>
      </c>
      <c r="P4" s="6">
        <v>4.7399999999999998E-2</v>
      </c>
      <c r="Q4" s="6">
        <v>5.0799999999999998E-2</v>
      </c>
      <c r="R4" s="6">
        <v>4.0300000000000002E-2</v>
      </c>
      <c r="S4" s="6">
        <v>4.02E-2</v>
      </c>
      <c r="T4" s="6">
        <v>4.1700000000000001E-2</v>
      </c>
      <c r="U4" s="6">
        <v>4.4699999999999997E-2</v>
      </c>
      <c r="V4" s="6">
        <v>3.5900000000000001E-2</v>
      </c>
      <c r="W4" s="6">
        <v>3.7699999999999997E-2</v>
      </c>
      <c r="X4" s="6">
        <v>3.78E-2</v>
      </c>
      <c r="Y4" s="6">
        <v>4.53E-2</v>
      </c>
      <c r="Z4" s="6">
        <v>5.8799999999999998E-2</v>
      </c>
      <c r="AA4" s="6">
        <v>7.2999999999999995E-2</v>
      </c>
      <c r="AB4" s="6">
        <v>8.6099999999999996E-2</v>
      </c>
      <c r="AC4" s="6">
        <v>9.9199999999999997E-2</v>
      </c>
      <c r="AD4" s="6">
        <v>0.1129</v>
      </c>
      <c r="AE4" s="6">
        <v>0.12770000000000001</v>
      </c>
      <c r="AF4" s="6">
        <v>0.1318</v>
      </c>
      <c r="AG4" s="6">
        <v>0.1346</v>
      </c>
      <c r="AH4" s="6">
        <v>0.1381</v>
      </c>
      <c r="AI4" s="6">
        <v>0.1404</v>
      </c>
      <c r="AJ4" s="6">
        <v>0.1444</v>
      </c>
      <c r="AK4" s="6">
        <v>0.14879999999999999</v>
      </c>
      <c r="AL4" s="6">
        <v>0.1555</v>
      </c>
      <c r="AM4" s="6">
        <v>0.16209999999999999</v>
      </c>
      <c r="AN4" s="6">
        <v>0.16889999999999999</v>
      </c>
      <c r="AO4" s="6">
        <v>0.1716</v>
      </c>
      <c r="AP4" s="6">
        <v>0.16650000000000001</v>
      </c>
      <c r="AQ4" s="6">
        <v>0.1555</v>
      </c>
      <c r="AR4" s="6">
        <v>0.1439</v>
      </c>
      <c r="AS4" s="6">
        <v>0.12239999999999999</v>
      </c>
      <c r="AT4" s="6">
        <v>0.10340000000000001</v>
      </c>
      <c r="AU4" s="6">
        <v>0.11609999999999999</v>
      </c>
      <c r="AV4" s="6">
        <v>0.128</v>
      </c>
    </row>
    <row r="5" spans="1:48" x14ac:dyDescent="0.25">
      <c r="A5" s="53" t="s">
        <v>344</v>
      </c>
      <c r="B5" s="44" t="s">
        <v>96</v>
      </c>
      <c r="C5" s="6">
        <v>2.9100000000000001E-2</v>
      </c>
      <c r="D5" s="6">
        <v>3.5400000000000001E-2</v>
      </c>
      <c r="E5" s="6">
        <v>3.7600000000000001E-2</v>
      </c>
      <c r="F5" s="6">
        <v>4.2299999999999997E-2</v>
      </c>
      <c r="G5" s="6">
        <v>5.1299999999999998E-2</v>
      </c>
      <c r="H5" s="6">
        <v>5.0799999999999998E-2</v>
      </c>
      <c r="I5" s="6">
        <v>5.4600000000000003E-2</v>
      </c>
      <c r="J5" s="6">
        <v>6.0999999999999999E-2</v>
      </c>
      <c r="K5" s="6">
        <v>5.8099999999999999E-2</v>
      </c>
      <c r="L5" s="6">
        <v>5.8599999999999999E-2</v>
      </c>
      <c r="M5" s="6">
        <v>5.7500000000000002E-2</v>
      </c>
      <c r="N5" s="6">
        <v>5.8200000000000002E-2</v>
      </c>
      <c r="O5" s="6">
        <v>5.9400000000000001E-2</v>
      </c>
      <c r="P5" s="6">
        <v>6.1499999999999999E-2</v>
      </c>
      <c r="Q5" s="6">
        <v>5.8299999999999998E-2</v>
      </c>
      <c r="R5" s="6">
        <v>5.8099999999999999E-2</v>
      </c>
      <c r="S5" s="6">
        <v>5.74E-2</v>
      </c>
      <c r="T5" s="6">
        <v>5.3400000000000003E-2</v>
      </c>
      <c r="U5" s="6">
        <v>5.2499999999999998E-2</v>
      </c>
      <c r="V5" s="6">
        <v>5.4800000000000001E-2</v>
      </c>
      <c r="W5" s="6">
        <v>5.6000000000000001E-2</v>
      </c>
      <c r="X5" s="6">
        <v>5.7000000000000002E-2</v>
      </c>
      <c r="Y5" s="6">
        <v>6.0699999999999997E-2</v>
      </c>
      <c r="Z5" s="6">
        <v>7.0099999999999996E-2</v>
      </c>
      <c r="AA5" s="6">
        <v>0.08</v>
      </c>
      <c r="AB5" s="6">
        <v>8.8300000000000003E-2</v>
      </c>
      <c r="AC5" s="6">
        <v>9.6600000000000005E-2</v>
      </c>
      <c r="AD5" s="6">
        <v>0.1055</v>
      </c>
      <c r="AE5" s="6">
        <v>0.115</v>
      </c>
      <c r="AF5" s="6">
        <v>0.1191</v>
      </c>
      <c r="AG5" s="6">
        <v>0.122</v>
      </c>
      <c r="AH5" s="6">
        <v>0.12559999999999999</v>
      </c>
      <c r="AI5" s="6">
        <v>0.127</v>
      </c>
      <c r="AJ5" s="6">
        <v>0.13159999999999999</v>
      </c>
      <c r="AK5" s="6">
        <v>0.13650000000000001</v>
      </c>
      <c r="AL5" s="6">
        <v>0.14349999999999999</v>
      </c>
      <c r="AM5" s="6">
        <v>0.15060000000000001</v>
      </c>
      <c r="AN5" s="6">
        <v>0.15790000000000001</v>
      </c>
      <c r="AO5" s="6">
        <v>0.16139999999999999</v>
      </c>
      <c r="AP5" s="6">
        <v>0.1598</v>
      </c>
      <c r="AQ5" s="6">
        <v>0.1555</v>
      </c>
      <c r="AR5" s="6">
        <v>0.13320000000000001</v>
      </c>
      <c r="AS5" s="6">
        <v>0.1232</v>
      </c>
      <c r="AT5" s="6">
        <v>0.1108</v>
      </c>
      <c r="AU5" s="6">
        <v>0.12609999999999999</v>
      </c>
      <c r="AV5" s="6">
        <v>0.13980000000000001</v>
      </c>
    </row>
    <row r="6" spans="1:48" x14ac:dyDescent="0.25">
      <c r="A6" s="53" t="s">
        <v>343</v>
      </c>
      <c r="B6" s="44" t="s">
        <v>136</v>
      </c>
      <c r="C6" s="6">
        <v>2.9600000000000001E-2</v>
      </c>
      <c r="D6" s="6">
        <v>4.0099999999999997E-2</v>
      </c>
      <c r="E6" s="6">
        <v>4.1799999999999997E-2</v>
      </c>
      <c r="F6" s="6">
        <v>4.6300000000000001E-2</v>
      </c>
      <c r="G6" s="6">
        <v>4.6199999999999998E-2</v>
      </c>
      <c r="H6" s="6">
        <v>4.7199999999999999E-2</v>
      </c>
      <c r="I6" s="6">
        <v>5.3999999999999999E-2</v>
      </c>
      <c r="J6" s="6">
        <v>5.5300000000000002E-2</v>
      </c>
      <c r="K6" s="6">
        <v>5.7599999999999998E-2</v>
      </c>
      <c r="L6" s="6">
        <v>5.8200000000000002E-2</v>
      </c>
      <c r="M6" s="6">
        <v>5.8799999999999998E-2</v>
      </c>
      <c r="N6" s="6">
        <v>5.0500000000000003E-2</v>
      </c>
      <c r="O6" s="6">
        <v>5.3499999999999999E-2</v>
      </c>
      <c r="P6" s="6">
        <v>5.4800000000000001E-2</v>
      </c>
      <c r="Q6" s="6">
        <v>5.6399999999999999E-2</v>
      </c>
      <c r="R6" s="6">
        <v>5.3999999999999999E-2</v>
      </c>
      <c r="S6" s="6">
        <v>5.33E-2</v>
      </c>
      <c r="T6" s="6">
        <v>4.58E-2</v>
      </c>
      <c r="U6" s="6">
        <v>4.8300000000000003E-2</v>
      </c>
      <c r="V6" s="6">
        <v>4.2200000000000001E-2</v>
      </c>
      <c r="W6" s="6">
        <v>4.53E-2</v>
      </c>
      <c r="X6" s="6">
        <v>4.6300000000000001E-2</v>
      </c>
      <c r="Y6" s="6">
        <v>4.8399999999999999E-2</v>
      </c>
      <c r="Z6" s="6">
        <v>6.5600000000000006E-2</v>
      </c>
      <c r="AA6" s="6">
        <v>8.3599999999999994E-2</v>
      </c>
      <c r="AB6" s="6">
        <v>0.10050000000000001</v>
      </c>
      <c r="AC6" s="6">
        <v>0.11749999999999999</v>
      </c>
      <c r="AD6" s="6">
        <v>0.1353</v>
      </c>
      <c r="AE6" s="6">
        <v>0.1542</v>
      </c>
      <c r="AF6" s="6">
        <v>0.15939999999999999</v>
      </c>
      <c r="AG6" s="6">
        <v>0.16289999999999999</v>
      </c>
      <c r="AH6" s="6">
        <v>0.16750000000000001</v>
      </c>
      <c r="AI6" s="6">
        <v>0.16889999999999999</v>
      </c>
      <c r="AJ6" s="6">
        <v>0.1734</v>
      </c>
      <c r="AK6" s="6">
        <v>0.17799999999999999</v>
      </c>
      <c r="AL6" s="6">
        <v>0.18540000000000001</v>
      </c>
      <c r="AM6" s="6">
        <v>0.1928</v>
      </c>
      <c r="AN6" s="6">
        <v>0.2001</v>
      </c>
      <c r="AO6" s="6">
        <v>0.20269999999999999</v>
      </c>
      <c r="AP6" s="6">
        <v>0.19539999999999999</v>
      </c>
      <c r="AQ6" s="6">
        <v>0.18709999999999999</v>
      </c>
      <c r="AR6" s="6">
        <v>0.17</v>
      </c>
      <c r="AS6" s="6">
        <v>0.14199999999999999</v>
      </c>
      <c r="AT6" s="6">
        <v>0.1066</v>
      </c>
      <c r="AU6" s="6">
        <v>0.12620000000000001</v>
      </c>
      <c r="AV6" s="6">
        <v>0.14249999999999999</v>
      </c>
    </row>
    <row r="7" spans="1:48" x14ac:dyDescent="0.25">
      <c r="A7" s="53" t="s">
        <v>313</v>
      </c>
      <c r="B7" s="44" t="s">
        <v>98</v>
      </c>
      <c r="C7" s="6">
        <v>5.1999999999999998E-2</v>
      </c>
      <c r="D7" s="6">
        <v>5.8200000000000002E-2</v>
      </c>
      <c r="E7" s="6">
        <v>6.0299999999999999E-2</v>
      </c>
      <c r="F7" s="6">
        <v>7.0300000000000001E-2</v>
      </c>
      <c r="G7" s="6">
        <v>7.3200000000000001E-2</v>
      </c>
      <c r="H7" s="6">
        <v>7.4099999999999999E-2</v>
      </c>
      <c r="I7" s="6">
        <v>8.2000000000000003E-2</v>
      </c>
      <c r="J7" s="6">
        <v>8.8800000000000004E-2</v>
      </c>
      <c r="K7" s="6">
        <v>8.6499999999999994E-2</v>
      </c>
      <c r="L7" s="6">
        <v>8.8400000000000006E-2</v>
      </c>
      <c r="M7" s="6">
        <v>8.6999999999999994E-2</v>
      </c>
      <c r="N7" s="6">
        <v>8.2900000000000001E-2</v>
      </c>
      <c r="O7" s="6">
        <v>8.4199999999999997E-2</v>
      </c>
      <c r="P7" s="6">
        <v>8.4699999999999998E-2</v>
      </c>
      <c r="Q7" s="6">
        <v>8.5099999999999995E-2</v>
      </c>
      <c r="R7" s="6">
        <v>8.1799999999999998E-2</v>
      </c>
      <c r="S7" s="6">
        <v>8.1699999999999995E-2</v>
      </c>
      <c r="T7" s="6">
        <v>7.9699999999999993E-2</v>
      </c>
      <c r="U7" s="6">
        <v>7.4099999999999999E-2</v>
      </c>
      <c r="V7" s="6">
        <v>7.3899999999999993E-2</v>
      </c>
      <c r="W7" s="6">
        <v>7.3200000000000001E-2</v>
      </c>
      <c r="X7" s="6">
        <v>7.3800000000000004E-2</v>
      </c>
      <c r="Y7" s="6">
        <v>8.3299999999999999E-2</v>
      </c>
      <c r="Z7" s="6">
        <v>0.10580000000000001</v>
      </c>
      <c r="AA7" s="6">
        <v>0.12920000000000001</v>
      </c>
      <c r="AB7" s="6">
        <v>0.15029999999999999</v>
      </c>
      <c r="AC7" s="6">
        <v>0.17130000000000001</v>
      </c>
      <c r="AD7" s="6">
        <v>0.19339999999999999</v>
      </c>
      <c r="AE7" s="6">
        <v>0.21690000000000001</v>
      </c>
      <c r="AF7" s="6">
        <v>0.22359999999999999</v>
      </c>
      <c r="AG7" s="6">
        <v>0.22789999999999999</v>
      </c>
      <c r="AH7" s="6">
        <v>0.23380000000000001</v>
      </c>
      <c r="AI7" s="6">
        <v>0.24110000000000001</v>
      </c>
      <c r="AJ7" s="6">
        <v>0.24529999999999999</v>
      </c>
      <c r="AK7" s="6">
        <v>0.24979999999999999</v>
      </c>
      <c r="AL7" s="6">
        <v>0.2581</v>
      </c>
      <c r="AM7" s="6">
        <v>0.26629999999999998</v>
      </c>
      <c r="AN7" s="6">
        <v>0.27439999999999998</v>
      </c>
      <c r="AO7" s="6">
        <v>0.27600000000000002</v>
      </c>
      <c r="AP7" s="6">
        <v>0.2828</v>
      </c>
      <c r="AQ7" s="6">
        <v>0.28210000000000002</v>
      </c>
      <c r="AR7" s="6">
        <v>0.24440000000000001</v>
      </c>
      <c r="AS7" s="6">
        <v>0.2072</v>
      </c>
      <c r="AT7" s="6">
        <v>0.20519999999999999</v>
      </c>
      <c r="AU7" s="6">
        <v>0.20860000000000001</v>
      </c>
      <c r="AV7" s="6">
        <v>0.21590000000000001</v>
      </c>
    </row>
    <row r="8" spans="1:48" x14ac:dyDescent="0.25">
      <c r="A8" s="53" t="s">
        <v>312</v>
      </c>
      <c r="B8" s="44" t="s">
        <v>98</v>
      </c>
      <c r="C8" s="6">
        <v>5.0099999999999999E-2</v>
      </c>
      <c r="D8" s="6">
        <v>5.8500000000000003E-2</v>
      </c>
      <c r="E8" s="6">
        <v>6.7199999999999996E-2</v>
      </c>
      <c r="F8" s="6">
        <v>6.9199999999999998E-2</v>
      </c>
      <c r="G8" s="6">
        <v>8.0799999999999997E-2</v>
      </c>
      <c r="H8" s="6">
        <v>7.7899999999999997E-2</v>
      </c>
      <c r="I8" s="6">
        <v>8.2299999999999998E-2</v>
      </c>
      <c r="J8" s="6">
        <v>8.2900000000000001E-2</v>
      </c>
      <c r="K8" s="6">
        <v>9.06E-2</v>
      </c>
      <c r="L8" s="6">
        <v>8.6400000000000005E-2</v>
      </c>
      <c r="M8" s="6">
        <v>8.8999999999999996E-2</v>
      </c>
      <c r="N8" s="6">
        <v>8.5000000000000006E-2</v>
      </c>
      <c r="O8" s="6">
        <v>9.0399999999999994E-2</v>
      </c>
      <c r="P8" s="6">
        <v>9.1499999999999998E-2</v>
      </c>
      <c r="Q8" s="6">
        <v>9.3600000000000003E-2</v>
      </c>
      <c r="R8" s="6">
        <v>8.7499999999999994E-2</v>
      </c>
      <c r="S8" s="6">
        <v>9.1200000000000003E-2</v>
      </c>
      <c r="T8" s="6">
        <v>8.5400000000000004E-2</v>
      </c>
      <c r="U8" s="6">
        <v>8.4900000000000003E-2</v>
      </c>
      <c r="V8" s="6">
        <v>8.5300000000000001E-2</v>
      </c>
      <c r="W8" s="6">
        <v>8.5500000000000007E-2</v>
      </c>
      <c r="X8" s="6">
        <v>8.9200000000000002E-2</v>
      </c>
      <c r="Y8" s="6">
        <v>9.0200000000000002E-2</v>
      </c>
      <c r="Z8" s="6">
        <v>0.10730000000000001</v>
      </c>
      <c r="AA8" s="6">
        <v>0.1249</v>
      </c>
      <c r="AB8" s="6">
        <v>0.14019999999999999</v>
      </c>
      <c r="AC8" s="6">
        <v>0.15540000000000001</v>
      </c>
      <c r="AD8" s="6">
        <v>0.17169999999999999</v>
      </c>
      <c r="AE8" s="6">
        <v>0.18940000000000001</v>
      </c>
      <c r="AF8" s="6">
        <v>0.1956</v>
      </c>
      <c r="AG8" s="6">
        <v>0.19989999999999999</v>
      </c>
      <c r="AH8" s="6">
        <v>0.20549999999999999</v>
      </c>
      <c r="AI8" s="6">
        <v>0.2092</v>
      </c>
      <c r="AJ8" s="6">
        <v>0.21360000000000001</v>
      </c>
      <c r="AK8" s="6">
        <v>0.21840000000000001</v>
      </c>
      <c r="AL8" s="6">
        <v>0.22639999999999999</v>
      </c>
      <c r="AM8" s="6">
        <v>0.2344</v>
      </c>
      <c r="AN8" s="6">
        <v>0.24229999999999999</v>
      </c>
      <c r="AO8" s="6">
        <v>0.24460000000000001</v>
      </c>
      <c r="AP8" s="6">
        <v>0.25879999999999997</v>
      </c>
      <c r="AQ8" s="6">
        <v>0.25159999999999999</v>
      </c>
      <c r="AR8" s="6">
        <v>0.21759999999999999</v>
      </c>
      <c r="AS8" s="6">
        <v>0.18340000000000001</v>
      </c>
      <c r="AT8" s="6">
        <v>0.17330000000000001</v>
      </c>
      <c r="AU8" s="6">
        <v>0.18360000000000001</v>
      </c>
      <c r="AV8" s="6">
        <v>0.19570000000000001</v>
      </c>
    </row>
    <row r="9" spans="1:48" x14ac:dyDescent="0.25">
      <c r="A9" s="53" t="s">
        <v>342</v>
      </c>
      <c r="B9" s="44" t="s">
        <v>98</v>
      </c>
      <c r="C9" s="6">
        <v>1.43E-2</v>
      </c>
      <c r="D9" s="6">
        <v>2.6499999999999999E-2</v>
      </c>
      <c r="E9" s="6">
        <v>2.8299999999999999E-2</v>
      </c>
      <c r="F9" s="6">
        <v>3.5099999999999999E-2</v>
      </c>
      <c r="G9" s="6">
        <v>3.1099999999999999E-2</v>
      </c>
      <c r="H9" s="6">
        <v>3.6999999999999998E-2</v>
      </c>
      <c r="I9" s="6">
        <v>4.5100000000000001E-2</v>
      </c>
      <c r="J9" s="6">
        <v>4.53E-2</v>
      </c>
      <c r="K9" s="6">
        <v>4.3999999999999997E-2</v>
      </c>
      <c r="L9" s="6">
        <v>4.6600000000000003E-2</v>
      </c>
      <c r="M9" s="6">
        <v>4.2700000000000002E-2</v>
      </c>
      <c r="N9" s="6">
        <v>4.1799999999999997E-2</v>
      </c>
      <c r="O9" s="6">
        <v>4.2700000000000002E-2</v>
      </c>
      <c r="P9" s="6">
        <v>4.5499999999999999E-2</v>
      </c>
      <c r="Q9" s="6">
        <v>4.5600000000000002E-2</v>
      </c>
      <c r="R9" s="6">
        <v>4.3900000000000002E-2</v>
      </c>
      <c r="S9" s="6">
        <v>3.9100000000000003E-2</v>
      </c>
      <c r="T9" s="6">
        <v>3.4500000000000003E-2</v>
      </c>
      <c r="U9" s="6">
        <v>4.0300000000000002E-2</v>
      </c>
      <c r="V9" s="6">
        <v>3.6499999999999998E-2</v>
      </c>
      <c r="W9" s="6">
        <v>3.7600000000000001E-2</v>
      </c>
      <c r="X9" s="6">
        <v>3.8800000000000001E-2</v>
      </c>
      <c r="Y9" s="6">
        <v>4.24E-2</v>
      </c>
      <c r="Z9" s="6">
        <v>5.62E-2</v>
      </c>
      <c r="AA9" s="6">
        <v>7.0199999999999999E-2</v>
      </c>
      <c r="AB9" s="6">
        <v>8.3299999999999999E-2</v>
      </c>
      <c r="AC9" s="6">
        <v>9.6199999999999994E-2</v>
      </c>
      <c r="AD9" s="6">
        <v>0.10979999999999999</v>
      </c>
      <c r="AE9" s="6">
        <v>0.1241</v>
      </c>
      <c r="AF9" s="6">
        <v>0.127</v>
      </c>
      <c r="AG9" s="6">
        <v>0.12859999999999999</v>
      </c>
      <c r="AH9" s="6">
        <v>0.13109999999999999</v>
      </c>
      <c r="AI9" s="6">
        <v>0.13009999999999999</v>
      </c>
      <c r="AJ9" s="6">
        <v>0.13109999999999999</v>
      </c>
      <c r="AK9" s="6">
        <v>0.1321</v>
      </c>
      <c r="AL9" s="6">
        <v>0.1353</v>
      </c>
      <c r="AM9" s="6">
        <v>0.13830000000000001</v>
      </c>
      <c r="AN9" s="6">
        <v>0.14130000000000001</v>
      </c>
      <c r="AO9" s="6">
        <v>0.1409</v>
      </c>
      <c r="AP9" s="6">
        <v>0.15790000000000001</v>
      </c>
      <c r="AQ9" s="6">
        <v>0.14879999999999999</v>
      </c>
      <c r="AR9" s="6">
        <v>0.12920000000000001</v>
      </c>
      <c r="AS9" s="6">
        <v>0.10979999999999999</v>
      </c>
      <c r="AT9" s="6">
        <v>9.2399999999999996E-2</v>
      </c>
      <c r="AU9" s="6">
        <v>0.10009999999999999</v>
      </c>
      <c r="AV9" s="6">
        <v>0.1079</v>
      </c>
    </row>
    <row r="10" spans="1:48" x14ac:dyDescent="0.25">
      <c r="A10" s="53" t="s">
        <v>318</v>
      </c>
      <c r="B10" s="44" t="s">
        <v>340</v>
      </c>
      <c r="C10" s="6">
        <v>3.5700000000000003E-2</v>
      </c>
      <c r="D10" s="6">
        <v>4.8500000000000001E-2</v>
      </c>
      <c r="E10" s="6">
        <v>4.9700000000000001E-2</v>
      </c>
      <c r="F10" s="6">
        <v>4.7E-2</v>
      </c>
      <c r="G10" s="6">
        <v>5.6399999999999999E-2</v>
      </c>
      <c r="H10" s="6">
        <v>5.6800000000000003E-2</v>
      </c>
      <c r="I10" s="6">
        <v>6.7000000000000004E-2</v>
      </c>
      <c r="J10" s="6">
        <v>6.7299999999999999E-2</v>
      </c>
      <c r="K10" s="6">
        <v>6.8099999999999994E-2</v>
      </c>
      <c r="L10" s="6">
        <v>6.7599999999999993E-2</v>
      </c>
      <c r="M10" s="6">
        <v>6.9500000000000006E-2</v>
      </c>
      <c r="N10" s="6">
        <v>6.7599999999999993E-2</v>
      </c>
      <c r="O10" s="6">
        <v>6.2799999999999995E-2</v>
      </c>
      <c r="P10" s="6">
        <v>6.3299999999999995E-2</v>
      </c>
      <c r="Q10" s="6">
        <v>6.0199999999999997E-2</v>
      </c>
      <c r="R10" s="6">
        <v>6.2300000000000001E-2</v>
      </c>
      <c r="S10" s="6">
        <v>6.2199999999999998E-2</v>
      </c>
      <c r="T10" s="6">
        <v>5.9299999999999999E-2</v>
      </c>
      <c r="U10" s="6">
        <v>5.5100000000000003E-2</v>
      </c>
      <c r="V10" s="6">
        <v>5.3999999999999999E-2</v>
      </c>
      <c r="W10" s="6">
        <v>5.6099999999999997E-2</v>
      </c>
      <c r="X10" s="6">
        <v>5.45E-2</v>
      </c>
      <c r="Y10" s="6">
        <v>5.9299999999999999E-2</v>
      </c>
      <c r="Z10" s="6">
        <v>8.2600000000000007E-2</v>
      </c>
      <c r="AA10" s="6">
        <v>0.10680000000000001</v>
      </c>
      <c r="AB10" s="6">
        <v>0.12909999999999999</v>
      </c>
      <c r="AC10" s="6">
        <v>0.15129999999999999</v>
      </c>
      <c r="AD10" s="6">
        <v>0.17460000000000001</v>
      </c>
      <c r="AE10" s="6">
        <v>0.19900000000000001</v>
      </c>
      <c r="AF10" s="6">
        <v>0.20749999999999999</v>
      </c>
      <c r="AG10" s="6">
        <v>0.21379999999999999</v>
      </c>
      <c r="AH10" s="6">
        <v>0.2215</v>
      </c>
      <c r="AI10" s="6">
        <v>0.22650000000000001</v>
      </c>
      <c r="AJ10" s="6">
        <v>0.23300000000000001</v>
      </c>
      <c r="AK10" s="6">
        <v>0.2399</v>
      </c>
      <c r="AL10" s="6">
        <v>0.25040000000000001</v>
      </c>
      <c r="AM10" s="6">
        <v>0.26100000000000001</v>
      </c>
      <c r="AN10" s="6">
        <v>0.27160000000000001</v>
      </c>
      <c r="AO10" s="6">
        <v>0.27579999999999999</v>
      </c>
      <c r="AP10" s="6">
        <v>0.26090000000000002</v>
      </c>
      <c r="AQ10" s="6">
        <v>0.26029999999999998</v>
      </c>
      <c r="AR10" s="6">
        <v>0.23200000000000001</v>
      </c>
      <c r="AS10" s="6">
        <v>0.1961</v>
      </c>
      <c r="AT10" s="6">
        <v>0.1651</v>
      </c>
      <c r="AU10" s="6">
        <v>0.17710000000000001</v>
      </c>
      <c r="AV10" s="6">
        <v>0.19009999999999999</v>
      </c>
    </row>
    <row r="11" spans="1:48" x14ac:dyDescent="0.25">
      <c r="A11" s="53" t="s">
        <v>258</v>
      </c>
      <c r="B11" s="44" t="s">
        <v>349</v>
      </c>
      <c r="C11" s="6">
        <v>3.8300000000000001E-2</v>
      </c>
      <c r="D11" s="6">
        <v>5.04E-2</v>
      </c>
      <c r="E11" s="6">
        <v>5.6099999999999997E-2</v>
      </c>
      <c r="F11" s="6">
        <v>5.7000000000000002E-2</v>
      </c>
      <c r="G11" s="6">
        <v>6.1199999999999997E-2</v>
      </c>
      <c r="H11" s="6">
        <v>6.7699999999999996E-2</v>
      </c>
      <c r="I11" s="6">
        <v>7.4099999999999999E-2</v>
      </c>
      <c r="J11" s="6">
        <v>7.8600000000000003E-2</v>
      </c>
      <c r="K11" s="6">
        <v>7.9799999999999996E-2</v>
      </c>
      <c r="L11" s="6">
        <v>8.0399999999999999E-2</v>
      </c>
      <c r="M11" s="6">
        <v>8.0100000000000005E-2</v>
      </c>
      <c r="N11" s="6">
        <v>7.6700000000000004E-2</v>
      </c>
      <c r="O11" s="6">
        <v>7.51E-2</v>
      </c>
      <c r="P11" s="6">
        <v>7.6700000000000004E-2</v>
      </c>
      <c r="Q11" s="6">
        <v>7.5899999999999995E-2</v>
      </c>
      <c r="R11" s="6">
        <v>7.1999999999999995E-2</v>
      </c>
      <c r="S11" s="6">
        <v>7.1800000000000003E-2</v>
      </c>
      <c r="T11" s="6">
        <v>7.0099999999999996E-2</v>
      </c>
      <c r="U11" s="6">
        <v>6.7500000000000004E-2</v>
      </c>
      <c r="V11" s="6">
        <v>6.5500000000000003E-2</v>
      </c>
      <c r="W11" s="6">
        <v>6.6799999999999998E-2</v>
      </c>
      <c r="X11" s="6">
        <v>6.6500000000000004E-2</v>
      </c>
      <c r="Y11" s="6">
        <v>7.0599999999999996E-2</v>
      </c>
      <c r="Z11" s="6">
        <v>9.8400000000000001E-2</v>
      </c>
      <c r="AA11" s="6">
        <v>0.1273</v>
      </c>
      <c r="AB11" s="6">
        <v>0.15390000000000001</v>
      </c>
      <c r="AC11" s="6">
        <v>0.18049999999999999</v>
      </c>
      <c r="AD11" s="6">
        <v>0.20830000000000001</v>
      </c>
      <c r="AE11" s="6">
        <v>0.23780000000000001</v>
      </c>
      <c r="AF11" s="6">
        <v>0.245</v>
      </c>
      <c r="AG11" s="6">
        <v>0.24979999999999999</v>
      </c>
      <c r="AH11" s="6">
        <v>0.25619999999999998</v>
      </c>
      <c r="AI11" s="6">
        <v>0.2651</v>
      </c>
      <c r="AJ11" s="6">
        <v>0.2732</v>
      </c>
      <c r="AK11" s="6">
        <v>0.28170000000000001</v>
      </c>
      <c r="AL11" s="6">
        <v>0.29459999999999997</v>
      </c>
      <c r="AM11" s="6">
        <v>0.3075</v>
      </c>
      <c r="AN11" s="6">
        <v>0.32079999999999997</v>
      </c>
      <c r="AO11" s="6">
        <v>0.32629999999999998</v>
      </c>
      <c r="AP11" s="6">
        <v>0.31319999999999998</v>
      </c>
      <c r="AQ11" s="6">
        <v>0.2974</v>
      </c>
      <c r="AR11" s="6">
        <v>0.26419999999999999</v>
      </c>
      <c r="AS11" s="6">
        <v>0.23469999999999999</v>
      </c>
      <c r="AT11" s="6">
        <v>0.2041</v>
      </c>
      <c r="AU11" s="6">
        <v>0.2177</v>
      </c>
      <c r="AV11" s="6">
        <v>0.23300000000000001</v>
      </c>
    </row>
    <row r="13" spans="1:48" x14ac:dyDescent="0.25">
      <c r="C13" s="83" t="s">
        <v>127</v>
      </c>
      <c r="D13" s="83"/>
      <c r="E13" s="83"/>
      <c r="F13" s="83"/>
      <c r="G13" s="83"/>
    </row>
    <row r="14" spans="1:48" x14ac:dyDescent="0.25">
      <c r="A14" s="66" t="s">
        <v>348</v>
      </c>
      <c r="C14" s="58" t="str">
        <f>HYPERLINK("[Table14_Redtallowmapping.xlsx]Main!A1", "Return to Main Worksheet")</f>
        <v>Return to Main Worksheet</v>
      </c>
    </row>
  </sheetData>
  <mergeCells count="1">
    <mergeCell ref="C13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3" sqref="A23"/>
    </sheetView>
  </sheetViews>
  <sheetFormatPr defaultRowHeight="13.5" x14ac:dyDescent="0.25"/>
  <cols>
    <col min="1" max="1" width="19.625" customWidth="1"/>
    <col min="2" max="2" width="17" customWidth="1"/>
  </cols>
  <sheetData>
    <row r="1" spans="1:8" x14ac:dyDescent="0.25">
      <c r="A1" s="26" t="s">
        <v>8</v>
      </c>
      <c r="B1" s="26" t="s">
        <v>9</v>
      </c>
      <c r="C1" s="25" t="s">
        <v>44</v>
      </c>
      <c r="D1" s="25" t="s">
        <v>45</v>
      </c>
      <c r="E1" s="25" t="s">
        <v>46</v>
      </c>
      <c r="F1" s="25" t="s">
        <v>47</v>
      </c>
      <c r="G1" s="25" t="s">
        <v>56</v>
      </c>
      <c r="H1" s="25" t="s">
        <v>57</v>
      </c>
    </row>
    <row r="2" spans="1:8" x14ac:dyDescent="0.25">
      <c r="A2" s="28" t="s">
        <v>48</v>
      </c>
      <c r="B2" s="26" t="s">
        <v>53</v>
      </c>
      <c r="C2" s="25">
        <v>0.1013</v>
      </c>
      <c r="D2" s="25">
        <v>7.8E-2</v>
      </c>
      <c r="E2" s="28">
        <v>0.62329999999999997</v>
      </c>
      <c r="F2" s="25">
        <v>9.0999999999999998E-2</v>
      </c>
      <c r="G2" s="25">
        <v>0</v>
      </c>
      <c r="H2" s="25">
        <v>0.10639999999999999</v>
      </c>
    </row>
    <row r="3" spans="1:8" x14ac:dyDescent="0.25">
      <c r="A3" s="27" t="s">
        <v>58</v>
      </c>
      <c r="B3" s="26" t="s">
        <v>53</v>
      </c>
      <c r="C3" s="25">
        <v>0.1013</v>
      </c>
      <c r="D3" s="27">
        <v>0.60399999999999998</v>
      </c>
      <c r="E3" s="25">
        <v>9.7299999999999998E-2</v>
      </c>
      <c r="F3" s="25">
        <v>9.0999999999999998E-2</v>
      </c>
      <c r="G3" s="25">
        <v>0</v>
      </c>
      <c r="H3" s="25">
        <v>0.10639999999999999</v>
      </c>
    </row>
    <row r="4" spans="1:8" x14ac:dyDescent="0.25">
      <c r="A4" s="25" t="s">
        <v>10</v>
      </c>
      <c r="B4" s="26" t="s">
        <v>11</v>
      </c>
      <c r="C4" s="25">
        <v>0.42070000000000002</v>
      </c>
      <c r="D4" s="25">
        <v>3.6700000000000003E-2</v>
      </c>
      <c r="E4" s="25">
        <v>9.8199999999999996E-2</v>
      </c>
      <c r="F4" s="25">
        <v>0.2334</v>
      </c>
      <c r="G4" s="25">
        <v>0.21099999999999999</v>
      </c>
      <c r="H4" s="25">
        <v>0</v>
      </c>
    </row>
    <row r="5" spans="1:8" x14ac:dyDescent="0.25">
      <c r="A5" s="25" t="s">
        <v>4</v>
      </c>
      <c r="B5" s="26" t="s">
        <v>14</v>
      </c>
      <c r="C5" s="25">
        <v>0</v>
      </c>
      <c r="D5" s="25">
        <v>0.23130000000000001</v>
      </c>
      <c r="E5" s="25">
        <v>4.5600000000000002E-2</v>
      </c>
      <c r="F5" s="25">
        <v>0.43030000000000002</v>
      </c>
      <c r="G5" s="25">
        <v>8.8900000000000007E-2</v>
      </c>
      <c r="H5" s="25">
        <v>0.29520000000000002</v>
      </c>
    </row>
    <row r="6" spans="1:8" x14ac:dyDescent="0.25">
      <c r="A6" s="25" t="s">
        <v>19</v>
      </c>
      <c r="B6" s="26" t="s">
        <v>18</v>
      </c>
      <c r="C6" s="25">
        <v>0.2185</v>
      </c>
      <c r="D6" s="25">
        <v>1.6999999999999999E-3</v>
      </c>
      <c r="E6" s="25">
        <v>0.1963</v>
      </c>
      <c r="F6" s="25">
        <v>0.22600000000000001</v>
      </c>
      <c r="G6" s="25">
        <v>5.5500000000000001E-2</v>
      </c>
      <c r="H6" s="25">
        <v>0.30209999999999998</v>
      </c>
    </row>
    <row r="7" spans="1:8" x14ac:dyDescent="0.25">
      <c r="A7" s="25" t="s">
        <v>19</v>
      </c>
      <c r="B7" s="26" t="s">
        <v>20</v>
      </c>
      <c r="C7" s="25">
        <v>0.55740000000000001</v>
      </c>
      <c r="D7" s="25">
        <v>0</v>
      </c>
      <c r="E7" s="25">
        <v>0.18479999999999999</v>
      </c>
      <c r="F7" s="25">
        <v>5.3800000000000001E-2</v>
      </c>
      <c r="G7" s="25">
        <v>0.1391</v>
      </c>
      <c r="H7" s="25">
        <v>6.4799999999999996E-2</v>
      </c>
    </row>
    <row r="8" spans="1:8" x14ac:dyDescent="0.25">
      <c r="A8" s="25" t="s">
        <v>4</v>
      </c>
      <c r="B8" s="26" t="s">
        <v>40</v>
      </c>
      <c r="C8" s="25">
        <v>0.61599999999999999</v>
      </c>
      <c r="D8" s="25">
        <v>2.3699999999999999E-2</v>
      </c>
      <c r="E8" s="25">
        <v>0.2147</v>
      </c>
      <c r="F8" s="25">
        <v>4.9200000000000001E-2</v>
      </c>
      <c r="G8" s="25">
        <v>3.7900000000000003E-2</v>
      </c>
      <c r="H8" s="25">
        <v>5.8500000000000003E-2</v>
      </c>
    </row>
    <row r="9" spans="1:8" x14ac:dyDescent="0.25">
      <c r="A9" s="25" t="s">
        <v>19</v>
      </c>
      <c r="B9" s="26" t="s">
        <v>24</v>
      </c>
      <c r="C9" s="25">
        <v>0.1008</v>
      </c>
      <c r="D9" s="25">
        <v>0.1479</v>
      </c>
      <c r="E9" s="25">
        <v>5.5300000000000002E-2</v>
      </c>
      <c r="F9" s="25">
        <v>0.41920000000000002</v>
      </c>
      <c r="G9" s="25">
        <v>0</v>
      </c>
      <c r="H9" s="25">
        <v>0.4783</v>
      </c>
    </row>
    <row r="10" spans="1:8" x14ac:dyDescent="0.25">
      <c r="A10" s="25" t="s">
        <v>41</v>
      </c>
      <c r="B10" s="26" t="s">
        <v>42</v>
      </c>
      <c r="C10" s="25">
        <v>0.41959999999999997</v>
      </c>
      <c r="D10" s="25">
        <v>9.9900000000000003E-2</v>
      </c>
      <c r="E10" s="25">
        <v>0.1179</v>
      </c>
      <c r="F10" s="25">
        <v>0</v>
      </c>
      <c r="G10" s="25">
        <v>9.7299999999999998E-2</v>
      </c>
      <c r="H10" s="25">
        <v>0.26519999999999999</v>
      </c>
    </row>
    <row r="11" spans="1:8" x14ac:dyDescent="0.25">
      <c r="A11" s="25" t="s">
        <v>10</v>
      </c>
      <c r="B11" s="26" t="s">
        <v>29</v>
      </c>
      <c r="C11" s="25">
        <v>1.4E-2</v>
      </c>
      <c r="D11" s="25">
        <v>6.93E-2</v>
      </c>
      <c r="E11" s="25">
        <v>1.89E-2</v>
      </c>
      <c r="F11" s="25">
        <v>0.38869999999999999</v>
      </c>
      <c r="G11" s="25">
        <v>0.38929999999999998</v>
      </c>
      <c r="H11" s="25">
        <v>0.1197</v>
      </c>
    </row>
    <row r="12" spans="1:8" x14ac:dyDescent="0.25">
      <c r="A12" s="25" t="s">
        <v>19</v>
      </c>
      <c r="B12" s="26" t="s">
        <v>30</v>
      </c>
      <c r="C12" s="25">
        <v>0.1013</v>
      </c>
      <c r="D12" s="25">
        <v>7.8E-2</v>
      </c>
      <c r="E12" s="25">
        <v>9.7299999999999998E-2</v>
      </c>
      <c r="F12" s="25">
        <v>9.0999999999999998E-2</v>
      </c>
      <c r="G12" s="25">
        <v>0.52600000000000002</v>
      </c>
      <c r="H12" s="25">
        <v>0.10639999999999999</v>
      </c>
    </row>
    <row r="13" spans="1:8" x14ac:dyDescent="0.25">
      <c r="A13" s="25" t="s">
        <v>4</v>
      </c>
      <c r="B13" s="26" t="s">
        <v>33</v>
      </c>
      <c r="C13" s="25">
        <v>0.21290000000000001</v>
      </c>
      <c r="D13" s="25">
        <v>0.1036</v>
      </c>
      <c r="E13" s="25">
        <v>8.7900000000000006E-2</v>
      </c>
      <c r="F13" s="25">
        <v>0.10730000000000001</v>
      </c>
      <c r="G13" s="25">
        <v>9.4299999999999995E-2</v>
      </c>
      <c r="H13" s="25">
        <v>0.39410000000000001</v>
      </c>
    </row>
    <row r="14" spans="1:8" x14ac:dyDescent="0.25">
      <c r="A14" s="25" t="s">
        <v>4</v>
      </c>
      <c r="B14" s="26" t="s">
        <v>43</v>
      </c>
      <c r="C14" s="25">
        <v>0.14430000000000001</v>
      </c>
      <c r="D14" s="25">
        <v>8.1100000000000005E-2</v>
      </c>
      <c r="E14" s="25">
        <v>0</v>
      </c>
      <c r="F14" s="25">
        <v>0.17019999999999999</v>
      </c>
      <c r="G14" s="25">
        <v>0.22159999999999999</v>
      </c>
      <c r="H14" s="25">
        <v>0.38279999999999997</v>
      </c>
    </row>
    <row r="15" spans="1:8" x14ac:dyDescent="0.25">
      <c r="A15" s="25" t="s">
        <v>19</v>
      </c>
      <c r="B15" s="26" t="s">
        <v>34</v>
      </c>
      <c r="C15" s="25">
        <v>0.38819999999999999</v>
      </c>
      <c r="D15" s="25">
        <v>3.5900000000000001E-2</v>
      </c>
      <c r="E15" s="25">
        <v>0.15160000000000001</v>
      </c>
      <c r="F15" s="25">
        <v>7.8799999999999995E-2</v>
      </c>
      <c r="G15" s="25">
        <v>0.24</v>
      </c>
      <c r="H15" s="25">
        <v>0.1055</v>
      </c>
    </row>
    <row r="16" spans="1:8" x14ac:dyDescent="0.25">
      <c r="A16" s="29" t="s">
        <v>19</v>
      </c>
      <c r="B16" s="26" t="s">
        <v>35</v>
      </c>
      <c r="C16" s="29">
        <v>0.62729999999999997</v>
      </c>
      <c r="D16" s="25">
        <v>7.8E-2</v>
      </c>
      <c r="E16" s="25">
        <v>9.7299999999999998E-2</v>
      </c>
      <c r="F16" s="25">
        <v>9.0999999999999998E-2</v>
      </c>
      <c r="G16" s="25">
        <v>0</v>
      </c>
      <c r="H16" s="25">
        <v>0.10639999999999999</v>
      </c>
    </row>
    <row r="17" spans="1:8" x14ac:dyDescent="0.25">
      <c r="A17" s="25" t="s">
        <v>19</v>
      </c>
      <c r="B17" s="26" t="s">
        <v>36</v>
      </c>
      <c r="C17" s="25">
        <v>0.19600000000000001</v>
      </c>
      <c r="D17" s="25">
        <v>0.10929999999999999</v>
      </c>
      <c r="E17" s="25">
        <v>7.9000000000000001E-2</v>
      </c>
      <c r="F17" s="25">
        <v>0.1173</v>
      </c>
      <c r="G17" s="25">
        <v>0.14130000000000001</v>
      </c>
      <c r="H17" s="25">
        <v>0.35709999999999997</v>
      </c>
    </row>
    <row r="18" spans="1:8" x14ac:dyDescent="0.25">
      <c r="A18" s="25" t="s">
        <v>19</v>
      </c>
      <c r="B18" s="26" t="s">
        <v>37</v>
      </c>
      <c r="C18" s="25">
        <v>0.44259999999999999</v>
      </c>
      <c r="D18" s="25">
        <v>1.6199999999999999E-2</v>
      </c>
      <c r="E18" s="25">
        <v>0.1673</v>
      </c>
      <c r="F18" s="25">
        <v>-4.5400000000000003E-2</v>
      </c>
      <c r="G18" s="25">
        <v>0.3357</v>
      </c>
      <c r="H18" s="25">
        <v>8.3599999999999994E-2</v>
      </c>
    </row>
    <row r="19" spans="1:8" x14ac:dyDescent="0.25">
      <c r="A19" s="25" t="s">
        <v>10</v>
      </c>
      <c r="B19" s="26" t="s">
        <v>38</v>
      </c>
      <c r="C19" s="25">
        <v>0.1013</v>
      </c>
      <c r="D19" s="25">
        <v>7.8E-2</v>
      </c>
      <c r="E19" s="25">
        <v>9.7299999999999998E-2</v>
      </c>
      <c r="F19" s="25">
        <v>9.0999999999999998E-2</v>
      </c>
      <c r="G19" s="25">
        <v>0</v>
      </c>
      <c r="H19" s="25">
        <v>0.63239999999999996</v>
      </c>
    </row>
    <row r="20" spans="1:8" x14ac:dyDescent="0.25">
      <c r="A20" s="25" t="s">
        <v>10</v>
      </c>
      <c r="B20" s="26" t="s">
        <v>39</v>
      </c>
      <c r="C20" s="25">
        <v>0.1013</v>
      </c>
      <c r="D20" s="25">
        <v>7.8E-2</v>
      </c>
      <c r="E20" s="25">
        <v>9.7299999999999998E-2</v>
      </c>
      <c r="F20" s="25">
        <v>0.61699999999999999</v>
      </c>
      <c r="G20" s="25">
        <v>0</v>
      </c>
      <c r="H20" s="25">
        <v>0.10639999999999999</v>
      </c>
    </row>
    <row r="22" spans="1:8" x14ac:dyDescent="0.25">
      <c r="A22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defaultRowHeight="13.5" x14ac:dyDescent="0.25"/>
  <cols>
    <col min="1" max="1" width="27.125" customWidth="1"/>
    <col min="2" max="2" width="16.375" customWidth="1"/>
  </cols>
  <sheetData>
    <row r="1" spans="1:6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6">
        <v>0.12620000000000001</v>
      </c>
      <c r="D2" s="64">
        <v>0.84240000000000004</v>
      </c>
      <c r="E2" s="6">
        <v>0</v>
      </c>
      <c r="F2" s="6">
        <v>3.1399999999999997E-2</v>
      </c>
    </row>
    <row r="3" spans="1:6" x14ac:dyDescent="0.25">
      <c r="A3" s="32" t="s">
        <v>58</v>
      </c>
      <c r="B3" s="57" t="s">
        <v>53</v>
      </c>
      <c r="C3" s="63">
        <v>0.81759999999999999</v>
      </c>
      <c r="D3" s="6">
        <v>0.15090000000000001</v>
      </c>
      <c r="E3" s="6">
        <v>0</v>
      </c>
      <c r="F3" s="6">
        <v>3.1399999999999997E-2</v>
      </c>
    </row>
    <row r="4" spans="1:6" x14ac:dyDescent="0.25">
      <c r="A4" s="53" t="s">
        <v>258</v>
      </c>
      <c r="B4" s="44" t="s">
        <v>347</v>
      </c>
      <c r="C4" s="6">
        <v>0.12620000000000001</v>
      </c>
      <c r="D4" s="6">
        <v>0.15090000000000001</v>
      </c>
      <c r="E4" s="6">
        <v>0</v>
      </c>
      <c r="F4" s="6">
        <v>0.7228</v>
      </c>
    </row>
    <row r="5" spans="1:6" x14ac:dyDescent="0.25">
      <c r="A5" s="53" t="s">
        <v>258</v>
      </c>
      <c r="B5" s="44" t="s">
        <v>308</v>
      </c>
      <c r="C5" s="6">
        <v>0.19750000000000001</v>
      </c>
      <c r="D5" s="6">
        <v>8.2799999999999999E-2</v>
      </c>
      <c r="E5" s="6">
        <v>0.25559999999999999</v>
      </c>
      <c r="F5" s="6">
        <v>0.46410000000000001</v>
      </c>
    </row>
    <row r="6" spans="1:6" x14ac:dyDescent="0.25">
      <c r="A6" s="53" t="s">
        <v>313</v>
      </c>
      <c r="B6" s="44" t="s">
        <v>136</v>
      </c>
      <c r="C6" s="6">
        <v>0.13550000000000001</v>
      </c>
      <c r="D6" s="6">
        <v>0.1603</v>
      </c>
      <c r="E6" s="6">
        <v>0.50070000000000003</v>
      </c>
      <c r="F6" s="6">
        <v>0.20349999999999999</v>
      </c>
    </row>
    <row r="7" spans="1:6" x14ac:dyDescent="0.25">
      <c r="A7" s="53" t="s">
        <v>344</v>
      </c>
      <c r="B7" s="44" t="s">
        <v>96</v>
      </c>
      <c r="C7" s="6">
        <v>0.40079999999999999</v>
      </c>
      <c r="D7" s="6">
        <v>0</v>
      </c>
      <c r="E7" s="6">
        <v>0.3402</v>
      </c>
      <c r="F7" s="6">
        <v>0.25900000000000001</v>
      </c>
    </row>
    <row r="8" spans="1:6" x14ac:dyDescent="0.25">
      <c r="A8" s="53" t="s">
        <v>343</v>
      </c>
      <c r="B8" s="44" t="s">
        <v>136</v>
      </c>
      <c r="C8" s="6">
        <v>2.8299999999999999E-2</v>
      </c>
      <c r="D8" s="6">
        <v>0.16270000000000001</v>
      </c>
      <c r="E8" s="6">
        <v>0.4914</v>
      </c>
      <c r="F8" s="6">
        <v>0.31759999999999999</v>
      </c>
    </row>
    <row r="9" spans="1:6" x14ac:dyDescent="0.25">
      <c r="A9" s="53" t="s">
        <v>313</v>
      </c>
      <c r="B9" s="44" t="s">
        <v>98</v>
      </c>
      <c r="C9" s="6">
        <v>0.2089</v>
      </c>
      <c r="D9" s="6">
        <v>0.19750000000000001</v>
      </c>
      <c r="E9" s="6">
        <v>0.31850000000000001</v>
      </c>
      <c r="F9" s="6">
        <v>0.27510000000000001</v>
      </c>
    </row>
    <row r="10" spans="1:6" x14ac:dyDescent="0.25">
      <c r="A10" s="53" t="s">
        <v>312</v>
      </c>
      <c r="B10" s="44" t="s">
        <v>98</v>
      </c>
      <c r="C10" s="6">
        <v>0.27779999999999999</v>
      </c>
      <c r="D10" s="6">
        <v>8.1100000000000005E-2</v>
      </c>
      <c r="E10" s="6">
        <v>0.22919999999999999</v>
      </c>
      <c r="F10" s="6">
        <v>0.41189999999999999</v>
      </c>
    </row>
    <row r="11" spans="1:6" x14ac:dyDescent="0.25">
      <c r="A11" s="53" t="s">
        <v>342</v>
      </c>
      <c r="B11" s="44" t="s">
        <v>98</v>
      </c>
      <c r="C11" s="6">
        <v>0</v>
      </c>
      <c r="D11" s="6">
        <v>0.34749999999999998</v>
      </c>
      <c r="E11" s="6">
        <v>0.1091</v>
      </c>
      <c r="F11" s="6">
        <v>0.54339999999999999</v>
      </c>
    </row>
    <row r="12" spans="1:6" x14ac:dyDescent="0.25">
      <c r="A12" s="53" t="s">
        <v>318</v>
      </c>
      <c r="B12" s="44" t="s">
        <v>340</v>
      </c>
      <c r="C12" s="6">
        <v>0.12620000000000001</v>
      </c>
      <c r="D12" s="6">
        <v>0.15090000000000001</v>
      </c>
      <c r="E12" s="6">
        <v>0.69140000000000001</v>
      </c>
      <c r="F12" s="6">
        <v>3.1399999999999997E-2</v>
      </c>
    </row>
    <row r="13" spans="1:6" x14ac:dyDescent="0.25">
      <c r="A13" s="53" t="s">
        <v>258</v>
      </c>
      <c r="B13" s="44" t="s">
        <v>349</v>
      </c>
      <c r="C13" s="6">
        <v>0.1636</v>
      </c>
      <c r="D13" s="6">
        <v>0.16850000000000001</v>
      </c>
      <c r="E13" s="6">
        <v>0.66800000000000004</v>
      </c>
      <c r="F13" s="6">
        <v>0</v>
      </c>
    </row>
    <row r="15" spans="1:6" x14ac:dyDescent="0.25">
      <c r="A15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7" sqref="A17"/>
    </sheetView>
  </sheetViews>
  <sheetFormatPr defaultRowHeight="13.5" x14ac:dyDescent="0.25"/>
  <cols>
    <col min="1" max="1" width="26" customWidth="1"/>
    <col min="2" max="2" width="18" customWidth="1"/>
  </cols>
  <sheetData>
    <row r="1" spans="1:5" x14ac:dyDescent="0.25">
      <c r="A1" s="57" t="s">
        <v>8</v>
      </c>
      <c r="B1" s="56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57" t="s">
        <v>53</v>
      </c>
      <c r="C2" s="30">
        <v>0.23280000000000001</v>
      </c>
      <c r="D2" s="33">
        <v>0.76490000000000002</v>
      </c>
      <c r="E2" s="30">
        <v>2.3E-3</v>
      </c>
    </row>
    <row r="3" spans="1:5" x14ac:dyDescent="0.25">
      <c r="A3" s="32" t="s">
        <v>58</v>
      </c>
      <c r="B3" s="57" t="s">
        <v>53</v>
      </c>
      <c r="C3" s="30">
        <v>0</v>
      </c>
      <c r="D3" s="30">
        <v>0.1585</v>
      </c>
      <c r="E3" s="32">
        <v>0.84150000000000003</v>
      </c>
    </row>
    <row r="4" spans="1:5" x14ac:dyDescent="0.25">
      <c r="A4" s="53" t="s">
        <v>258</v>
      </c>
      <c r="B4" s="44" t="s">
        <v>347</v>
      </c>
      <c r="C4" s="30">
        <v>0.66469999999999996</v>
      </c>
      <c r="D4" s="30">
        <v>-6.0100000000000001E-2</v>
      </c>
      <c r="E4" s="30">
        <v>0.39550000000000002</v>
      </c>
    </row>
    <row r="5" spans="1:5" x14ac:dyDescent="0.25">
      <c r="A5" s="53" t="s">
        <v>258</v>
      </c>
      <c r="B5" s="44" t="s">
        <v>308</v>
      </c>
      <c r="C5" s="30">
        <v>0.66710000000000003</v>
      </c>
      <c r="D5" s="30">
        <v>1E-4</v>
      </c>
      <c r="E5" s="30">
        <v>0.33289999999999997</v>
      </c>
    </row>
    <row r="6" spans="1:5" x14ac:dyDescent="0.25">
      <c r="A6" s="53" t="s">
        <v>313</v>
      </c>
      <c r="B6" s="44" t="s">
        <v>136</v>
      </c>
      <c r="C6" s="30">
        <v>0.70220000000000005</v>
      </c>
      <c r="D6" s="30">
        <v>0.18920000000000001</v>
      </c>
      <c r="E6" s="30">
        <v>0.1085</v>
      </c>
    </row>
    <row r="7" spans="1:5" x14ac:dyDescent="0.25">
      <c r="A7" s="53" t="s">
        <v>344</v>
      </c>
      <c r="B7" s="44" t="s">
        <v>96</v>
      </c>
      <c r="C7" s="30">
        <v>0.53839999999999999</v>
      </c>
      <c r="D7" s="30">
        <v>0</v>
      </c>
      <c r="E7" s="30">
        <v>0.46160000000000001</v>
      </c>
    </row>
    <row r="8" spans="1:5" x14ac:dyDescent="0.25">
      <c r="A8" s="53" t="s">
        <v>343</v>
      </c>
      <c r="B8" s="44" t="s">
        <v>136</v>
      </c>
      <c r="C8" s="30">
        <v>0.79800000000000004</v>
      </c>
      <c r="D8" s="30">
        <v>0.1585</v>
      </c>
      <c r="E8" s="30">
        <v>4.3499999999999997E-2</v>
      </c>
    </row>
    <row r="9" spans="1:5" x14ac:dyDescent="0.25">
      <c r="A9" s="53" t="s">
        <v>313</v>
      </c>
      <c r="B9" s="44" t="s">
        <v>98</v>
      </c>
      <c r="C9" s="30">
        <v>0.59079999999999999</v>
      </c>
      <c r="D9" s="30">
        <v>0.17019999999999999</v>
      </c>
      <c r="E9" s="30">
        <v>0.23899999999999999</v>
      </c>
    </row>
    <row r="10" spans="1:5" x14ac:dyDescent="0.25">
      <c r="A10" s="53" t="s">
        <v>312</v>
      </c>
      <c r="B10" s="44" t="s">
        <v>98</v>
      </c>
      <c r="C10" s="30">
        <v>0.5887</v>
      </c>
      <c r="D10" s="30">
        <v>1.04E-2</v>
      </c>
      <c r="E10" s="30">
        <v>0.40089999999999998</v>
      </c>
    </row>
    <row r="11" spans="1:5" x14ac:dyDescent="0.25">
      <c r="A11" s="53" t="s">
        <v>342</v>
      </c>
      <c r="B11" s="44" t="s">
        <v>98</v>
      </c>
      <c r="C11" s="30">
        <v>0.67020000000000002</v>
      </c>
      <c r="D11" s="30">
        <v>0.191</v>
      </c>
      <c r="E11" s="30">
        <v>0.13880000000000001</v>
      </c>
    </row>
    <row r="12" spans="1:5" x14ac:dyDescent="0.25">
      <c r="A12" s="53" t="s">
        <v>318</v>
      </c>
      <c r="B12" s="44" t="s">
        <v>340</v>
      </c>
      <c r="C12" s="30">
        <v>0.73270000000000002</v>
      </c>
      <c r="D12" s="30">
        <v>0.26729999999999998</v>
      </c>
      <c r="E12" s="30">
        <v>0</v>
      </c>
    </row>
    <row r="13" spans="1:5" x14ac:dyDescent="0.25">
      <c r="A13" s="53" t="s">
        <v>258</v>
      </c>
      <c r="B13" s="44" t="s">
        <v>349</v>
      </c>
      <c r="C13" s="30">
        <v>0.68130000000000002</v>
      </c>
      <c r="D13" s="30">
        <v>0.2908</v>
      </c>
      <c r="E13" s="30">
        <v>2.7900000000000001E-2</v>
      </c>
    </row>
    <row r="14" spans="1:5" x14ac:dyDescent="0.25">
      <c r="A14" s="34" t="s">
        <v>7</v>
      </c>
      <c r="B14" s="57" t="s">
        <v>53</v>
      </c>
      <c r="C14" s="30">
        <v>0</v>
      </c>
      <c r="D14" s="34">
        <v>0.95650000000000002</v>
      </c>
      <c r="E14" s="30">
        <v>4.3499999999999997E-2</v>
      </c>
    </row>
    <row r="16" spans="1:5" x14ac:dyDescent="0.25">
      <c r="A16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workbookViewId="0">
      <selection activeCell="C19" sqref="C19"/>
    </sheetView>
  </sheetViews>
  <sheetFormatPr defaultRowHeight="13.5" x14ac:dyDescent="0.25"/>
  <cols>
    <col min="1" max="1" width="27" customWidth="1"/>
    <col min="2" max="2" width="11.625" customWidth="1"/>
  </cols>
  <sheetData>
    <row r="1" spans="1:48" x14ac:dyDescent="0.25">
      <c r="A1" s="57" t="s">
        <v>8</v>
      </c>
      <c r="B1" s="56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53" t="s">
        <v>313</v>
      </c>
      <c r="B2" s="44" t="s">
        <v>172</v>
      </c>
      <c r="C2" s="6">
        <v>5.7000000000000002E-3</v>
      </c>
      <c r="D2" s="6">
        <v>1.44E-2</v>
      </c>
      <c r="E2" s="6">
        <v>1.6500000000000001E-2</v>
      </c>
      <c r="F2" s="6">
        <v>2.0199999999999999E-2</v>
      </c>
      <c r="G2" s="6">
        <v>2.2200000000000001E-2</v>
      </c>
      <c r="H2" s="6">
        <v>2.6599999999999999E-2</v>
      </c>
      <c r="I2" s="6">
        <v>3.27E-2</v>
      </c>
      <c r="J2" s="6">
        <v>3.7100000000000001E-2</v>
      </c>
      <c r="K2" s="6">
        <v>3.9699999999999999E-2</v>
      </c>
      <c r="L2" s="6">
        <v>4.0599999999999997E-2</v>
      </c>
      <c r="M2" s="6">
        <v>3.8100000000000002E-2</v>
      </c>
      <c r="N2" s="6">
        <v>3.6499999999999998E-2</v>
      </c>
      <c r="O2" s="6">
        <v>3.9E-2</v>
      </c>
      <c r="P2" s="6">
        <v>3.4599999999999999E-2</v>
      </c>
      <c r="Q2" s="6">
        <v>3.2800000000000003E-2</v>
      </c>
      <c r="R2" s="6">
        <v>3.2599999999999997E-2</v>
      </c>
      <c r="S2" s="6">
        <v>2.9399999999999999E-2</v>
      </c>
      <c r="T2" s="6">
        <v>2.8899999999999999E-2</v>
      </c>
      <c r="U2" s="6">
        <v>2.8199999999999999E-2</v>
      </c>
      <c r="V2" s="6">
        <v>2.6800000000000001E-2</v>
      </c>
      <c r="W2" s="6">
        <v>2.3099999999999999E-2</v>
      </c>
      <c r="X2" s="6">
        <v>2.4799999999999999E-2</v>
      </c>
      <c r="Y2" s="6">
        <v>2.87E-2</v>
      </c>
      <c r="Z2" s="6">
        <v>5.2900000000000003E-2</v>
      </c>
      <c r="AA2" s="6">
        <v>7.8100000000000003E-2</v>
      </c>
      <c r="AB2" s="6">
        <v>0.1033</v>
      </c>
      <c r="AC2" s="6">
        <v>0.1285</v>
      </c>
      <c r="AD2" s="6">
        <v>0.15440000000000001</v>
      </c>
      <c r="AE2" s="6">
        <v>0.18110000000000001</v>
      </c>
      <c r="AF2" s="6">
        <v>0.18909999999999999</v>
      </c>
      <c r="AG2" s="6">
        <v>0.19689999999999999</v>
      </c>
      <c r="AH2" s="6">
        <v>0.2049</v>
      </c>
      <c r="AI2" s="6">
        <v>0.21360000000000001</v>
      </c>
      <c r="AJ2" s="6">
        <v>0.21959999999999999</v>
      </c>
      <c r="AK2" s="6">
        <v>0.22509999999999999</v>
      </c>
      <c r="AL2" s="6">
        <v>0.23130000000000001</v>
      </c>
      <c r="AM2" s="6">
        <v>0.23749999999999999</v>
      </c>
      <c r="AN2" s="6">
        <v>0.24260000000000001</v>
      </c>
      <c r="AO2" s="6">
        <v>0.24590000000000001</v>
      </c>
      <c r="AP2" s="6">
        <v>0.24110000000000001</v>
      </c>
      <c r="AQ2" s="6">
        <v>0.2364</v>
      </c>
      <c r="AR2" s="6">
        <v>0.2394</v>
      </c>
      <c r="AS2" s="6">
        <v>0.2374</v>
      </c>
      <c r="AT2" s="6">
        <v>0.22090000000000001</v>
      </c>
      <c r="AU2" s="6">
        <v>0.22370000000000001</v>
      </c>
      <c r="AV2" s="6">
        <v>0.22720000000000001</v>
      </c>
    </row>
    <row r="3" spans="1:48" x14ac:dyDescent="0.25">
      <c r="A3" s="53" t="s">
        <v>312</v>
      </c>
      <c r="B3" s="44" t="s">
        <v>172</v>
      </c>
      <c r="C3" s="6">
        <v>8.5000000000000006E-3</v>
      </c>
      <c r="D3" s="6">
        <v>1.6199999999999999E-2</v>
      </c>
      <c r="E3" s="6">
        <v>1.49E-2</v>
      </c>
      <c r="F3" s="6">
        <v>1.9099999999999999E-2</v>
      </c>
      <c r="G3" s="6">
        <v>2.2499999999999999E-2</v>
      </c>
      <c r="H3" s="6">
        <v>3.1699999999999999E-2</v>
      </c>
      <c r="I3" s="6">
        <v>3.5700000000000003E-2</v>
      </c>
      <c r="J3" s="6">
        <v>4.02E-2</v>
      </c>
      <c r="K3" s="6">
        <v>3.9899999999999998E-2</v>
      </c>
      <c r="L3" s="6">
        <v>4.2799999999999998E-2</v>
      </c>
      <c r="M3" s="6">
        <v>3.95E-2</v>
      </c>
      <c r="N3" s="6">
        <v>3.7499999999999999E-2</v>
      </c>
      <c r="O3" s="6">
        <v>3.8699999999999998E-2</v>
      </c>
      <c r="P3" s="6">
        <v>3.7499999999999999E-2</v>
      </c>
      <c r="Q3" s="6">
        <v>3.6299999999999999E-2</v>
      </c>
      <c r="R3" s="6">
        <v>3.5299999999999998E-2</v>
      </c>
      <c r="S3" s="6">
        <v>3.49E-2</v>
      </c>
      <c r="T3" s="6">
        <v>3.2300000000000002E-2</v>
      </c>
      <c r="U3" s="6">
        <v>3.2800000000000003E-2</v>
      </c>
      <c r="V3" s="6">
        <v>2.8899999999999999E-2</v>
      </c>
      <c r="W3" s="6">
        <v>2.76E-2</v>
      </c>
      <c r="X3" s="6">
        <v>2.63E-2</v>
      </c>
      <c r="Y3" s="6">
        <v>3.4200000000000001E-2</v>
      </c>
      <c r="Z3" s="6">
        <v>5.9400000000000001E-2</v>
      </c>
      <c r="AA3" s="6">
        <v>8.5900000000000004E-2</v>
      </c>
      <c r="AB3" s="6">
        <v>0.112</v>
      </c>
      <c r="AC3" s="6">
        <v>0.1384</v>
      </c>
      <c r="AD3" s="6">
        <v>0.1653</v>
      </c>
      <c r="AE3" s="6">
        <v>0.1933</v>
      </c>
      <c r="AF3" s="6">
        <v>0.20250000000000001</v>
      </c>
      <c r="AG3" s="6">
        <v>0.2112</v>
      </c>
      <c r="AH3" s="6">
        <v>0.2203</v>
      </c>
      <c r="AI3" s="6">
        <v>0.22800000000000001</v>
      </c>
      <c r="AJ3" s="6">
        <v>0.2341</v>
      </c>
      <c r="AK3" s="6">
        <v>0.23960000000000001</v>
      </c>
      <c r="AL3" s="6">
        <v>0.2457</v>
      </c>
      <c r="AM3" s="6">
        <v>0.25190000000000001</v>
      </c>
      <c r="AN3" s="6">
        <v>0.25679999999999997</v>
      </c>
      <c r="AO3" s="6">
        <v>0.25990000000000002</v>
      </c>
      <c r="AP3" s="6">
        <v>0.25669999999999998</v>
      </c>
      <c r="AQ3" s="6">
        <v>0.25690000000000002</v>
      </c>
      <c r="AR3" s="6">
        <v>0.24859999999999999</v>
      </c>
      <c r="AS3" s="6">
        <v>0.255</v>
      </c>
      <c r="AT3" s="6">
        <v>0.2611</v>
      </c>
      <c r="AU3" s="6">
        <v>0.26119999999999999</v>
      </c>
      <c r="AV3" s="6">
        <v>0.26250000000000001</v>
      </c>
    </row>
    <row r="4" spans="1:48" x14ac:dyDescent="0.25">
      <c r="A4" s="53" t="s">
        <v>258</v>
      </c>
      <c r="B4" s="44" t="s">
        <v>360</v>
      </c>
      <c r="C4" s="6">
        <v>2.5000000000000001E-3</v>
      </c>
      <c r="D4" s="6">
        <v>1.46E-2</v>
      </c>
      <c r="E4" s="6">
        <v>1.5699999999999999E-2</v>
      </c>
      <c r="F4" s="6">
        <v>2.07E-2</v>
      </c>
      <c r="G4" s="6">
        <v>2.41E-2</v>
      </c>
      <c r="H4" s="6">
        <v>2.7099999999999999E-2</v>
      </c>
      <c r="I4" s="6">
        <v>3.3399999999999999E-2</v>
      </c>
      <c r="J4" s="6">
        <v>3.7699999999999997E-2</v>
      </c>
      <c r="K4" s="6">
        <v>4.07E-2</v>
      </c>
      <c r="L4" s="6">
        <v>4.1200000000000001E-2</v>
      </c>
      <c r="M4" s="6">
        <v>3.7699999999999997E-2</v>
      </c>
      <c r="N4" s="6">
        <v>3.4599999999999999E-2</v>
      </c>
      <c r="O4" s="6">
        <v>3.5499999999999997E-2</v>
      </c>
      <c r="P4" s="6">
        <v>3.4500000000000003E-2</v>
      </c>
      <c r="Q4" s="6">
        <v>3.49E-2</v>
      </c>
      <c r="R4" s="6">
        <v>3.0499999999999999E-2</v>
      </c>
      <c r="S4" s="6">
        <v>3.2099999999999997E-2</v>
      </c>
      <c r="T4" s="6">
        <v>2.8500000000000001E-2</v>
      </c>
      <c r="U4" s="6">
        <v>2.8400000000000002E-2</v>
      </c>
      <c r="V4" s="6">
        <v>2.7400000000000001E-2</v>
      </c>
      <c r="W4" s="6">
        <v>2.6499999999999999E-2</v>
      </c>
      <c r="X4" s="6">
        <v>2.7199999999999998E-2</v>
      </c>
      <c r="Y4" s="6">
        <v>2.9700000000000001E-2</v>
      </c>
      <c r="Z4" s="6">
        <v>5.1799999999999999E-2</v>
      </c>
      <c r="AA4" s="6">
        <v>7.46E-2</v>
      </c>
      <c r="AB4" s="6">
        <v>9.7199999999999995E-2</v>
      </c>
      <c r="AC4" s="6">
        <v>0.1196</v>
      </c>
      <c r="AD4" s="6">
        <v>0.14269999999999999</v>
      </c>
      <c r="AE4" s="6">
        <v>0.1666</v>
      </c>
      <c r="AF4" s="6">
        <v>0.1739</v>
      </c>
      <c r="AG4" s="6">
        <v>0.18079999999999999</v>
      </c>
      <c r="AH4" s="6">
        <v>0.188</v>
      </c>
      <c r="AI4" s="6">
        <v>0.20169999999999999</v>
      </c>
      <c r="AJ4" s="6">
        <v>0.20580000000000001</v>
      </c>
      <c r="AK4" s="6">
        <v>0.20949999999999999</v>
      </c>
      <c r="AL4" s="6">
        <v>0.2137</v>
      </c>
      <c r="AM4" s="6">
        <v>0.21790000000000001</v>
      </c>
      <c r="AN4" s="6">
        <v>0.22109999999999999</v>
      </c>
      <c r="AO4" s="6">
        <v>0.22270000000000001</v>
      </c>
      <c r="AP4" s="6">
        <v>0.22270000000000001</v>
      </c>
      <c r="AQ4" s="6">
        <v>0.22309999999999999</v>
      </c>
      <c r="AR4" s="6">
        <v>0.2233</v>
      </c>
      <c r="AS4" s="6">
        <v>0.22450000000000001</v>
      </c>
      <c r="AT4" s="6">
        <v>0.2266</v>
      </c>
      <c r="AU4" s="6">
        <v>0.2263</v>
      </c>
      <c r="AV4" s="6">
        <v>0.2271</v>
      </c>
    </row>
    <row r="5" spans="1:48" x14ac:dyDescent="0.25">
      <c r="A5" s="53" t="s">
        <v>258</v>
      </c>
      <c r="B5" s="44" t="s">
        <v>165</v>
      </c>
      <c r="C5" s="6">
        <v>1.2699999999999999E-2</v>
      </c>
      <c r="D5" s="6">
        <v>0.02</v>
      </c>
      <c r="E5" s="6">
        <v>2.4400000000000002E-2</v>
      </c>
      <c r="F5" s="6">
        <v>2.47E-2</v>
      </c>
      <c r="G5" s="6">
        <v>2.7400000000000001E-2</v>
      </c>
      <c r="H5" s="6">
        <v>3.3000000000000002E-2</v>
      </c>
      <c r="I5" s="6">
        <v>3.7900000000000003E-2</v>
      </c>
      <c r="J5" s="6">
        <v>4.0599999999999997E-2</v>
      </c>
      <c r="K5" s="6">
        <v>4.4499999999999998E-2</v>
      </c>
      <c r="L5" s="6">
        <v>4.6199999999999998E-2</v>
      </c>
      <c r="M5" s="6">
        <v>4.2000000000000003E-2</v>
      </c>
      <c r="N5" s="6">
        <v>3.8800000000000001E-2</v>
      </c>
      <c r="O5" s="6">
        <v>3.8300000000000001E-2</v>
      </c>
      <c r="P5" s="6">
        <v>3.7999999999999999E-2</v>
      </c>
      <c r="Q5" s="6">
        <v>3.6700000000000003E-2</v>
      </c>
      <c r="R5" s="6">
        <v>3.3700000000000001E-2</v>
      </c>
      <c r="S5" s="6">
        <v>3.3399999999999999E-2</v>
      </c>
      <c r="T5" s="6">
        <v>3.15E-2</v>
      </c>
      <c r="U5" s="6">
        <v>3.1300000000000001E-2</v>
      </c>
      <c r="V5" s="6">
        <v>2.92E-2</v>
      </c>
      <c r="W5" s="6">
        <v>2.6599999999999999E-2</v>
      </c>
      <c r="X5" s="6">
        <v>2.6700000000000002E-2</v>
      </c>
      <c r="Y5" s="6">
        <v>3.0800000000000001E-2</v>
      </c>
      <c r="Z5" s="6">
        <v>5.8200000000000002E-2</v>
      </c>
      <c r="AA5" s="6">
        <v>8.6900000000000005E-2</v>
      </c>
      <c r="AB5" s="6">
        <v>0.1153</v>
      </c>
      <c r="AC5" s="6">
        <v>0.1439</v>
      </c>
      <c r="AD5" s="6">
        <v>0.17319999999999999</v>
      </c>
      <c r="AE5" s="6">
        <v>0.20369999999999999</v>
      </c>
      <c r="AF5" s="6">
        <v>0.21229999999999999</v>
      </c>
      <c r="AG5" s="6">
        <v>0.2205</v>
      </c>
      <c r="AH5" s="6">
        <v>0.22900000000000001</v>
      </c>
      <c r="AI5" s="6">
        <v>0.23380000000000001</v>
      </c>
      <c r="AJ5" s="6">
        <v>0.2392</v>
      </c>
      <c r="AK5" s="6">
        <v>0.24399999999999999</v>
      </c>
      <c r="AL5" s="6">
        <v>0.24959999999999999</v>
      </c>
      <c r="AM5" s="6">
        <v>0.25509999999999999</v>
      </c>
      <c r="AN5" s="6">
        <v>0.25950000000000001</v>
      </c>
      <c r="AO5" s="6">
        <v>0.26179999999999998</v>
      </c>
      <c r="AP5" s="6">
        <v>0.26379999999999998</v>
      </c>
      <c r="AQ5" s="6">
        <v>0.26300000000000001</v>
      </c>
      <c r="AR5" s="6">
        <v>0.25609999999999999</v>
      </c>
      <c r="AS5" s="6">
        <v>0.26550000000000001</v>
      </c>
      <c r="AT5" s="6">
        <v>0.2606</v>
      </c>
      <c r="AU5" s="6">
        <v>0.25929999999999997</v>
      </c>
      <c r="AV5" s="6">
        <v>0.25890000000000002</v>
      </c>
    </row>
    <row r="6" spans="1:48" x14ac:dyDescent="0.25">
      <c r="A6" s="53" t="s">
        <v>359</v>
      </c>
      <c r="B6" s="44" t="s">
        <v>358</v>
      </c>
      <c r="C6" s="6">
        <v>1.15E-2</v>
      </c>
      <c r="D6" s="6">
        <v>1.8800000000000001E-2</v>
      </c>
      <c r="E6" s="6">
        <v>2.06E-2</v>
      </c>
      <c r="F6" s="6">
        <v>2.53E-2</v>
      </c>
      <c r="G6" s="6">
        <v>2.6100000000000002E-2</v>
      </c>
      <c r="H6" s="6">
        <v>3.15E-2</v>
      </c>
      <c r="I6" s="6">
        <v>3.5799999999999998E-2</v>
      </c>
      <c r="J6" s="6">
        <v>3.7900000000000003E-2</v>
      </c>
      <c r="K6" s="6">
        <v>3.8800000000000001E-2</v>
      </c>
      <c r="L6" s="6">
        <v>4.1000000000000002E-2</v>
      </c>
      <c r="M6" s="6">
        <v>3.9399999999999998E-2</v>
      </c>
      <c r="N6" s="6">
        <v>3.6700000000000003E-2</v>
      </c>
      <c r="O6" s="6">
        <v>3.6700000000000003E-2</v>
      </c>
      <c r="P6" s="6">
        <v>3.78E-2</v>
      </c>
      <c r="Q6" s="6">
        <v>3.5099999999999999E-2</v>
      </c>
      <c r="R6" s="6">
        <v>3.4500000000000003E-2</v>
      </c>
      <c r="S6" s="6">
        <v>3.1300000000000001E-2</v>
      </c>
      <c r="T6" s="6">
        <v>3.2300000000000002E-2</v>
      </c>
      <c r="U6" s="6">
        <v>2.8799999999999999E-2</v>
      </c>
      <c r="V6" s="6">
        <v>2.81E-2</v>
      </c>
      <c r="W6" s="6">
        <v>2.7300000000000001E-2</v>
      </c>
      <c r="X6" s="6">
        <v>2.76E-2</v>
      </c>
      <c r="Y6" s="6">
        <v>3.1300000000000001E-2</v>
      </c>
      <c r="Z6" s="6">
        <v>5.45E-2</v>
      </c>
      <c r="AA6" s="6">
        <v>7.8700000000000006E-2</v>
      </c>
      <c r="AB6" s="6">
        <v>0.1027</v>
      </c>
      <c r="AC6" s="6">
        <v>0.12659999999999999</v>
      </c>
      <c r="AD6" s="6">
        <v>0.15129999999999999</v>
      </c>
      <c r="AE6" s="6">
        <v>0.1767</v>
      </c>
      <c r="AF6" s="6">
        <v>0.1847</v>
      </c>
      <c r="AG6" s="6">
        <v>0.1925</v>
      </c>
      <c r="AH6" s="6">
        <v>0.20019999999999999</v>
      </c>
      <c r="AI6" s="6">
        <v>0.2029</v>
      </c>
      <c r="AJ6" s="6">
        <v>0.2087</v>
      </c>
      <c r="AK6" s="6">
        <v>0.21379999999999999</v>
      </c>
      <c r="AL6" s="6">
        <v>0.21959999999999999</v>
      </c>
      <c r="AM6" s="6">
        <v>0.22550000000000001</v>
      </c>
      <c r="AN6" s="6">
        <v>0.2301</v>
      </c>
      <c r="AO6" s="6">
        <v>0.2331</v>
      </c>
      <c r="AP6" s="6">
        <v>0.2336</v>
      </c>
      <c r="AQ6" s="6">
        <v>0.23219999999999999</v>
      </c>
      <c r="AR6" s="6">
        <v>0.2263</v>
      </c>
      <c r="AS6" s="6">
        <v>0.22270000000000001</v>
      </c>
      <c r="AT6" s="6">
        <v>0.21260000000000001</v>
      </c>
      <c r="AU6" s="6">
        <v>0.21429999999999999</v>
      </c>
      <c r="AV6" s="6">
        <v>0.21679999999999999</v>
      </c>
    </row>
    <row r="7" spans="1:48" x14ac:dyDescent="0.25">
      <c r="A7" s="53" t="s">
        <v>312</v>
      </c>
      <c r="B7" s="44" t="s">
        <v>358</v>
      </c>
      <c r="C7" s="6">
        <v>9.5999999999999992E-3</v>
      </c>
      <c r="D7" s="6">
        <v>1.5599999999999999E-2</v>
      </c>
      <c r="E7" s="6">
        <v>2.01E-2</v>
      </c>
      <c r="F7" s="6">
        <v>2.07E-2</v>
      </c>
      <c r="G7" s="6">
        <v>2.5399999999999999E-2</v>
      </c>
      <c r="H7" s="6">
        <v>3.1099999999999999E-2</v>
      </c>
      <c r="I7" s="6">
        <v>3.3799999999999997E-2</v>
      </c>
      <c r="J7" s="6">
        <v>4.1200000000000001E-2</v>
      </c>
      <c r="K7" s="6">
        <v>4.2299999999999997E-2</v>
      </c>
      <c r="L7" s="6">
        <v>4.2099999999999999E-2</v>
      </c>
      <c r="M7" s="6">
        <v>4.0099999999999997E-2</v>
      </c>
      <c r="N7" s="6">
        <v>3.5999999999999997E-2</v>
      </c>
      <c r="O7" s="6">
        <v>3.4599999999999999E-2</v>
      </c>
      <c r="P7" s="6">
        <v>3.6700000000000003E-2</v>
      </c>
      <c r="Q7" s="6">
        <v>3.7199999999999997E-2</v>
      </c>
      <c r="R7" s="6">
        <v>3.3700000000000001E-2</v>
      </c>
      <c r="S7" s="6">
        <v>3.2500000000000001E-2</v>
      </c>
      <c r="T7" s="6">
        <v>3.2000000000000001E-2</v>
      </c>
      <c r="U7" s="6">
        <v>2.9000000000000001E-2</v>
      </c>
      <c r="V7" s="6">
        <v>2.8500000000000001E-2</v>
      </c>
      <c r="W7" s="6">
        <v>2.69E-2</v>
      </c>
      <c r="X7" s="6">
        <v>2.64E-2</v>
      </c>
      <c r="Y7" s="6">
        <v>3.0700000000000002E-2</v>
      </c>
      <c r="Z7" s="6">
        <v>5.2999999999999999E-2</v>
      </c>
      <c r="AA7" s="6">
        <v>7.6200000000000004E-2</v>
      </c>
      <c r="AB7" s="6">
        <v>9.9400000000000002E-2</v>
      </c>
      <c r="AC7" s="6">
        <v>0.1225</v>
      </c>
      <c r="AD7" s="6">
        <v>0.1464</v>
      </c>
      <c r="AE7" s="6">
        <v>0.1711</v>
      </c>
      <c r="AF7" s="6">
        <v>0.17929999999999999</v>
      </c>
      <c r="AG7" s="6">
        <v>0.18709999999999999</v>
      </c>
      <c r="AH7" s="6">
        <v>0.1951</v>
      </c>
      <c r="AI7" s="6">
        <v>0.19889999999999999</v>
      </c>
      <c r="AJ7" s="6">
        <v>0.2046</v>
      </c>
      <c r="AK7" s="6">
        <v>0.2097</v>
      </c>
      <c r="AL7" s="6">
        <v>0.21560000000000001</v>
      </c>
      <c r="AM7" s="6">
        <v>0.2213</v>
      </c>
      <c r="AN7" s="6">
        <v>0.22600000000000001</v>
      </c>
      <c r="AO7" s="6">
        <v>0.22889999999999999</v>
      </c>
      <c r="AP7" s="6">
        <v>0.223</v>
      </c>
      <c r="AQ7" s="6">
        <v>0.2253</v>
      </c>
      <c r="AR7" s="6">
        <v>0.2198</v>
      </c>
      <c r="AS7" s="6">
        <v>0.20899999999999999</v>
      </c>
      <c r="AT7" s="6">
        <v>0.2107</v>
      </c>
      <c r="AU7" s="6">
        <v>0.21299999999999999</v>
      </c>
      <c r="AV7" s="6">
        <v>0.21609999999999999</v>
      </c>
    </row>
    <row r="8" spans="1:48" x14ac:dyDescent="0.25">
      <c r="A8" s="53" t="s">
        <v>258</v>
      </c>
      <c r="B8" s="44" t="s">
        <v>357</v>
      </c>
      <c r="C8" s="6">
        <v>9.4000000000000004E-3</v>
      </c>
      <c r="D8" s="6">
        <v>1.4500000000000001E-2</v>
      </c>
      <c r="E8" s="6">
        <v>2.12E-2</v>
      </c>
      <c r="F8" s="6">
        <v>2.24E-2</v>
      </c>
      <c r="G8" s="6">
        <v>2.3599999999999999E-2</v>
      </c>
      <c r="H8" s="6">
        <v>2.92E-2</v>
      </c>
      <c r="I8" s="6">
        <v>3.4299999999999997E-2</v>
      </c>
      <c r="J8" s="6">
        <v>3.8399999999999997E-2</v>
      </c>
      <c r="K8" s="6">
        <v>3.8600000000000002E-2</v>
      </c>
      <c r="L8" s="6">
        <v>4.1500000000000002E-2</v>
      </c>
      <c r="M8" s="6">
        <v>4.1099999999999998E-2</v>
      </c>
      <c r="N8" s="6">
        <v>3.7600000000000001E-2</v>
      </c>
      <c r="O8" s="6">
        <v>3.8399999999999997E-2</v>
      </c>
      <c r="P8" s="6">
        <v>3.5700000000000003E-2</v>
      </c>
      <c r="Q8" s="6">
        <v>3.7600000000000001E-2</v>
      </c>
      <c r="R8" s="6">
        <v>3.3799999999999997E-2</v>
      </c>
      <c r="S8" s="6">
        <v>3.1300000000000001E-2</v>
      </c>
      <c r="T8" s="6">
        <v>3.0599999999999999E-2</v>
      </c>
      <c r="U8" s="6">
        <v>2.93E-2</v>
      </c>
      <c r="V8" s="6">
        <v>2.64E-2</v>
      </c>
      <c r="W8" s="6">
        <v>2.5499999999999998E-2</v>
      </c>
      <c r="X8" s="6">
        <v>2.5499999999999998E-2</v>
      </c>
      <c r="Y8" s="6">
        <v>3.0200000000000001E-2</v>
      </c>
      <c r="Z8" s="6">
        <v>5.79E-2</v>
      </c>
      <c r="AA8" s="6">
        <v>8.6499999999999994E-2</v>
      </c>
      <c r="AB8" s="6">
        <v>0.11459999999999999</v>
      </c>
      <c r="AC8" s="6">
        <v>0.14280000000000001</v>
      </c>
      <c r="AD8" s="6">
        <v>0.1714</v>
      </c>
      <c r="AE8" s="6">
        <v>0.2011</v>
      </c>
      <c r="AF8" s="6">
        <v>0.21199999999999999</v>
      </c>
      <c r="AG8" s="6">
        <v>0.22239999999999999</v>
      </c>
      <c r="AH8" s="6">
        <v>0.23300000000000001</v>
      </c>
      <c r="AI8" s="6">
        <v>0.24110000000000001</v>
      </c>
      <c r="AJ8" s="6">
        <v>0.24690000000000001</v>
      </c>
      <c r="AK8" s="6">
        <v>0.25219999999999998</v>
      </c>
      <c r="AL8" s="6">
        <v>0.25819999999999999</v>
      </c>
      <c r="AM8" s="6">
        <v>0.26419999999999999</v>
      </c>
      <c r="AN8" s="6">
        <v>0.26889999999999997</v>
      </c>
      <c r="AO8" s="6">
        <v>0.27150000000000002</v>
      </c>
      <c r="AP8" s="6">
        <v>0.27010000000000001</v>
      </c>
      <c r="AQ8" s="6">
        <v>0.27229999999999999</v>
      </c>
      <c r="AR8" s="6">
        <v>0.2702</v>
      </c>
      <c r="AS8" s="6">
        <v>0.27</v>
      </c>
      <c r="AT8" s="6">
        <v>0.27300000000000002</v>
      </c>
      <c r="AU8" s="6">
        <v>0.2732</v>
      </c>
      <c r="AV8" s="6">
        <v>0.27450000000000002</v>
      </c>
    </row>
    <row r="9" spans="1:48" x14ac:dyDescent="0.25">
      <c r="A9" s="53" t="s">
        <v>313</v>
      </c>
      <c r="B9" s="44" t="s">
        <v>356</v>
      </c>
      <c r="C9" s="6">
        <v>9.2999999999999992E-3</v>
      </c>
      <c r="D9" s="6">
        <v>1.83E-2</v>
      </c>
      <c r="E9" s="6">
        <v>1.8499999999999999E-2</v>
      </c>
      <c r="F9" s="6">
        <v>1.9900000000000001E-2</v>
      </c>
      <c r="G9" s="6">
        <v>2.8899999999999999E-2</v>
      </c>
      <c r="H9" s="6">
        <v>2.98E-2</v>
      </c>
      <c r="I9" s="6">
        <v>3.6799999999999999E-2</v>
      </c>
      <c r="J9" s="6">
        <v>3.9800000000000002E-2</v>
      </c>
      <c r="K9" s="6">
        <v>4.41E-2</v>
      </c>
      <c r="L9" s="6">
        <v>4.5699999999999998E-2</v>
      </c>
      <c r="M9" s="6">
        <v>4.4600000000000001E-2</v>
      </c>
      <c r="N9" s="6">
        <v>3.85E-2</v>
      </c>
      <c r="O9" s="6">
        <v>4.2099999999999999E-2</v>
      </c>
      <c r="P9" s="6">
        <v>3.9199999999999999E-2</v>
      </c>
      <c r="Q9" s="6">
        <v>3.8899999999999997E-2</v>
      </c>
      <c r="R9" s="6">
        <v>3.4599999999999999E-2</v>
      </c>
      <c r="S9" s="6">
        <v>3.56E-2</v>
      </c>
      <c r="T9" s="6">
        <v>3.4000000000000002E-2</v>
      </c>
      <c r="U9" s="6">
        <v>3.1399999999999997E-2</v>
      </c>
      <c r="V9" s="6">
        <v>3.1099999999999999E-2</v>
      </c>
      <c r="W9" s="6">
        <v>3.09E-2</v>
      </c>
      <c r="X9" s="6">
        <v>2.98E-2</v>
      </c>
      <c r="Y9" s="6">
        <v>3.44E-2</v>
      </c>
      <c r="Z9" s="6">
        <v>5.8000000000000003E-2</v>
      </c>
      <c r="AA9" s="6">
        <v>8.2699999999999996E-2</v>
      </c>
      <c r="AB9" s="6">
        <v>0.1072</v>
      </c>
      <c r="AC9" s="6">
        <v>0.13170000000000001</v>
      </c>
      <c r="AD9" s="6">
        <v>0.15670000000000001</v>
      </c>
      <c r="AE9" s="6">
        <v>0.18279999999999999</v>
      </c>
      <c r="AF9" s="6">
        <v>0.1905</v>
      </c>
      <c r="AG9" s="6">
        <v>0.1978</v>
      </c>
      <c r="AH9" s="6">
        <v>0.20530000000000001</v>
      </c>
      <c r="AI9" s="6">
        <v>0.21410000000000001</v>
      </c>
      <c r="AJ9" s="6">
        <v>0.21929999999999999</v>
      </c>
      <c r="AK9" s="6">
        <v>0.224</v>
      </c>
      <c r="AL9" s="6">
        <v>0.22939999999999999</v>
      </c>
      <c r="AM9" s="6">
        <v>0.23480000000000001</v>
      </c>
      <c r="AN9" s="6">
        <v>0.23899999999999999</v>
      </c>
      <c r="AO9" s="6">
        <v>0.2414</v>
      </c>
      <c r="AP9" s="6">
        <v>0.23710000000000001</v>
      </c>
      <c r="AQ9" s="6">
        <v>0.24160000000000001</v>
      </c>
      <c r="AR9" s="6">
        <v>0.23400000000000001</v>
      </c>
      <c r="AS9" s="6">
        <v>0.23580000000000001</v>
      </c>
      <c r="AT9" s="6">
        <v>0.23910000000000001</v>
      </c>
      <c r="AU9" s="6">
        <v>0.2392</v>
      </c>
      <c r="AV9" s="6">
        <v>0.24079999999999999</v>
      </c>
    </row>
    <row r="10" spans="1:48" x14ac:dyDescent="0.25">
      <c r="A10" s="53" t="s">
        <v>312</v>
      </c>
      <c r="B10" s="44" t="s">
        <v>356</v>
      </c>
      <c r="C10" s="6">
        <v>3.0000000000000001E-3</v>
      </c>
      <c r="D10" s="6">
        <v>1.43E-2</v>
      </c>
      <c r="E10" s="6">
        <v>1.6799999999999999E-2</v>
      </c>
      <c r="F10" s="6">
        <v>1.95E-2</v>
      </c>
      <c r="G10" s="6">
        <v>2.1299999999999999E-2</v>
      </c>
      <c r="H10" s="6">
        <v>2.63E-2</v>
      </c>
      <c r="I10" s="6">
        <v>3.3300000000000003E-2</v>
      </c>
      <c r="J10" s="6">
        <v>3.5799999999999998E-2</v>
      </c>
      <c r="K10" s="6">
        <v>3.7199999999999997E-2</v>
      </c>
      <c r="L10" s="6">
        <v>3.8300000000000001E-2</v>
      </c>
      <c r="M10" s="6">
        <v>3.5900000000000001E-2</v>
      </c>
      <c r="N10" s="6">
        <v>3.3500000000000002E-2</v>
      </c>
      <c r="O10" s="6">
        <v>3.1899999999999998E-2</v>
      </c>
      <c r="P10" s="6">
        <v>2.9600000000000001E-2</v>
      </c>
      <c r="Q10" s="6">
        <v>3.1699999999999999E-2</v>
      </c>
      <c r="R10" s="6">
        <v>3.09E-2</v>
      </c>
      <c r="S10" s="6">
        <v>2.7199999999999998E-2</v>
      </c>
      <c r="T10" s="6">
        <v>2.75E-2</v>
      </c>
      <c r="U10" s="6">
        <v>2.7799999999999998E-2</v>
      </c>
      <c r="V10" s="6">
        <v>2.3599999999999999E-2</v>
      </c>
      <c r="W10" s="6">
        <v>2.4E-2</v>
      </c>
      <c r="X10" s="6">
        <v>2.4299999999999999E-2</v>
      </c>
      <c r="Y10" s="6">
        <v>2.7400000000000001E-2</v>
      </c>
      <c r="Z10" s="6">
        <v>5.0999999999999997E-2</v>
      </c>
      <c r="AA10" s="6">
        <v>7.5700000000000003E-2</v>
      </c>
      <c r="AB10" s="6">
        <v>0.1003</v>
      </c>
      <c r="AC10" s="6">
        <v>0.12509999999999999</v>
      </c>
      <c r="AD10" s="6">
        <v>0.15060000000000001</v>
      </c>
      <c r="AE10" s="6">
        <v>0.17699999999999999</v>
      </c>
      <c r="AF10" s="6">
        <v>0.18479999999999999</v>
      </c>
      <c r="AG10" s="6">
        <v>0.1925</v>
      </c>
      <c r="AH10" s="6">
        <v>0.20019999999999999</v>
      </c>
      <c r="AI10" s="6">
        <v>0.20430000000000001</v>
      </c>
      <c r="AJ10" s="6">
        <v>0.20949999999999999</v>
      </c>
      <c r="AK10" s="6">
        <v>0.2142</v>
      </c>
      <c r="AL10" s="6">
        <v>0.21929999999999999</v>
      </c>
      <c r="AM10" s="6">
        <v>0.22459999999999999</v>
      </c>
      <c r="AN10" s="6">
        <v>0.2288</v>
      </c>
      <c r="AO10" s="6">
        <v>0.23119999999999999</v>
      </c>
      <c r="AP10" s="6">
        <v>0.23219999999999999</v>
      </c>
      <c r="AQ10" s="6">
        <v>0.22989999999999999</v>
      </c>
      <c r="AR10" s="6">
        <v>0.22520000000000001</v>
      </c>
      <c r="AS10" s="6">
        <v>0.23</v>
      </c>
      <c r="AT10" s="6">
        <v>0.22670000000000001</v>
      </c>
      <c r="AU10" s="6">
        <v>0.2276</v>
      </c>
      <c r="AV10" s="6">
        <v>0.22939999999999999</v>
      </c>
    </row>
    <row r="11" spans="1:48" x14ac:dyDescent="0.25">
      <c r="A11" s="53" t="s">
        <v>355</v>
      </c>
      <c r="B11" s="44" t="s">
        <v>354</v>
      </c>
      <c r="C11" s="6">
        <v>1.5900000000000001E-2</v>
      </c>
      <c r="D11" s="6">
        <v>1.9400000000000001E-2</v>
      </c>
      <c r="E11" s="6">
        <v>2.7400000000000001E-2</v>
      </c>
      <c r="F11" s="6">
        <v>2.5999999999999999E-2</v>
      </c>
      <c r="G11" s="6">
        <v>3.1899999999999998E-2</v>
      </c>
      <c r="H11" s="6">
        <v>3.8300000000000001E-2</v>
      </c>
      <c r="I11" s="6">
        <v>4.3499999999999997E-2</v>
      </c>
      <c r="J11" s="6">
        <v>4.6600000000000003E-2</v>
      </c>
      <c r="K11" s="6">
        <v>5.1700000000000003E-2</v>
      </c>
      <c r="L11" s="6">
        <v>5.2699999999999997E-2</v>
      </c>
      <c r="M11" s="6">
        <v>5.16E-2</v>
      </c>
      <c r="N11" s="6">
        <v>4.9099999999999998E-2</v>
      </c>
      <c r="O11" s="6">
        <v>4.7800000000000002E-2</v>
      </c>
      <c r="P11" s="6">
        <v>4.4699999999999997E-2</v>
      </c>
      <c r="Q11" s="6">
        <v>4.5699999999999998E-2</v>
      </c>
      <c r="R11" s="6">
        <v>4.2000000000000003E-2</v>
      </c>
      <c r="S11" s="6">
        <v>4.3799999999999999E-2</v>
      </c>
      <c r="T11" s="6">
        <v>4.1500000000000002E-2</v>
      </c>
      <c r="U11" s="6">
        <v>3.9E-2</v>
      </c>
      <c r="V11" s="6">
        <v>3.6200000000000003E-2</v>
      </c>
      <c r="W11" s="6">
        <v>3.3099999999999997E-2</v>
      </c>
      <c r="X11" s="6">
        <v>3.3700000000000001E-2</v>
      </c>
      <c r="Y11" s="6">
        <v>3.95E-2</v>
      </c>
      <c r="Z11" s="6">
        <v>6.93E-2</v>
      </c>
      <c r="AA11" s="6">
        <v>0.1004</v>
      </c>
      <c r="AB11" s="6">
        <v>0.13150000000000001</v>
      </c>
      <c r="AC11" s="6">
        <v>0.16270000000000001</v>
      </c>
      <c r="AD11" s="6">
        <v>0.19470000000000001</v>
      </c>
      <c r="AE11" s="6">
        <v>0.22789999999999999</v>
      </c>
      <c r="AF11" s="6">
        <v>0.23799999999999999</v>
      </c>
      <c r="AG11" s="6">
        <v>0.24759999999999999</v>
      </c>
      <c r="AH11" s="6">
        <v>0.25740000000000002</v>
      </c>
      <c r="AI11" s="6">
        <v>0.26750000000000002</v>
      </c>
      <c r="AJ11" s="6">
        <v>0.27510000000000001</v>
      </c>
      <c r="AK11" s="6">
        <v>0.2823</v>
      </c>
      <c r="AL11" s="6">
        <v>0.2903</v>
      </c>
      <c r="AM11" s="6">
        <v>0.29820000000000002</v>
      </c>
      <c r="AN11" s="6">
        <v>0.30480000000000002</v>
      </c>
      <c r="AO11" s="6">
        <v>0.30890000000000001</v>
      </c>
      <c r="AP11" s="6">
        <v>0.30409999999999998</v>
      </c>
      <c r="AQ11" s="6">
        <v>0.31390000000000001</v>
      </c>
      <c r="AR11" s="6">
        <v>0.3054</v>
      </c>
      <c r="AS11" s="6">
        <v>0.28899999999999998</v>
      </c>
      <c r="AT11" s="6">
        <v>0.29270000000000002</v>
      </c>
      <c r="AU11" s="6">
        <v>0.29630000000000001</v>
      </c>
      <c r="AV11" s="6">
        <v>0.3009</v>
      </c>
    </row>
    <row r="12" spans="1:48" x14ac:dyDescent="0.25">
      <c r="A12" s="53" t="s">
        <v>353</v>
      </c>
      <c r="B12" s="44" t="s">
        <v>172</v>
      </c>
      <c r="C12" s="6">
        <v>8.9444442749023433E-3</v>
      </c>
      <c r="D12" s="6">
        <v>1.6488888549804688E-2</v>
      </c>
      <c r="E12" s="6">
        <v>1.9011111450195312E-2</v>
      </c>
      <c r="F12" s="6">
        <v>2.283333282470703E-2</v>
      </c>
      <c r="G12" s="6">
        <v>2.6711111450195311E-2</v>
      </c>
      <c r="H12" s="6">
        <v>3.0555554199218751E-2</v>
      </c>
      <c r="I12" s="6">
        <v>3.6211111450195316E-2</v>
      </c>
      <c r="J12" s="6">
        <v>4.0433334350585937E-2</v>
      </c>
      <c r="K12" s="6">
        <v>4.248888854980469E-2</v>
      </c>
      <c r="L12" s="6">
        <v>4.3711111450195315E-2</v>
      </c>
      <c r="M12" s="6">
        <v>4.1500000000000002E-2</v>
      </c>
      <c r="N12" s="6">
        <v>3.8444445800781248E-2</v>
      </c>
      <c r="O12" s="6">
        <v>3.9555554199218752E-2</v>
      </c>
      <c r="P12" s="6">
        <v>3.9077777099609377E-2</v>
      </c>
      <c r="Q12" s="6">
        <v>3.866666564941406E-2</v>
      </c>
      <c r="R12" s="6">
        <v>3.7400000000000003E-2</v>
      </c>
      <c r="S12" s="6">
        <v>3.6155554199218752E-2</v>
      </c>
      <c r="T12" s="6">
        <v>3.5444445800781252E-2</v>
      </c>
      <c r="U12" s="6">
        <v>3.5011111450195309E-2</v>
      </c>
      <c r="V12" s="6">
        <v>3.2544445800781252E-2</v>
      </c>
      <c r="W12" s="6">
        <v>3.1377777099609372E-2</v>
      </c>
      <c r="X12" s="6">
        <v>3.1644445800781247E-2</v>
      </c>
      <c r="Y12" s="6">
        <v>3.7766665649414062E-2</v>
      </c>
      <c r="Z12" s="6">
        <v>6.25E-2</v>
      </c>
      <c r="AA12" s="6">
        <v>8.8300000000000003E-2</v>
      </c>
      <c r="AB12" s="6">
        <v>0.11365555419921874</v>
      </c>
      <c r="AC12" s="6">
        <v>0.13919999999999999</v>
      </c>
      <c r="AD12" s="6">
        <v>0.16535555419921874</v>
      </c>
      <c r="AE12" s="6">
        <v>0.19242221679687499</v>
      </c>
      <c r="AF12" s="6">
        <v>0.20145555419921876</v>
      </c>
      <c r="AG12" s="6">
        <v>0.21008889160156249</v>
      </c>
      <c r="AH12" s="6">
        <v>0.218977783203125</v>
      </c>
      <c r="AI12" s="6">
        <v>0.2268</v>
      </c>
      <c r="AJ12" s="6">
        <v>0.23273332519531251</v>
      </c>
      <c r="AK12" s="6">
        <v>0.23821110839843751</v>
      </c>
      <c r="AL12" s="6">
        <v>0.2442888916015625</v>
      </c>
      <c r="AM12" s="6">
        <v>0.25042221679687499</v>
      </c>
      <c r="AN12" s="6">
        <v>0.255322216796875</v>
      </c>
      <c r="AO12" s="6">
        <v>0.25828889160156249</v>
      </c>
      <c r="AP12" s="6">
        <v>0.25921110839843747</v>
      </c>
      <c r="AQ12" s="6">
        <v>0.25805556640624999</v>
      </c>
      <c r="AR12" s="6">
        <v>0.25440000000000002</v>
      </c>
      <c r="AS12" s="6">
        <v>0.25495556640625</v>
      </c>
      <c r="AT12" s="6">
        <v>0.24375556640625001</v>
      </c>
      <c r="AU12" s="6">
        <v>0.24518889160156249</v>
      </c>
      <c r="AV12" s="6">
        <v>0.24778889160156251</v>
      </c>
    </row>
    <row r="13" spans="1:48" x14ac:dyDescent="0.25">
      <c r="A13" s="53" t="s">
        <v>352</v>
      </c>
      <c r="B13" s="44" t="s">
        <v>172</v>
      </c>
      <c r="C13" s="6">
        <v>8.6999999999999994E-3</v>
      </c>
      <c r="D13" s="6">
        <v>1.5755555725097656E-2</v>
      </c>
      <c r="E13" s="6">
        <v>1.6355555725097656E-2</v>
      </c>
      <c r="F13" s="6">
        <v>1.95E-2</v>
      </c>
      <c r="G13" s="6">
        <v>2.4333332824707031E-2</v>
      </c>
      <c r="H13" s="6">
        <v>2.965555419921875E-2</v>
      </c>
      <c r="I13" s="6">
        <v>3.4511111450195316E-2</v>
      </c>
      <c r="J13" s="6">
        <v>3.8844445800781252E-2</v>
      </c>
      <c r="K13" s="6">
        <v>4.0655554199218749E-2</v>
      </c>
      <c r="L13" s="6">
        <v>4.2377777099609375E-2</v>
      </c>
      <c r="M13" s="6">
        <v>4.02E-2</v>
      </c>
      <c r="N13" s="6">
        <v>3.7033334350585936E-2</v>
      </c>
      <c r="O13" s="6">
        <v>3.721111145019531E-2</v>
      </c>
      <c r="P13" s="6">
        <v>3.6611111450195313E-2</v>
      </c>
      <c r="Q13" s="6">
        <v>3.6855554199218751E-2</v>
      </c>
      <c r="R13" s="6">
        <v>3.4722222900390627E-2</v>
      </c>
      <c r="S13" s="6">
        <v>3.3677777099609375E-2</v>
      </c>
      <c r="T13" s="6">
        <v>3.2577777099609372E-2</v>
      </c>
      <c r="U13" s="6">
        <v>3.2211111450195312E-2</v>
      </c>
      <c r="V13" s="6">
        <v>2.9533334350585937E-2</v>
      </c>
      <c r="W13" s="6">
        <v>2.8633334350585939E-2</v>
      </c>
      <c r="X13" s="6">
        <v>2.8644445800781251E-2</v>
      </c>
      <c r="Y13" s="6">
        <v>3.4433334350585938E-2</v>
      </c>
      <c r="Z13" s="6">
        <v>5.9755554199218748E-2</v>
      </c>
      <c r="AA13" s="6">
        <v>8.6255554199218751E-2</v>
      </c>
      <c r="AB13" s="6">
        <v>0.1123888916015625</v>
      </c>
      <c r="AC13" s="6">
        <v>0.1387111083984375</v>
      </c>
      <c r="AD13" s="6">
        <v>0.16564444580078125</v>
      </c>
      <c r="AE13" s="6">
        <v>0.19354444580078126</v>
      </c>
      <c r="AF13" s="6">
        <v>0.20272221679687499</v>
      </c>
      <c r="AG13" s="6">
        <v>0.21148889160156251</v>
      </c>
      <c r="AH13" s="6">
        <v>0.2205</v>
      </c>
      <c r="AI13" s="6">
        <v>0.22831110839843749</v>
      </c>
      <c r="AJ13" s="6">
        <v>0.23415556640624999</v>
      </c>
      <c r="AK13" s="6">
        <v>0.23954443359374999</v>
      </c>
      <c r="AL13" s="6">
        <v>0.24555556640625001</v>
      </c>
      <c r="AM13" s="6">
        <v>0.2515888916015625</v>
      </c>
      <c r="AN13" s="6">
        <v>0.25640000000000002</v>
      </c>
      <c r="AO13" s="6">
        <v>0.259277783203125</v>
      </c>
      <c r="AP13" s="6">
        <v>0.25940000000000002</v>
      </c>
      <c r="AQ13" s="6">
        <v>0.25841110839843751</v>
      </c>
      <c r="AR13" s="6">
        <v>0.25430000000000003</v>
      </c>
      <c r="AS13" s="6">
        <v>0.25414443359375</v>
      </c>
      <c r="AT13" s="6">
        <v>0.25131110839843751</v>
      </c>
      <c r="AU13" s="6">
        <v>0.252322216796875</v>
      </c>
      <c r="AV13" s="6">
        <v>0.25434443359374997</v>
      </c>
    </row>
    <row r="14" spans="1:48" x14ac:dyDescent="0.25">
      <c r="A14" s="53" t="s">
        <v>258</v>
      </c>
      <c r="B14" s="44" t="s">
        <v>351</v>
      </c>
      <c r="C14" s="6">
        <v>1.0155555725097656E-2</v>
      </c>
      <c r="D14" s="6">
        <v>1.8244444274902342E-2</v>
      </c>
      <c r="E14" s="6">
        <v>1.9377777099609375E-2</v>
      </c>
      <c r="F14" s="6">
        <v>2.2155555725097656E-2</v>
      </c>
      <c r="G14" s="6">
        <v>2.6877777099609375E-2</v>
      </c>
      <c r="H14" s="6">
        <v>3.2155554199218749E-2</v>
      </c>
      <c r="I14" s="6">
        <v>3.693333435058594E-2</v>
      </c>
      <c r="J14" s="6">
        <v>4.1277777099609378E-2</v>
      </c>
      <c r="K14" s="6">
        <v>4.2966665649414065E-2</v>
      </c>
      <c r="L14" s="6">
        <v>4.3566665649414062E-2</v>
      </c>
      <c r="M14" s="6">
        <v>4.3533334350585935E-2</v>
      </c>
      <c r="N14" s="6">
        <v>4.0422222900390624E-2</v>
      </c>
      <c r="O14" s="6">
        <v>4.1888888549804687E-2</v>
      </c>
      <c r="P14" s="6">
        <v>4.0966665649414064E-2</v>
      </c>
      <c r="Q14" s="6">
        <v>4.07E-2</v>
      </c>
      <c r="R14" s="6">
        <v>3.7611111450195314E-2</v>
      </c>
      <c r="S14" s="6">
        <v>3.5811111450195311E-2</v>
      </c>
      <c r="T14" s="6">
        <v>3.8199999999999998E-2</v>
      </c>
      <c r="U14" s="6">
        <v>3.8633334350585941E-2</v>
      </c>
      <c r="V14" s="6">
        <v>3.6377777099609376E-2</v>
      </c>
      <c r="W14" s="6">
        <v>3.5299999999999998E-2</v>
      </c>
      <c r="X14" s="6">
        <v>3.5788888549804686E-2</v>
      </c>
      <c r="Y14" s="6">
        <v>4.2477777099609378E-2</v>
      </c>
      <c r="Z14" s="6">
        <v>6.1988891601562499E-2</v>
      </c>
      <c r="AA14" s="6">
        <v>8.2311108398437499E-2</v>
      </c>
      <c r="AB14" s="6">
        <v>0.10217777709960937</v>
      </c>
      <c r="AC14" s="6">
        <v>0.12205555419921875</v>
      </c>
      <c r="AD14" s="6">
        <v>0.14246666259765625</v>
      </c>
      <c r="AE14" s="6">
        <v>0.1637111083984375</v>
      </c>
      <c r="AF14" s="6">
        <v>0.17080000000000001</v>
      </c>
      <c r="AG14" s="6">
        <v>0.17745555419921874</v>
      </c>
      <c r="AH14" s="6">
        <v>0.18440000000000001</v>
      </c>
      <c r="AI14" s="6">
        <v>0.18962221679687499</v>
      </c>
      <c r="AJ14" s="6">
        <v>0.194777783203125</v>
      </c>
      <c r="AK14" s="6">
        <v>0.1996</v>
      </c>
      <c r="AL14" s="6">
        <v>0.20491110839843751</v>
      </c>
      <c r="AM14" s="6">
        <v>0.21025556640625001</v>
      </c>
      <c r="AN14" s="6">
        <v>0.2146111083984375</v>
      </c>
      <c r="AO14" s="6">
        <v>0.21729999999999999</v>
      </c>
      <c r="AP14" s="6">
        <v>0.21787778320312501</v>
      </c>
      <c r="AQ14" s="6">
        <v>0.21901110839843749</v>
      </c>
      <c r="AR14" s="6">
        <v>0.21392221679687501</v>
      </c>
      <c r="AS14" s="6">
        <v>0.21223332519531249</v>
      </c>
      <c r="AT14" s="6">
        <v>0.21088889160156249</v>
      </c>
      <c r="AU14" s="6">
        <v>0.2120888916015625</v>
      </c>
      <c r="AV14" s="6">
        <v>0.21471110839843749</v>
      </c>
    </row>
    <row r="16" spans="1:48" x14ac:dyDescent="0.25">
      <c r="C16" s="83" t="s">
        <v>127</v>
      </c>
      <c r="D16" s="83"/>
      <c r="E16" s="83"/>
      <c r="F16" s="83"/>
      <c r="G16" s="83"/>
    </row>
    <row r="17" spans="3:6" x14ac:dyDescent="0.25">
      <c r="C17" s="67" t="s">
        <v>350</v>
      </c>
      <c r="D17" s="67"/>
      <c r="E17" s="30"/>
      <c r="F17" s="30"/>
    </row>
    <row r="18" spans="3:6" x14ac:dyDescent="0.25">
      <c r="C18" s="58" t="str">
        <f>HYPERLINK("[Table14_Redtallowmapping.xlsx]Main!A1", "Return to Main Worksheet")</f>
        <v>Return to Main Worksheet</v>
      </c>
    </row>
  </sheetData>
  <mergeCells count="1">
    <mergeCell ref="C16:G16"/>
  </mergeCells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defaultRowHeight="13.5" x14ac:dyDescent="0.25"/>
  <cols>
    <col min="1" max="1" width="27.25" customWidth="1"/>
    <col min="2" max="2" width="16.875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8.1199999999999994E-2</v>
      </c>
      <c r="D2" s="30">
        <v>3.5799999999999998E-2</v>
      </c>
      <c r="E2" s="30">
        <v>0.88300000000000001</v>
      </c>
      <c r="F2" s="30">
        <v>0</v>
      </c>
    </row>
    <row r="3" spans="1:6" x14ac:dyDescent="0.25">
      <c r="A3" s="32" t="s">
        <v>58</v>
      </c>
      <c r="B3" s="57" t="s">
        <v>53</v>
      </c>
      <c r="C3" s="30">
        <v>8.1199999999999994E-2</v>
      </c>
      <c r="D3" s="30">
        <v>0.87539999999999996</v>
      </c>
      <c r="E3" s="30">
        <v>4.3400000000000001E-2</v>
      </c>
      <c r="F3" s="30">
        <v>0</v>
      </c>
    </row>
    <row r="4" spans="1:6" x14ac:dyDescent="0.25">
      <c r="A4" s="53" t="s">
        <v>313</v>
      </c>
      <c r="B4" s="44" t="s">
        <v>172</v>
      </c>
      <c r="C4" s="30">
        <v>8.1199999999999994E-2</v>
      </c>
      <c r="D4" s="30">
        <v>3.5799999999999998E-2</v>
      </c>
      <c r="E4" s="30">
        <v>4.3400000000000001E-2</v>
      </c>
      <c r="F4" s="30">
        <v>0.83960000000000001</v>
      </c>
    </row>
    <row r="5" spans="1:6" x14ac:dyDescent="0.25">
      <c r="A5" s="53" t="s">
        <v>312</v>
      </c>
      <c r="B5" s="44" t="s">
        <v>172</v>
      </c>
      <c r="C5" s="30">
        <v>0.92079999999999995</v>
      </c>
      <c r="D5" s="30">
        <v>3.5799999999999998E-2</v>
      </c>
      <c r="E5" s="30">
        <v>4.3400000000000001E-2</v>
      </c>
      <c r="F5" s="30">
        <v>0</v>
      </c>
    </row>
    <row r="6" spans="1:6" x14ac:dyDescent="0.25">
      <c r="A6" s="53" t="s">
        <v>258</v>
      </c>
      <c r="B6" s="44" t="s">
        <v>360</v>
      </c>
      <c r="C6" s="30">
        <v>0.86799999999999999</v>
      </c>
      <c r="D6" s="30">
        <v>7.0000000000000007E-2</v>
      </c>
      <c r="E6" s="30">
        <v>9.1999999999999998E-3</v>
      </c>
      <c r="F6" s="30">
        <v>5.2900000000000003E-2</v>
      </c>
    </row>
    <row r="7" spans="1:6" x14ac:dyDescent="0.25">
      <c r="A7" s="53" t="s">
        <v>258</v>
      </c>
      <c r="B7" s="44" t="s">
        <v>165</v>
      </c>
      <c r="C7" s="30">
        <v>0.70889999999999997</v>
      </c>
      <c r="D7" s="30">
        <v>1.8499999999999999E-2</v>
      </c>
      <c r="E7" s="30">
        <v>0.15840000000000001</v>
      </c>
      <c r="F7" s="30">
        <v>0.1142</v>
      </c>
    </row>
    <row r="8" spans="1:6" x14ac:dyDescent="0.25">
      <c r="A8" s="53" t="s">
        <v>359</v>
      </c>
      <c r="B8" s="44" t="s">
        <v>358</v>
      </c>
      <c r="C8" s="30">
        <v>0</v>
      </c>
      <c r="D8" s="30">
        <v>8.1600000000000006E-2</v>
      </c>
      <c r="E8" s="30">
        <v>0.1145</v>
      </c>
      <c r="F8" s="30">
        <v>0.80389999999999995</v>
      </c>
    </row>
    <row r="9" spans="1:6" x14ac:dyDescent="0.25">
      <c r="A9" s="53" t="s">
        <v>312</v>
      </c>
      <c r="B9" s="44" t="s">
        <v>358</v>
      </c>
      <c r="C9" s="30">
        <v>9.1600000000000001E-2</v>
      </c>
      <c r="D9" s="30">
        <v>8.6599999999999996E-2</v>
      </c>
      <c r="E9" s="30">
        <v>9.9199999999999997E-2</v>
      </c>
      <c r="F9" s="30">
        <v>0.72270000000000001</v>
      </c>
    </row>
    <row r="10" spans="1:6" x14ac:dyDescent="0.25">
      <c r="A10" s="53" t="s">
        <v>258</v>
      </c>
      <c r="B10" s="44" t="s">
        <v>357</v>
      </c>
      <c r="C10" s="30">
        <v>0.90749999999999997</v>
      </c>
      <c r="D10" s="30">
        <v>0</v>
      </c>
      <c r="E10" s="30">
        <v>2.1700000000000001E-2</v>
      </c>
      <c r="F10" s="30">
        <v>7.0699999999999999E-2</v>
      </c>
    </row>
    <row r="11" spans="1:6" x14ac:dyDescent="0.25">
      <c r="A11" s="53" t="s">
        <v>313</v>
      </c>
      <c r="B11" s="44" t="s">
        <v>356</v>
      </c>
      <c r="C11" s="30">
        <v>0.65749999999999997</v>
      </c>
      <c r="D11" s="30">
        <v>8.7999999999999995E-2</v>
      </c>
      <c r="E11" s="30">
        <v>8.5400000000000004E-2</v>
      </c>
      <c r="F11" s="30">
        <v>0.1691</v>
      </c>
    </row>
    <row r="12" spans="1:6" x14ac:dyDescent="0.25">
      <c r="A12" s="53" t="s">
        <v>312</v>
      </c>
      <c r="B12" s="44" t="s">
        <v>356</v>
      </c>
      <c r="C12" s="30">
        <v>0.70669999999999999</v>
      </c>
      <c r="D12" s="30">
        <v>9.7000000000000003E-3</v>
      </c>
      <c r="E12" s="30">
        <v>0.11169999999999999</v>
      </c>
      <c r="F12" s="30">
        <v>0.17180000000000001</v>
      </c>
    </row>
    <row r="13" spans="1:6" x14ac:dyDescent="0.25">
      <c r="A13" s="53" t="s">
        <v>355</v>
      </c>
      <c r="B13" s="44" t="s">
        <v>354</v>
      </c>
      <c r="C13" s="30">
        <v>0.35909999999999997</v>
      </c>
      <c r="D13" s="30">
        <v>7.4800000000000005E-2</v>
      </c>
      <c r="E13" s="30">
        <v>0</v>
      </c>
      <c r="F13" s="30">
        <v>0.56610000000000005</v>
      </c>
    </row>
    <row r="14" spans="1:6" x14ac:dyDescent="0.25">
      <c r="A14" s="53" t="s">
        <v>353</v>
      </c>
      <c r="B14" s="44" t="s">
        <v>172</v>
      </c>
      <c r="C14" s="30">
        <v>0.32319999999999999</v>
      </c>
      <c r="D14" s="30">
        <v>8.4099999999999994E-2</v>
      </c>
      <c r="E14" s="30">
        <v>3.7699999999999997E-2</v>
      </c>
      <c r="F14" s="30">
        <v>0.55489999999999995</v>
      </c>
    </row>
    <row r="15" spans="1:6" x14ac:dyDescent="0.25">
      <c r="A15" s="53" t="s">
        <v>352</v>
      </c>
      <c r="B15" s="44" t="s">
        <v>172</v>
      </c>
      <c r="C15" s="30">
        <v>0.58050000000000002</v>
      </c>
      <c r="D15" s="30">
        <v>4.3200000000000002E-2</v>
      </c>
      <c r="E15" s="30">
        <v>4.48E-2</v>
      </c>
      <c r="F15" s="30">
        <v>0.33150000000000002</v>
      </c>
    </row>
    <row r="16" spans="1:6" x14ac:dyDescent="0.25">
      <c r="A16" s="53" t="s">
        <v>258</v>
      </c>
      <c r="B16" s="44" t="s">
        <v>351</v>
      </c>
      <c r="C16" s="30">
        <v>0.36020000000000002</v>
      </c>
      <c r="D16" s="30">
        <v>0.20150000000000001</v>
      </c>
      <c r="E16" s="30">
        <v>5.2299999999999999E-2</v>
      </c>
      <c r="F16" s="30">
        <v>0.38600000000000001</v>
      </c>
    </row>
    <row r="18" spans="1:1" x14ac:dyDescent="0.25">
      <c r="A18" s="67" t="s">
        <v>361</v>
      </c>
    </row>
    <row r="19" spans="1:1" x14ac:dyDescent="0.25">
      <c r="A1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21" sqref="A21"/>
    </sheetView>
  </sheetViews>
  <sheetFormatPr defaultRowHeight="13.5" x14ac:dyDescent="0.25"/>
  <cols>
    <col min="1" max="1" width="26.5" customWidth="1"/>
    <col min="2" max="2" width="17.375" customWidth="1"/>
  </cols>
  <sheetData>
    <row r="1" spans="1:7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30">
        <v>7.7600000000000002E-2</v>
      </c>
      <c r="D2" s="30">
        <v>3.4000000000000002E-2</v>
      </c>
      <c r="E2" s="30">
        <v>5.33E-2</v>
      </c>
      <c r="F2" s="33">
        <v>0.83509999999999995</v>
      </c>
      <c r="G2" s="30">
        <v>0</v>
      </c>
    </row>
    <row r="3" spans="1:7" x14ac:dyDescent="0.25">
      <c r="A3" s="32" t="s">
        <v>58</v>
      </c>
      <c r="B3" s="57" t="s">
        <v>53</v>
      </c>
      <c r="C3" s="30">
        <v>7.7600000000000002E-2</v>
      </c>
      <c r="D3" s="32">
        <v>0.82799999999999996</v>
      </c>
      <c r="E3" s="30">
        <v>5.33E-2</v>
      </c>
      <c r="F3" s="30">
        <v>4.1099999999999998E-2</v>
      </c>
      <c r="G3" s="30">
        <v>0</v>
      </c>
    </row>
    <row r="4" spans="1:7" x14ac:dyDescent="0.25">
      <c r="A4" s="53" t="s">
        <v>313</v>
      </c>
      <c r="B4" s="44" t="s">
        <v>172</v>
      </c>
      <c r="C4" s="30">
        <v>7.7600000000000002E-2</v>
      </c>
      <c r="D4" s="30">
        <v>3.4000000000000002E-2</v>
      </c>
      <c r="E4" s="30">
        <v>5.33E-2</v>
      </c>
      <c r="F4" s="30">
        <v>4.1099999999999998E-2</v>
      </c>
      <c r="G4" s="30">
        <v>0.79400000000000004</v>
      </c>
    </row>
    <row r="5" spans="1:7" x14ac:dyDescent="0.25">
      <c r="A5" s="53" t="s">
        <v>312</v>
      </c>
      <c r="B5" s="44" t="s">
        <v>172</v>
      </c>
      <c r="C5" s="30">
        <v>0.87160000000000004</v>
      </c>
      <c r="D5" s="30">
        <v>3.4000000000000002E-2</v>
      </c>
      <c r="E5" s="30">
        <v>5.33E-2</v>
      </c>
      <c r="F5" s="30">
        <v>4.1099999999999998E-2</v>
      </c>
      <c r="G5" s="30">
        <v>0</v>
      </c>
    </row>
    <row r="6" spans="1:7" x14ac:dyDescent="0.25">
      <c r="A6" s="53" t="s">
        <v>258</v>
      </c>
      <c r="B6" s="44" t="s">
        <v>360</v>
      </c>
      <c r="C6" s="30">
        <v>0.85599999999999998</v>
      </c>
      <c r="D6" s="30">
        <v>6.3299999999999995E-2</v>
      </c>
      <c r="E6" s="30">
        <v>0</v>
      </c>
      <c r="F6" s="30">
        <v>7.3200000000000001E-2</v>
      </c>
      <c r="G6" s="30">
        <v>7.4999999999999997E-3</v>
      </c>
    </row>
    <row r="7" spans="1:7" x14ac:dyDescent="0.25">
      <c r="A7" s="53" t="s">
        <v>258</v>
      </c>
      <c r="B7" s="44" t="s">
        <v>165</v>
      </c>
      <c r="C7" s="30">
        <v>0.68110000000000004</v>
      </c>
      <c r="D7" s="30">
        <v>1.6799999999999999E-2</v>
      </c>
      <c r="E7" s="30">
        <v>3.3799999999999997E-2</v>
      </c>
      <c r="F7" s="30">
        <v>0.1724</v>
      </c>
      <c r="G7" s="30">
        <v>9.5899999999999999E-2</v>
      </c>
    </row>
    <row r="8" spans="1:7" x14ac:dyDescent="0.25">
      <c r="A8" s="53" t="s">
        <v>359</v>
      </c>
      <c r="B8" s="44" t="s">
        <v>358</v>
      </c>
      <c r="C8" s="30">
        <v>0</v>
      </c>
      <c r="D8" s="30">
        <v>7.7399999999999997E-2</v>
      </c>
      <c r="E8" s="30">
        <v>5.7299999999999997E-2</v>
      </c>
      <c r="F8" s="30">
        <v>0.1041</v>
      </c>
      <c r="G8" s="30">
        <v>0.76119999999999999</v>
      </c>
    </row>
    <row r="9" spans="1:7" x14ac:dyDescent="0.25">
      <c r="A9" s="53" t="s">
        <v>312</v>
      </c>
      <c r="B9" s="44" t="s">
        <v>358</v>
      </c>
      <c r="C9" s="30">
        <v>0.114</v>
      </c>
      <c r="D9" s="30">
        <v>7.9699999999999993E-2</v>
      </c>
      <c r="E9" s="30">
        <v>2.3599999999999999E-2</v>
      </c>
      <c r="F9" s="30">
        <v>0.13220000000000001</v>
      </c>
      <c r="G9" s="30">
        <v>0.65049999999999997</v>
      </c>
    </row>
    <row r="10" spans="1:7" x14ac:dyDescent="0.25">
      <c r="A10" s="53" t="s">
        <v>258</v>
      </c>
      <c r="B10" s="44" t="s">
        <v>357</v>
      </c>
      <c r="C10" s="30">
        <v>0.86080000000000001</v>
      </c>
      <c r="D10" s="30">
        <v>0</v>
      </c>
      <c r="E10" s="30">
        <v>4.7800000000000002E-2</v>
      </c>
      <c r="F10" s="30">
        <v>2.64E-2</v>
      </c>
      <c r="G10" s="30">
        <v>6.4899999999999999E-2</v>
      </c>
    </row>
    <row r="11" spans="1:7" x14ac:dyDescent="0.25">
      <c r="A11" s="53" t="s">
        <v>313</v>
      </c>
      <c r="B11" s="44" t="s">
        <v>356</v>
      </c>
      <c r="C11" s="30">
        <v>0.65180000000000005</v>
      </c>
      <c r="D11" s="30">
        <v>8.0799999999999997E-2</v>
      </c>
      <c r="E11" s="30">
        <v>1.2E-2</v>
      </c>
      <c r="F11" s="30">
        <v>0.13159999999999999</v>
      </c>
      <c r="G11" s="30">
        <v>0.1237</v>
      </c>
    </row>
    <row r="12" spans="1:7" x14ac:dyDescent="0.25">
      <c r="A12" s="53" t="s">
        <v>312</v>
      </c>
      <c r="B12" s="44" t="s">
        <v>356</v>
      </c>
      <c r="C12" s="30">
        <v>0.66749999999999998</v>
      </c>
      <c r="D12" s="30">
        <v>9.4999999999999998E-3</v>
      </c>
      <c r="E12" s="30">
        <v>5.3400000000000003E-2</v>
      </c>
      <c r="F12" s="30">
        <v>0.105</v>
      </c>
      <c r="G12" s="30">
        <v>0.16470000000000001</v>
      </c>
    </row>
    <row r="13" spans="1:7" x14ac:dyDescent="0.25">
      <c r="A13" s="53" t="s">
        <v>355</v>
      </c>
      <c r="B13" s="44" t="s">
        <v>354</v>
      </c>
      <c r="C13" s="30">
        <v>0.35260000000000002</v>
      </c>
      <c r="D13" s="30">
        <v>6.9900000000000004E-2</v>
      </c>
      <c r="E13" s="30">
        <v>4.1700000000000001E-2</v>
      </c>
      <c r="F13" s="30">
        <v>1.5699999999999999E-2</v>
      </c>
      <c r="G13" s="30">
        <v>0.52010000000000001</v>
      </c>
    </row>
    <row r="14" spans="1:7" x14ac:dyDescent="0.25">
      <c r="A14" s="53" t="s">
        <v>353</v>
      </c>
      <c r="B14" s="44" t="s">
        <v>172</v>
      </c>
      <c r="C14" s="30">
        <v>0.2873</v>
      </c>
      <c r="D14" s="30">
        <v>8.1299999999999997E-2</v>
      </c>
      <c r="E14" s="30">
        <v>8.2799999999999999E-2</v>
      </c>
      <c r="F14" s="30">
        <v>0</v>
      </c>
      <c r="G14" s="30">
        <v>0.54849999999999999</v>
      </c>
    </row>
    <row r="15" spans="1:7" x14ac:dyDescent="0.25">
      <c r="A15" s="53" t="s">
        <v>352</v>
      </c>
      <c r="B15" s="44" t="s">
        <v>172</v>
      </c>
      <c r="C15" s="30">
        <v>0.53520000000000001</v>
      </c>
      <c r="D15" s="30">
        <v>4.2299999999999997E-2</v>
      </c>
      <c r="E15" s="30">
        <v>7.6399999999999996E-2</v>
      </c>
      <c r="F15" s="30">
        <v>1.4500000000000001E-2</v>
      </c>
      <c r="G15" s="30">
        <v>0.33160000000000001</v>
      </c>
    </row>
    <row r="16" spans="1:7" x14ac:dyDescent="0.25">
      <c r="A16" s="53" t="s">
        <v>258</v>
      </c>
      <c r="B16" s="44" t="s">
        <v>351</v>
      </c>
      <c r="C16" s="30">
        <v>0.34920000000000001</v>
      </c>
      <c r="D16" s="30">
        <v>0.19009999999999999</v>
      </c>
      <c r="E16" s="30">
        <v>4.4999999999999998E-2</v>
      </c>
      <c r="F16" s="30">
        <v>6.0299999999999999E-2</v>
      </c>
      <c r="G16" s="30">
        <v>0.35549999999999998</v>
      </c>
    </row>
    <row r="17" spans="1:7" x14ac:dyDescent="0.25">
      <c r="A17" s="34" t="s">
        <v>7</v>
      </c>
      <c r="B17" s="57" t="s">
        <v>53</v>
      </c>
      <c r="C17" s="30">
        <v>7.7600000000000002E-2</v>
      </c>
      <c r="D17" s="30">
        <v>3.4000000000000002E-2</v>
      </c>
      <c r="E17" s="34">
        <v>0.84730000000000005</v>
      </c>
      <c r="F17" s="30">
        <v>4.1099999999999998E-2</v>
      </c>
      <c r="G17" s="30">
        <v>0</v>
      </c>
    </row>
    <row r="19" spans="1:7" x14ac:dyDescent="0.25">
      <c r="A19" s="67" t="s">
        <v>361</v>
      </c>
    </row>
    <row r="20" spans="1:7" x14ac:dyDescent="0.25">
      <c r="A20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workbookViewId="0">
      <selection activeCell="W44" sqref="W44"/>
    </sheetView>
  </sheetViews>
  <sheetFormatPr defaultRowHeight="13.5" x14ac:dyDescent="0.25"/>
  <cols>
    <col min="1" max="1" width="22.375" customWidth="1"/>
    <col min="2" max="2" width="10.87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365</v>
      </c>
      <c r="B2" s="56" t="s">
        <v>310</v>
      </c>
      <c r="C2" s="6">
        <v>1.7999999999999999E-2</v>
      </c>
      <c r="D2" s="6">
        <v>3.8699999999999998E-2</v>
      </c>
      <c r="E2" s="6">
        <v>4.9099999999999998E-2</v>
      </c>
      <c r="F2" s="6">
        <v>3.5999999999999997E-2</v>
      </c>
      <c r="G2" s="6">
        <v>4.1399999999999999E-2</v>
      </c>
      <c r="H2" s="6">
        <v>4.2799999999999998E-2</v>
      </c>
      <c r="I2" s="6">
        <v>4.8800000000000003E-2</v>
      </c>
      <c r="J2" s="6">
        <v>4.82E-2</v>
      </c>
      <c r="K2" s="6">
        <v>5.0200000000000002E-2</v>
      </c>
      <c r="L2" s="6">
        <v>5.2200000000000003E-2</v>
      </c>
      <c r="M2" s="6">
        <v>5.1900000000000002E-2</v>
      </c>
      <c r="N2" s="6">
        <v>4.8500000000000001E-2</v>
      </c>
      <c r="O2" s="6">
        <v>4.3499999999999997E-2</v>
      </c>
      <c r="P2" s="6">
        <v>4.3700000000000003E-2</v>
      </c>
      <c r="Q2" s="6">
        <v>3.7499999999999999E-2</v>
      </c>
      <c r="R2" s="6">
        <v>4.24E-2</v>
      </c>
      <c r="S2" s="6">
        <v>3.5900000000000001E-2</v>
      </c>
      <c r="T2" s="6">
        <v>3.1800000000000002E-2</v>
      </c>
      <c r="U2" s="6">
        <v>3.49E-2</v>
      </c>
      <c r="V2" s="6">
        <v>3.4599999999999999E-2</v>
      </c>
      <c r="W2" s="6">
        <v>2.7199999999999998E-2</v>
      </c>
      <c r="X2" s="6">
        <v>3.0700000000000002E-2</v>
      </c>
      <c r="Y2" s="6">
        <v>3.1399999999999997E-2</v>
      </c>
      <c r="Z2" s="6">
        <v>5.3699999999999998E-2</v>
      </c>
      <c r="AA2" s="6">
        <v>7.6600000000000001E-2</v>
      </c>
      <c r="AB2" s="6">
        <v>9.8799999999999999E-2</v>
      </c>
      <c r="AC2" s="6">
        <v>0.1211</v>
      </c>
      <c r="AD2" s="6">
        <v>0.14249999999999999</v>
      </c>
      <c r="AE2" s="6">
        <v>0.16309999999999999</v>
      </c>
      <c r="AF2" s="6">
        <v>0.17150000000000001</v>
      </c>
      <c r="AG2" s="6">
        <v>0.1799</v>
      </c>
      <c r="AH2" s="6">
        <v>0.18729999999999999</v>
      </c>
      <c r="AI2" s="6">
        <v>0.19170000000000001</v>
      </c>
      <c r="AJ2" s="6">
        <v>0.19589999999999999</v>
      </c>
      <c r="AK2" s="6">
        <v>0.2001</v>
      </c>
      <c r="AL2" s="6">
        <v>0.20349999999999999</v>
      </c>
      <c r="AM2" s="6">
        <v>0.2069</v>
      </c>
      <c r="AN2" s="6">
        <v>0.2117</v>
      </c>
      <c r="AO2" s="6">
        <v>0.21579999999999999</v>
      </c>
      <c r="AP2" s="6">
        <v>0.2127</v>
      </c>
      <c r="AQ2" s="6">
        <v>0.22189999999999999</v>
      </c>
      <c r="AR2" s="6">
        <v>0.2268</v>
      </c>
      <c r="AS2" s="6">
        <v>0.2298</v>
      </c>
      <c r="AT2" s="6">
        <v>0.221</v>
      </c>
      <c r="AU2" s="6">
        <v>0.22900000000000001</v>
      </c>
      <c r="AV2" s="6">
        <v>0.23100000000000001</v>
      </c>
    </row>
    <row r="3" spans="1:48" x14ac:dyDescent="0.25">
      <c r="A3" s="30" t="s">
        <v>363</v>
      </c>
      <c r="B3" s="56" t="s">
        <v>89</v>
      </c>
      <c r="C3" s="6">
        <v>2.0400000000000001E-2</v>
      </c>
      <c r="D3" s="6">
        <v>2.3199999999999998E-2</v>
      </c>
      <c r="E3" s="6">
        <v>3.9899999999999998E-2</v>
      </c>
      <c r="F3" s="6">
        <v>4.0800000000000003E-2</v>
      </c>
      <c r="G3" s="6">
        <v>4.4999999999999998E-2</v>
      </c>
      <c r="H3" s="6">
        <v>4.1399999999999999E-2</v>
      </c>
      <c r="I3" s="6">
        <v>4.2999999999999997E-2</v>
      </c>
      <c r="J3" s="6">
        <v>5.1400000000000001E-2</v>
      </c>
      <c r="K3" s="6">
        <v>5.3199999999999997E-2</v>
      </c>
      <c r="L3" s="6">
        <v>5.8900000000000001E-2</v>
      </c>
      <c r="M3" s="6">
        <v>5.5300000000000002E-2</v>
      </c>
      <c r="N3" s="6">
        <v>4.9500000000000002E-2</v>
      </c>
      <c r="O3" s="6">
        <v>4.7E-2</v>
      </c>
      <c r="P3" s="6">
        <v>4.4499999999999998E-2</v>
      </c>
      <c r="Q3" s="6">
        <v>4.3400000000000001E-2</v>
      </c>
      <c r="R3" s="6">
        <v>4.02E-2</v>
      </c>
      <c r="S3" s="6">
        <v>3.2899999999999999E-2</v>
      </c>
      <c r="T3" s="6">
        <v>3.2599999999999997E-2</v>
      </c>
      <c r="U3" s="6">
        <v>3.3500000000000002E-2</v>
      </c>
      <c r="V3" s="6">
        <v>3.2500000000000001E-2</v>
      </c>
      <c r="W3" s="6">
        <v>2.6800000000000001E-2</v>
      </c>
      <c r="X3" s="6">
        <v>2.7900000000000001E-2</v>
      </c>
      <c r="Y3" s="6">
        <v>2.81E-2</v>
      </c>
      <c r="Z3" s="6">
        <v>5.45E-2</v>
      </c>
      <c r="AA3" s="6">
        <v>8.14E-2</v>
      </c>
      <c r="AB3" s="6">
        <v>0.10780000000000001</v>
      </c>
      <c r="AC3" s="6">
        <v>0.13400000000000001</v>
      </c>
      <c r="AD3" s="6">
        <v>0.15939999999999999</v>
      </c>
      <c r="AE3" s="6">
        <v>0.1837</v>
      </c>
      <c r="AF3" s="6">
        <v>0.19220000000000001</v>
      </c>
      <c r="AG3" s="6">
        <v>0.20050000000000001</v>
      </c>
      <c r="AH3" s="6">
        <v>0.20780000000000001</v>
      </c>
      <c r="AI3" s="6">
        <v>0.2135</v>
      </c>
      <c r="AJ3" s="6">
        <v>0.21759999999999999</v>
      </c>
      <c r="AK3" s="6">
        <v>0.2215</v>
      </c>
      <c r="AL3" s="6">
        <v>0.2248</v>
      </c>
      <c r="AM3" s="6">
        <v>0.22789999999999999</v>
      </c>
      <c r="AN3" s="6">
        <v>0.2326</v>
      </c>
      <c r="AO3" s="6">
        <v>0.2364</v>
      </c>
      <c r="AP3" s="6">
        <v>0.2432</v>
      </c>
      <c r="AQ3" s="6">
        <v>0.24110000000000001</v>
      </c>
      <c r="AR3" s="6">
        <v>0.2515</v>
      </c>
      <c r="AS3" s="6">
        <v>0.25569999999999998</v>
      </c>
      <c r="AT3" s="6">
        <v>0.24310000000000001</v>
      </c>
      <c r="AU3" s="6">
        <v>0.25230000000000002</v>
      </c>
      <c r="AV3" s="6">
        <v>0.25569999999999998</v>
      </c>
    </row>
    <row r="4" spans="1:48" x14ac:dyDescent="0.25">
      <c r="A4" s="30" t="s">
        <v>362</v>
      </c>
      <c r="B4" s="56" t="s">
        <v>89</v>
      </c>
      <c r="C4" s="6">
        <v>2.443333282470703E-2</v>
      </c>
      <c r="D4" s="6">
        <v>2.8433334350585936E-2</v>
      </c>
      <c r="E4" s="6">
        <v>4.2188888549804689E-2</v>
      </c>
      <c r="F4" s="6">
        <v>4.0122222900390622E-2</v>
      </c>
      <c r="G4" s="6">
        <v>4.4544445800781249E-2</v>
      </c>
      <c r="H4" s="6">
        <v>4.488888854980469E-2</v>
      </c>
      <c r="I4" s="6">
        <v>4.6377777099609378E-2</v>
      </c>
      <c r="J4" s="6">
        <v>5.4055554199218751E-2</v>
      </c>
      <c r="K4" s="6">
        <v>5.3911108398437498E-2</v>
      </c>
      <c r="L4" s="6">
        <v>5.5333331298828128E-2</v>
      </c>
      <c r="M4" s="6">
        <v>5.4899999999999997E-2</v>
      </c>
      <c r="N4" s="6">
        <v>5.0266665649414059E-2</v>
      </c>
      <c r="O4" s="6">
        <v>4.393333435058594E-2</v>
      </c>
      <c r="P4" s="6">
        <v>4.5866665649414065E-2</v>
      </c>
      <c r="Q4" s="6">
        <v>4.2200000000000001E-2</v>
      </c>
      <c r="R4" s="6">
        <v>4.2833334350585936E-2</v>
      </c>
      <c r="S4" s="6">
        <v>3.8622222900390628E-2</v>
      </c>
      <c r="T4" s="6">
        <v>3.6388888549804689E-2</v>
      </c>
      <c r="U4" s="6">
        <v>3.2855554199218748E-2</v>
      </c>
      <c r="V4" s="6">
        <v>3.4544445800781247E-2</v>
      </c>
      <c r="W4" s="6">
        <v>2.965555419921875E-2</v>
      </c>
      <c r="X4" s="6">
        <v>2.7833334350585937E-2</v>
      </c>
      <c r="Y4" s="6">
        <v>3.1455554199218749E-2</v>
      </c>
      <c r="Z4" s="6">
        <v>6.1088891601562501E-2</v>
      </c>
      <c r="AA4" s="6">
        <v>9.1755554199218756E-2</v>
      </c>
      <c r="AB4" s="6">
        <v>0.12180000000000001</v>
      </c>
      <c r="AC4" s="6">
        <v>0.15191110839843749</v>
      </c>
      <c r="AD4" s="6">
        <v>0.181177783203125</v>
      </c>
      <c r="AE4" s="6">
        <v>0.2092</v>
      </c>
      <c r="AF4" s="6">
        <v>0.2203888916015625</v>
      </c>
      <c r="AG4" s="6">
        <v>0.23150000000000001</v>
      </c>
      <c r="AH4" s="6">
        <v>0.24152221679687499</v>
      </c>
      <c r="AI4" s="6">
        <v>0.2514111083984375</v>
      </c>
      <c r="AJ4" s="6">
        <v>0.25598889160156252</v>
      </c>
      <c r="AK4" s="6">
        <v>0.26047778320312498</v>
      </c>
      <c r="AL4" s="6">
        <v>0.26403332519531247</v>
      </c>
      <c r="AM4" s="6">
        <v>0.26761110839843749</v>
      </c>
      <c r="AN4" s="6">
        <v>0.27285556640625003</v>
      </c>
      <c r="AO4" s="6">
        <v>0.27723332519531252</v>
      </c>
      <c r="AP4" s="6">
        <v>0.27891110839843752</v>
      </c>
      <c r="AQ4" s="6">
        <v>0.28021110839843749</v>
      </c>
      <c r="AR4" s="6">
        <v>0.28877778320312503</v>
      </c>
      <c r="AS4" s="6">
        <v>0.29236667480468748</v>
      </c>
      <c r="AT4" s="6">
        <v>0.2862111083984375</v>
      </c>
      <c r="AU4" s="6">
        <v>0.2959888916015625</v>
      </c>
      <c r="AV4" s="6">
        <v>0.29847778320312501</v>
      </c>
    </row>
    <row r="5" spans="1:48" x14ac:dyDescent="0.25">
      <c r="A5" s="30" t="s">
        <v>365</v>
      </c>
      <c r="B5" s="56" t="s">
        <v>368</v>
      </c>
      <c r="C5" s="6">
        <v>2.5211111450195313E-2</v>
      </c>
      <c r="D5" s="6">
        <v>3.4633334350585937E-2</v>
      </c>
      <c r="E5" s="6">
        <v>4.8055554199218753E-2</v>
      </c>
      <c r="F5" s="6">
        <v>4.6288888549804688E-2</v>
      </c>
      <c r="G5" s="6">
        <v>4.9000000000000002E-2</v>
      </c>
      <c r="H5" s="6">
        <v>5.2655554199218753E-2</v>
      </c>
      <c r="I5" s="6">
        <v>5.5555554199218753E-2</v>
      </c>
      <c r="J5" s="6">
        <v>6.1711108398437499E-2</v>
      </c>
      <c r="K5" s="6">
        <v>6.1566668701171876E-2</v>
      </c>
      <c r="L5" s="6">
        <v>6.2399999999999997E-2</v>
      </c>
      <c r="M5" s="6">
        <v>6.2088891601562501E-2</v>
      </c>
      <c r="N5" s="6">
        <v>5.6811108398437497E-2</v>
      </c>
      <c r="O5" s="6">
        <v>5.0088888549804686E-2</v>
      </c>
      <c r="P5" s="6">
        <v>5.3044445800781249E-2</v>
      </c>
      <c r="Q5" s="6">
        <v>4.9822222900390623E-2</v>
      </c>
      <c r="R5" s="6">
        <v>5.21E-2</v>
      </c>
      <c r="S5" s="6">
        <v>4.8022222900390626E-2</v>
      </c>
      <c r="T5" s="6">
        <v>4.3944445800781252E-2</v>
      </c>
      <c r="U5" s="6">
        <v>4.1311111450195309E-2</v>
      </c>
      <c r="V5" s="6">
        <v>4.2566665649414061E-2</v>
      </c>
      <c r="W5" s="6">
        <v>3.5044445800781247E-2</v>
      </c>
      <c r="X5" s="6">
        <v>3.5088888549804687E-2</v>
      </c>
      <c r="Y5" s="6">
        <v>3.705555419921875E-2</v>
      </c>
      <c r="Z5" s="6">
        <v>6.6577777099609381E-2</v>
      </c>
      <c r="AA5" s="6">
        <v>9.6833331298828124E-2</v>
      </c>
      <c r="AB5" s="6">
        <v>0.1263888916015625</v>
      </c>
      <c r="AC5" s="6">
        <v>0.15604444580078125</v>
      </c>
      <c r="AD5" s="6">
        <v>0.18468889160156249</v>
      </c>
      <c r="AE5" s="6">
        <v>0.21207778320312501</v>
      </c>
      <c r="AF5" s="6">
        <v>0.22092221679687499</v>
      </c>
      <c r="AG5" s="6">
        <v>0.2296888916015625</v>
      </c>
      <c r="AH5" s="6">
        <v>0.2373111083984375</v>
      </c>
      <c r="AI5" s="6">
        <v>0.24768889160156249</v>
      </c>
      <c r="AJ5" s="6">
        <v>0.25148889160156251</v>
      </c>
      <c r="AK5" s="6">
        <v>0.25515556640624998</v>
      </c>
      <c r="AL5" s="6">
        <v>0.25795556640625</v>
      </c>
      <c r="AM5" s="6">
        <v>0.26075556640624997</v>
      </c>
      <c r="AN5" s="6">
        <v>0.26515556640624999</v>
      </c>
      <c r="AO5" s="6">
        <v>0.26871110839843748</v>
      </c>
      <c r="AP5" s="6">
        <v>0.27432221679687502</v>
      </c>
      <c r="AQ5" s="6">
        <v>0.27463332519531253</v>
      </c>
      <c r="AR5" s="6">
        <v>0.28267778320312498</v>
      </c>
      <c r="AS5" s="6">
        <v>0.28341110839843747</v>
      </c>
      <c r="AT5" s="6">
        <v>0.28232221679687503</v>
      </c>
      <c r="AU5" s="6">
        <v>0.29318889160156247</v>
      </c>
      <c r="AV5" s="6">
        <v>0.2964</v>
      </c>
    </row>
    <row r="6" spans="1:48" x14ac:dyDescent="0.25">
      <c r="A6" s="30" t="s">
        <v>371</v>
      </c>
      <c r="B6" s="56" t="s">
        <v>368</v>
      </c>
      <c r="C6" s="6">
        <v>3.2399999999999998E-2</v>
      </c>
      <c r="D6" s="6">
        <v>3.3099999999999997E-2</v>
      </c>
      <c r="E6" s="6">
        <v>4.6800000000000001E-2</v>
      </c>
      <c r="F6" s="6">
        <v>4.6199999999999998E-2</v>
      </c>
      <c r="G6" s="6">
        <v>5.04E-2</v>
      </c>
      <c r="H6" s="6">
        <v>5.1900000000000002E-2</v>
      </c>
      <c r="I6" s="6">
        <v>5.3999999999999999E-2</v>
      </c>
      <c r="J6" s="6">
        <v>6.0600000000000001E-2</v>
      </c>
      <c r="K6" s="6">
        <v>6.0600000000000001E-2</v>
      </c>
      <c r="L6" s="6">
        <v>6.2899999999999998E-2</v>
      </c>
      <c r="M6" s="6">
        <v>6.5199999999999994E-2</v>
      </c>
      <c r="N6" s="6">
        <v>5.8099999999999999E-2</v>
      </c>
      <c r="O6" s="6">
        <v>5.3800000000000001E-2</v>
      </c>
      <c r="P6" s="6">
        <v>5.5E-2</v>
      </c>
      <c r="Q6" s="6">
        <v>4.82E-2</v>
      </c>
      <c r="R6" s="6">
        <v>5.0700000000000002E-2</v>
      </c>
      <c r="S6" s="6">
        <v>5.04E-2</v>
      </c>
      <c r="T6" s="6">
        <v>4.4400000000000002E-2</v>
      </c>
      <c r="U6" s="6">
        <v>4.4699999999999997E-2</v>
      </c>
      <c r="V6" s="6">
        <v>4.1599999999999998E-2</v>
      </c>
      <c r="W6" s="6">
        <v>4.0099999999999997E-2</v>
      </c>
      <c r="X6" s="6">
        <v>4.1099999999999998E-2</v>
      </c>
      <c r="Y6" s="6">
        <v>4.1099999999999998E-2</v>
      </c>
      <c r="Z6" s="6">
        <v>6.7599999999999993E-2</v>
      </c>
      <c r="AA6" s="6">
        <v>9.4700000000000006E-2</v>
      </c>
      <c r="AB6" s="6">
        <v>0.1212</v>
      </c>
      <c r="AC6" s="6">
        <v>0.14760000000000001</v>
      </c>
      <c r="AD6" s="6">
        <v>0.1731</v>
      </c>
      <c r="AE6" s="6">
        <v>0.19750000000000001</v>
      </c>
      <c r="AF6" s="6">
        <v>0.20499999999999999</v>
      </c>
      <c r="AG6" s="6">
        <v>0.21249999999999999</v>
      </c>
      <c r="AH6" s="6">
        <v>0.21879999999999999</v>
      </c>
      <c r="AI6" s="6">
        <v>0.23019999999999999</v>
      </c>
      <c r="AJ6" s="6">
        <v>0.2339</v>
      </c>
      <c r="AK6" s="6">
        <v>0.23780000000000001</v>
      </c>
      <c r="AL6" s="6">
        <v>0.24060000000000001</v>
      </c>
      <c r="AM6" s="6">
        <v>0.24360000000000001</v>
      </c>
      <c r="AN6" s="6">
        <v>0.248</v>
      </c>
      <c r="AO6" s="6">
        <v>0.25159999999999999</v>
      </c>
      <c r="AP6" s="6">
        <v>0.2535</v>
      </c>
      <c r="AQ6" s="6">
        <v>0.253</v>
      </c>
      <c r="AR6" s="6">
        <v>0.26889999999999997</v>
      </c>
      <c r="AS6" s="6">
        <v>0.26219999999999999</v>
      </c>
      <c r="AT6" s="6">
        <v>0.26050000000000001</v>
      </c>
      <c r="AU6" s="6">
        <v>0.26979999999999998</v>
      </c>
      <c r="AV6" s="6">
        <v>0.27239999999999998</v>
      </c>
    </row>
    <row r="7" spans="1:48" x14ac:dyDescent="0.25">
      <c r="A7" s="30" t="s">
        <v>370</v>
      </c>
      <c r="B7" s="56" t="s">
        <v>368</v>
      </c>
      <c r="C7" s="6">
        <v>2.9700000000000001E-2</v>
      </c>
      <c r="D7" s="6">
        <v>3.4799999999999998E-2</v>
      </c>
      <c r="E7" s="6">
        <v>4.7699999999999999E-2</v>
      </c>
      <c r="F7" s="6">
        <v>4.4499999999999998E-2</v>
      </c>
      <c r="G7" s="6">
        <v>5.0099999999999999E-2</v>
      </c>
      <c r="H7" s="6">
        <v>5.1400000000000001E-2</v>
      </c>
      <c r="I7" s="6">
        <v>5.7299999999999997E-2</v>
      </c>
      <c r="J7" s="6">
        <v>6.3399999999999998E-2</v>
      </c>
      <c r="K7" s="6">
        <v>6.6299999999999998E-2</v>
      </c>
      <c r="L7" s="6">
        <v>6.6199999999999995E-2</v>
      </c>
      <c r="M7" s="6">
        <v>6.2E-2</v>
      </c>
      <c r="N7" s="6">
        <v>5.8999999999999997E-2</v>
      </c>
      <c r="O7" s="6">
        <v>5.2999999999999999E-2</v>
      </c>
      <c r="P7" s="6">
        <v>5.2999999999999999E-2</v>
      </c>
      <c r="Q7" s="6">
        <v>4.8099999999999997E-2</v>
      </c>
      <c r="R7" s="6">
        <v>4.9299999999999997E-2</v>
      </c>
      <c r="S7" s="6">
        <v>0.05</v>
      </c>
      <c r="T7" s="6">
        <v>4.41E-2</v>
      </c>
      <c r="U7" s="6">
        <v>4.41E-2</v>
      </c>
      <c r="V7" s="6">
        <v>4.3200000000000002E-2</v>
      </c>
      <c r="W7" s="6">
        <v>3.6700000000000003E-2</v>
      </c>
      <c r="X7" s="6">
        <v>3.4500000000000003E-2</v>
      </c>
      <c r="Y7" s="6">
        <v>3.7699999999999997E-2</v>
      </c>
      <c r="Z7" s="6">
        <v>6.8199999999999997E-2</v>
      </c>
      <c r="AA7" s="6">
        <v>9.9699999999999997E-2</v>
      </c>
      <c r="AB7" s="6">
        <v>0.13039999999999999</v>
      </c>
      <c r="AC7" s="6">
        <v>0.16109999999999999</v>
      </c>
      <c r="AD7" s="6">
        <v>0.1908</v>
      </c>
      <c r="AE7" s="6">
        <v>0.21929999999999999</v>
      </c>
      <c r="AF7" s="6">
        <v>0.22639999999999999</v>
      </c>
      <c r="AG7" s="6">
        <v>0.2331</v>
      </c>
      <c r="AH7" s="6">
        <v>0.2389</v>
      </c>
      <c r="AI7" s="6">
        <v>0.2495</v>
      </c>
      <c r="AJ7" s="6">
        <v>0.25419999999999998</v>
      </c>
      <c r="AK7" s="6">
        <v>0.25879999999999997</v>
      </c>
      <c r="AL7" s="6">
        <v>0.26250000000000001</v>
      </c>
      <c r="AM7" s="6">
        <v>0.2661</v>
      </c>
      <c r="AN7" s="6">
        <v>0.27150000000000002</v>
      </c>
      <c r="AO7" s="6">
        <v>0.27589999999999998</v>
      </c>
      <c r="AP7" s="6">
        <v>0.27839999999999998</v>
      </c>
      <c r="AQ7" s="6">
        <v>0.27439999999999998</v>
      </c>
      <c r="AR7" s="6">
        <v>0.29249999999999998</v>
      </c>
      <c r="AS7" s="6">
        <v>0.28839999999999999</v>
      </c>
      <c r="AT7" s="6">
        <v>0.28610000000000002</v>
      </c>
      <c r="AU7" s="6">
        <v>0.29530000000000001</v>
      </c>
      <c r="AV7" s="6">
        <v>0.29670000000000002</v>
      </c>
    </row>
    <row r="8" spans="1:48" x14ac:dyDescent="0.25">
      <c r="A8" s="30" t="s">
        <v>369</v>
      </c>
      <c r="B8" s="56" t="s">
        <v>368</v>
      </c>
      <c r="C8" s="6">
        <v>2.4799999999999999E-2</v>
      </c>
      <c r="D8" s="6">
        <v>3.7400000000000003E-2</v>
      </c>
      <c r="E8" s="6">
        <v>4.6300000000000001E-2</v>
      </c>
      <c r="F8" s="6">
        <v>4.5999999999999999E-2</v>
      </c>
      <c r="G8" s="6">
        <v>5.2900000000000003E-2</v>
      </c>
      <c r="H8" s="6">
        <v>5.3199999999999997E-2</v>
      </c>
      <c r="I8" s="6">
        <v>5.16E-2</v>
      </c>
      <c r="J8" s="6">
        <v>6.5699999999999995E-2</v>
      </c>
      <c r="K8" s="6">
        <v>6.5500000000000003E-2</v>
      </c>
      <c r="L8" s="6">
        <v>5.9200000000000003E-2</v>
      </c>
      <c r="M8" s="6">
        <v>6.3600000000000004E-2</v>
      </c>
      <c r="N8" s="6">
        <v>5.45E-2</v>
      </c>
      <c r="O8" s="6">
        <v>5.2299999999999999E-2</v>
      </c>
      <c r="P8" s="6">
        <v>5.45E-2</v>
      </c>
      <c r="Q8" s="6">
        <v>4.87E-2</v>
      </c>
      <c r="R8" s="6">
        <v>4.7399999999999998E-2</v>
      </c>
      <c r="S8" s="6">
        <v>4.87E-2</v>
      </c>
      <c r="T8" s="6">
        <v>4.5400000000000003E-2</v>
      </c>
      <c r="U8" s="6">
        <v>3.9600000000000003E-2</v>
      </c>
      <c r="V8" s="6">
        <v>4.1700000000000001E-2</v>
      </c>
      <c r="W8" s="6">
        <v>3.9199999999999999E-2</v>
      </c>
      <c r="X8" s="6">
        <v>3.5499999999999997E-2</v>
      </c>
      <c r="Y8" s="6">
        <v>4.1300000000000003E-2</v>
      </c>
      <c r="Z8" s="6">
        <v>6.9000000000000006E-2</v>
      </c>
      <c r="AA8" s="6">
        <v>9.7299999999999998E-2</v>
      </c>
      <c r="AB8" s="6">
        <v>0.1249</v>
      </c>
      <c r="AC8" s="6">
        <v>0.1525</v>
      </c>
      <c r="AD8" s="6">
        <v>0.1792</v>
      </c>
      <c r="AE8" s="6">
        <v>0.20480000000000001</v>
      </c>
      <c r="AF8" s="6">
        <v>0.21360000000000001</v>
      </c>
      <c r="AG8" s="6">
        <v>0.2223</v>
      </c>
      <c r="AH8" s="6">
        <v>0.23</v>
      </c>
      <c r="AI8" s="6">
        <v>0.24279999999999999</v>
      </c>
      <c r="AJ8" s="6">
        <v>0.24740000000000001</v>
      </c>
      <c r="AK8" s="6">
        <v>0.25180000000000002</v>
      </c>
      <c r="AL8" s="6">
        <v>0.25540000000000002</v>
      </c>
      <c r="AM8" s="6">
        <v>0.25900000000000001</v>
      </c>
      <c r="AN8" s="6">
        <v>0.26419999999999999</v>
      </c>
      <c r="AO8" s="6">
        <v>0.26850000000000002</v>
      </c>
      <c r="AP8" s="6">
        <v>0.27089999999999997</v>
      </c>
      <c r="AQ8" s="6">
        <v>0.26729999999999998</v>
      </c>
      <c r="AR8" s="6">
        <v>0.28100000000000003</v>
      </c>
      <c r="AS8" s="6">
        <v>0.28510000000000002</v>
      </c>
      <c r="AT8" s="6">
        <v>0.27750000000000002</v>
      </c>
      <c r="AU8" s="6">
        <v>0.28860000000000002</v>
      </c>
      <c r="AV8" s="6">
        <v>0.2923</v>
      </c>
    </row>
    <row r="9" spans="1:48" x14ac:dyDescent="0.25">
      <c r="A9" s="30" t="s">
        <v>363</v>
      </c>
      <c r="B9" s="56" t="s">
        <v>367</v>
      </c>
      <c r="C9" s="6">
        <v>2.58E-2</v>
      </c>
      <c r="D9" s="6">
        <v>3.6600000000000001E-2</v>
      </c>
      <c r="E9" s="6">
        <v>4.7E-2</v>
      </c>
      <c r="F9" s="6">
        <v>4.3400000000000001E-2</v>
      </c>
      <c r="G9" s="6">
        <v>4.4900000000000002E-2</v>
      </c>
      <c r="H9" s="6">
        <v>4.7699999999999999E-2</v>
      </c>
      <c r="I9" s="6">
        <v>4.7800000000000002E-2</v>
      </c>
      <c r="J9" s="6">
        <v>4.7100000000000003E-2</v>
      </c>
      <c r="K9" s="6">
        <v>5.1799999999999999E-2</v>
      </c>
      <c r="L9" s="6">
        <v>5.04E-2</v>
      </c>
      <c r="M9" s="6">
        <v>5.0599999999999999E-2</v>
      </c>
      <c r="N9" s="6">
        <v>4.3700000000000003E-2</v>
      </c>
      <c r="O9" s="6">
        <v>4.0500000000000001E-2</v>
      </c>
      <c r="P9" s="6">
        <v>4.5199999999999997E-2</v>
      </c>
      <c r="Q9" s="6">
        <v>3.56E-2</v>
      </c>
      <c r="R9" s="6">
        <v>0.04</v>
      </c>
      <c r="S9" s="6">
        <v>3.6999999999999998E-2</v>
      </c>
      <c r="T9" s="6">
        <v>3.0700000000000002E-2</v>
      </c>
      <c r="U9" s="6">
        <v>3.0800000000000001E-2</v>
      </c>
      <c r="V9" s="6">
        <v>3.2000000000000001E-2</v>
      </c>
      <c r="W9" s="6">
        <v>2.7300000000000001E-2</v>
      </c>
      <c r="X9" s="6">
        <v>2.5499999999999998E-2</v>
      </c>
      <c r="Y9" s="6">
        <v>2.76E-2</v>
      </c>
      <c r="Z9" s="6">
        <v>4.6800000000000001E-2</v>
      </c>
      <c r="AA9" s="6">
        <v>6.6500000000000004E-2</v>
      </c>
      <c r="AB9" s="6">
        <v>8.5699999999999998E-2</v>
      </c>
      <c r="AC9" s="6">
        <v>0.1048</v>
      </c>
      <c r="AD9" s="6">
        <v>0.1234</v>
      </c>
      <c r="AE9" s="6">
        <v>0.14119999999999999</v>
      </c>
      <c r="AF9" s="6">
        <v>0.14749999999999999</v>
      </c>
      <c r="AG9" s="6">
        <v>0.1537</v>
      </c>
      <c r="AH9" s="6">
        <v>0.159</v>
      </c>
      <c r="AI9" s="6">
        <v>0.1658</v>
      </c>
      <c r="AJ9" s="6">
        <v>0.16900000000000001</v>
      </c>
      <c r="AK9" s="6">
        <v>0.1721</v>
      </c>
      <c r="AL9" s="6">
        <v>0.17460000000000001</v>
      </c>
      <c r="AM9" s="6">
        <v>0.17710000000000001</v>
      </c>
      <c r="AN9" s="6">
        <v>0.1807</v>
      </c>
      <c r="AO9" s="6">
        <v>0.18379999999999999</v>
      </c>
      <c r="AP9" s="6">
        <v>0.18540000000000001</v>
      </c>
      <c r="AQ9" s="6">
        <v>0.19070000000000001</v>
      </c>
      <c r="AR9" s="6">
        <v>0.19070000000000001</v>
      </c>
      <c r="AS9" s="6">
        <v>0.19950000000000001</v>
      </c>
      <c r="AT9" s="6">
        <v>0.20150000000000001</v>
      </c>
      <c r="AU9" s="6">
        <v>0.2082</v>
      </c>
      <c r="AV9" s="6">
        <v>0.2097</v>
      </c>
    </row>
    <row r="10" spans="1:48" x14ac:dyDescent="0.25">
      <c r="A10" s="30" t="s">
        <v>362</v>
      </c>
      <c r="B10" s="56" t="s">
        <v>367</v>
      </c>
      <c r="C10" s="6">
        <v>3.6499999999999998E-2</v>
      </c>
      <c r="D10" s="6">
        <v>2.76E-2</v>
      </c>
      <c r="E10" s="6">
        <v>4.4200000000000003E-2</v>
      </c>
      <c r="F10" s="6">
        <v>4.24E-2</v>
      </c>
      <c r="G10" s="6">
        <v>4.2700000000000002E-2</v>
      </c>
      <c r="H10" s="6">
        <v>4.5199999999999997E-2</v>
      </c>
      <c r="I10" s="6">
        <v>5.1200000000000002E-2</v>
      </c>
      <c r="J10" s="6">
        <v>5.2200000000000003E-2</v>
      </c>
      <c r="K10" s="6">
        <v>4.5699999999999998E-2</v>
      </c>
      <c r="L10" s="6">
        <v>5.0599999999999999E-2</v>
      </c>
      <c r="M10" s="6">
        <v>5.0900000000000001E-2</v>
      </c>
      <c r="N10" s="6">
        <v>4.5600000000000002E-2</v>
      </c>
      <c r="O10" s="6">
        <v>3.8699999999999998E-2</v>
      </c>
      <c r="P10" s="6">
        <v>4.3799999999999999E-2</v>
      </c>
      <c r="Q10" s="6">
        <v>3.8100000000000002E-2</v>
      </c>
      <c r="R10" s="6">
        <v>4.0899999999999999E-2</v>
      </c>
      <c r="S10" s="6">
        <v>3.6999999999999998E-2</v>
      </c>
      <c r="T10" s="6">
        <v>3.32E-2</v>
      </c>
      <c r="U10" s="6">
        <v>3.0599999999999999E-2</v>
      </c>
      <c r="V10" s="6">
        <v>3.3799999999999997E-2</v>
      </c>
      <c r="W10" s="6">
        <v>2.5999999999999999E-2</v>
      </c>
      <c r="X10" s="6">
        <v>2.4799999999999999E-2</v>
      </c>
      <c r="Y10" s="6">
        <v>2.9399999999999999E-2</v>
      </c>
      <c r="Z10" s="6">
        <v>4.8599999999999997E-2</v>
      </c>
      <c r="AA10" s="6">
        <v>6.83E-2</v>
      </c>
      <c r="AB10" s="6">
        <v>8.7400000000000005E-2</v>
      </c>
      <c r="AC10" s="6">
        <v>0.1066</v>
      </c>
      <c r="AD10" s="6">
        <v>0.12520000000000001</v>
      </c>
      <c r="AE10" s="6">
        <v>0.1429</v>
      </c>
      <c r="AF10" s="6">
        <v>0.15079999999999999</v>
      </c>
      <c r="AG10" s="6">
        <v>0.1585</v>
      </c>
      <c r="AH10" s="6">
        <v>0.16550000000000001</v>
      </c>
      <c r="AI10" s="6">
        <v>0.1694</v>
      </c>
      <c r="AJ10" s="6">
        <v>0.17249999999999999</v>
      </c>
      <c r="AK10" s="6">
        <v>0.17549999999999999</v>
      </c>
      <c r="AL10" s="6">
        <v>0.1779</v>
      </c>
      <c r="AM10" s="6">
        <v>0.18029999999999999</v>
      </c>
      <c r="AN10" s="6">
        <v>0.18390000000000001</v>
      </c>
      <c r="AO10" s="6">
        <v>0.18679999999999999</v>
      </c>
      <c r="AP10" s="6">
        <v>0.1905</v>
      </c>
      <c r="AQ10" s="6">
        <v>0.1893</v>
      </c>
      <c r="AR10" s="6">
        <v>0.1973</v>
      </c>
      <c r="AS10" s="6">
        <v>0.20180000000000001</v>
      </c>
      <c r="AT10" s="6">
        <v>0.19600000000000001</v>
      </c>
      <c r="AU10" s="6">
        <v>0.20380000000000001</v>
      </c>
      <c r="AV10" s="6">
        <v>0.2064</v>
      </c>
    </row>
    <row r="11" spans="1:48" x14ac:dyDescent="0.25">
      <c r="A11" s="30" t="s">
        <v>365</v>
      </c>
      <c r="B11" s="56" t="s">
        <v>366</v>
      </c>
      <c r="C11" s="6">
        <v>3.85E-2</v>
      </c>
      <c r="D11" s="6">
        <v>3.0099999999999998E-2</v>
      </c>
      <c r="E11" s="6">
        <v>3.7499999999999999E-2</v>
      </c>
      <c r="F11" s="6">
        <v>4.1799999999999997E-2</v>
      </c>
      <c r="G11" s="6">
        <v>4.1000000000000002E-2</v>
      </c>
      <c r="H11" s="6">
        <v>4.53E-2</v>
      </c>
      <c r="I11" s="6">
        <v>4.7899999999999998E-2</v>
      </c>
      <c r="J11" s="6">
        <v>4.99E-2</v>
      </c>
      <c r="K11" s="6">
        <v>5.28E-2</v>
      </c>
      <c r="L11" s="6">
        <v>0.05</v>
      </c>
      <c r="M11" s="6">
        <v>5.1299999999999998E-2</v>
      </c>
      <c r="N11" s="6">
        <v>4.6699999999999998E-2</v>
      </c>
      <c r="O11" s="6">
        <v>3.8699999999999998E-2</v>
      </c>
      <c r="P11" s="6">
        <v>4.0800000000000003E-2</v>
      </c>
      <c r="Q11" s="6">
        <v>3.7999999999999999E-2</v>
      </c>
      <c r="R11" s="6">
        <v>3.8300000000000001E-2</v>
      </c>
      <c r="S11" s="6">
        <v>3.5299999999999998E-2</v>
      </c>
      <c r="T11" s="6">
        <v>0.03</v>
      </c>
      <c r="U11" s="6">
        <v>2.8799999999999999E-2</v>
      </c>
      <c r="V11" s="6">
        <v>2.9899999999999999E-2</v>
      </c>
      <c r="W11" s="6">
        <v>2.3400000000000001E-2</v>
      </c>
      <c r="X11" s="6">
        <v>2.0199999999999999E-2</v>
      </c>
      <c r="Y11" s="6">
        <v>2.4199999999999999E-2</v>
      </c>
      <c r="Z11" s="6">
        <v>4.87E-2</v>
      </c>
      <c r="AA11" s="6">
        <v>7.3899999999999993E-2</v>
      </c>
      <c r="AB11" s="6">
        <v>9.8699999999999996E-2</v>
      </c>
      <c r="AC11" s="6">
        <v>0.1236</v>
      </c>
      <c r="AD11" s="6">
        <v>0.1477</v>
      </c>
      <c r="AE11" s="6">
        <v>0.1709</v>
      </c>
      <c r="AF11" s="6">
        <v>0.17979999999999999</v>
      </c>
      <c r="AG11" s="6">
        <v>0.1888</v>
      </c>
      <c r="AH11" s="6">
        <v>0.19700000000000001</v>
      </c>
      <c r="AI11" s="6">
        <v>0.19919999999999999</v>
      </c>
      <c r="AJ11" s="6">
        <v>0.2029</v>
      </c>
      <c r="AK11" s="6">
        <v>0.2064</v>
      </c>
      <c r="AL11" s="6">
        <v>0.2092</v>
      </c>
      <c r="AM11" s="6">
        <v>0.21210000000000001</v>
      </c>
      <c r="AN11" s="6">
        <v>0.2162</v>
      </c>
      <c r="AO11" s="6">
        <v>0.21970000000000001</v>
      </c>
      <c r="AP11" s="6">
        <v>0.223</v>
      </c>
      <c r="AQ11" s="6">
        <v>0.22359999999999999</v>
      </c>
      <c r="AR11" s="6">
        <v>0.23369999999999999</v>
      </c>
      <c r="AS11" s="6">
        <v>0.23080000000000001</v>
      </c>
      <c r="AT11" s="6">
        <v>0.22339999999999999</v>
      </c>
      <c r="AU11" s="6">
        <v>0.2329</v>
      </c>
      <c r="AV11" s="6">
        <v>0.2359</v>
      </c>
    </row>
    <row r="12" spans="1:48" x14ac:dyDescent="0.25">
      <c r="A12" s="30" t="s">
        <v>365</v>
      </c>
      <c r="B12" s="56" t="s">
        <v>364</v>
      </c>
      <c r="C12" s="6">
        <v>2.1600000000000001E-2</v>
      </c>
      <c r="D12" s="6">
        <v>2.9600000000000001E-2</v>
      </c>
      <c r="E12" s="6">
        <v>3.9E-2</v>
      </c>
      <c r="F12" s="6">
        <v>3.4799999999999998E-2</v>
      </c>
      <c r="G12" s="6">
        <v>4.4499999999999998E-2</v>
      </c>
      <c r="H12" s="6">
        <v>4.07E-2</v>
      </c>
      <c r="I12" s="6">
        <v>5.1299999999999998E-2</v>
      </c>
      <c r="J12" s="6">
        <v>4.4499999999999998E-2</v>
      </c>
      <c r="K12" s="6">
        <v>4.9099999999999998E-2</v>
      </c>
      <c r="L12" s="6">
        <v>4.9700000000000001E-2</v>
      </c>
      <c r="M12" s="6">
        <v>4.87E-2</v>
      </c>
      <c r="N12" s="6">
        <v>4.5600000000000002E-2</v>
      </c>
      <c r="O12" s="6">
        <v>3.9199999999999999E-2</v>
      </c>
      <c r="P12" s="6">
        <v>4.19E-2</v>
      </c>
      <c r="Q12" s="6">
        <v>3.8699999999999998E-2</v>
      </c>
      <c r="R12" s="6">
        <v>4.2599999999999999E-2</v>
      </c>
      <c r="S12" s="6">
        <v>3.4700000000000002E-2</v>
      </c>
      <c r="T12" s="6">
        <v>3.4500000000000003E-2</v>
      </c>
      <c r="U12" s="6">
        <v>3.1899999999999998E-2</v>
      </c>
      <c r="V12" s="6">
        <v>3.04E-2</v>
      </c>
      <c r="W12" s="6">
        <v>2.7099999999999999E-2</v>
      </c>
      <c r="X12" s="6">
        <v>3.0099999999999998E-2</v>
      </c>
      <c r="Y12" s="6">
        <v>3.2199999999999999E-2</v>
      </c>
      <c r="Z12" s="6">
        <v>5.4300000000000001E-2</v>
      </c>
      <c r="AA12" s="6">
        <v>7.7100000000000002E-2</v>
      </c>
      <c r="AB12" s="6">
        <v>9.9400000000000002E-2</v>
      </c>
      <c r="AC12" s="6">
        <v>0.1217</v>
      </c>
      <c r="AD12" s="6">
        <v>0.1431</v>
      </c>
      <c r="AE12" s="6">
        <v>0.1636</v>
      </c>
      <c r="AF12" s="6">
        <v>0.17080000000000001</v>
      </c>
      <c r="AG12" s="6">
        <v>0.1777</v>
      </c>
      <c r="AH12" s="6">
        <v>0.18390000000000001</v>
      </c>
      <c r="AI12" s="6">
        <v>0.1893</v>
      </c>
      <c r="AJ12" s="6">
        <v>0.19309999999999999</v>
      </c>
      <c r="AK12" s="6">
        <v>0.1968</v>
      </c>
      <c r="AL12" s="6">
        <v>0.19989999999999999</v>
      </c>
      <c r="AM12" s="6">
        <v>0.20300000000000001</v>
      </c>
      <c r="AN12" s="6">
        <v>0.20730000000000001</v>
      </c>
      <c r="AO12" s="6">
        <v>0.2109</v>
      </c>
      <c r="AP12" s="6">
        <v>0.21379999999999999</v>
      </c>
      <c r="AQ12" s="6">
        <v>0.21709999999999999</v>
      </c>
      <c r="AR12" s="6">
        <v>0.22800000000000001</v>
      </c>
      <c r="AS12" s="6">
        <v>0.2273</v>
      </c>
      <c r="AT12" s="6">
        <v>0.22750000000000001</v>
      </c>
      <c r="AU12" s="6">
        <v>0.2339</v>
      </c>
      <c r="AV12" s="6">
        <v>0.23430000000000001</v>
      </c>
    </row>
    <row r="13" spans="1:48" x14ac:dyDescent="0.25">
      <c r="A13" s="30" t="s">
        <v>363</v>
      </c>
      <c r="B13" s="56" t="s">
        <v>178</v>
      </c>
      <c r="C13" s="6">
        <v>3.1988888549804688E-2</v>
      </c>
      <c r="D13" s="6">
        <v>3.2777777099609377E-2</v>
      </c>
      <c r="E13" s="6">
        <v>4.8688888549804688E-2</v>
      </c>
      <c r="F13" s="6">
        <v>4.8399999999999999E-2</v>
      </c>
      <c r="G13" s="6">
        <v>5.0455554199218752E-2</v>
      </c>
      <c r="H13" s="6">
        <v>5.3077777099609376E-2</v>
      </c>
      <c r="I13" s="6">
        <v>5.4133331298828122E-2</v>
      </c>
      <c r="J13" s="6">
        <v>5.7444445800781251E-2</v>
      </c>
      <c r="K13" s="6">
        <v>5.9211108398437497E-2</v>
      </c>
      <c r="L13" s="6">
        <v>5.9411108398437502E-2</v>
      </c>
      <c r="M13" s="6">
        <v>6.0788891601562499E-2</v>
      </c>
      <c r="N13" s="6">
        <v>5.67E-2</v>
      </c>
      <c r="O13" s="6">
        <v>5.2866668701171876E-2</v>
      </c>
      <c r="P13" s="6">
        <v>5.4622222900390628E-2</v>
      </c>
      <c r="Q13" s="6">
        <v>5.1633331298828126E-2</v>
      </c>
      <c r="R13" s="6">
        <v>5.3922222900390622E-2</v>
      </c>
      <c r="S13" s="6">
        <v>4.9299999999999997E-2</v>
      </c>
      <c r="T13" s="6">
        <v>4.604444580078125E-2</v>
      </c>
      <c r="U13" s="6">
        <v>4.6033334350585937E-2</v>
      </c>
      <c r="V13" s="6">
        <v>4.5822222900390626E-2</v>
      </c>
      <c r="W13" s="6">
        <v>3.9100000000000003E-2</v>
      </c>
      <c r="X13" s="6">
        <v>4.0177777099609374E-2</v>
      </c>
      <c r="Y13" s="6">
        <v>4.2500000000000003E-2</v>
      </c>
      <c r="Z13" s="6">
        <v>6.4311108398437497E-2</v>
      </c>
      <c r="AA13" s="6">
        <v>8.6777777099609377E-2</v>
      </c>
      <c r="AB13" s="6">
        <v>0.1085</v>
      </c>
      <c r="AC13" s="6">
        <v>0.130277783203125</v>
      </c>
      <c r="AD13" s="6">
        <v>0.151222216796875</v>
      </c>
      <c r="AE13" s="6">
        <v>0.17127778320312501</v>
      </c>
      <c r="AF13" s="6">
        <v>0.17843333740234374</v>
      </c>
      <c r="AG13" s="6">
        <v>0.18551110839843751</v>
      </c>
      <c r="AH13" s="6">
        <v>0.1917111083984375</v>
      </c>
      <c r="AI13" s="6">
        <v>0.20003333740234375</v>
      </c>
      <c r="AJ13" s="6">
        <v>0.20414444580078125</v>
      </c>
      <c r="AK13" s="6">
        <v>0.20821110839843751</v>
      </c>
      <c r="AL13" s="6">
        <v>0.21151110839843751</v>
      </c>
      <c r="AM13" s="6">
        <v>0.21486667480468749</v>
      </c>
      <c r="AN13" s="6">
        <v>0.2195</v>
      </c>
      <c r="AO13" s="6">
        <v>0.22352221679687501</v>
      </c>
      <c r="AP13" s="6">
        <v>0.227622216796875</v>
      </c>
      <c r="AQ13" s="6">
        <v>0.2268666748046875</v>
      </c>
      <c r="AR13" s="6">
        <v>0.23782221679687501</v>
      </c>
      <c r="AS13" s="6">
        <v>0.23868889160156251</v>
      </c>
      <c r="AT13" s="6">
        <v>0.23400000000000001</v>
      </c>
      <c r="AU13" s="6">
        <v>0.24216667480468751</v>
      </c>
      <c r="AV13" s="6">
        <v>0.244522216796875</v>
      </c>
    </row>
    <row r="14" spans="1:48" x14ac:dyDescent="0.25">
      <c r="A14" s="30" t="s">
        <v>362</v>
      </c>
      <c r="B14" s="56" t="s">
        <v>178</v>
      </c>
      <c r="C14" s="6">
        <v>2.6100000000000002E-2</v>
      </c>
      <c r="D14" s="6">
        <v>3.2800000000000003E-2</v>
      </c>
      <c r="E14" s="6">
        <v>5.6800000000000003E-2</v>
      </c>
      <c r="F14" s="6">
        <v>4.8500000000000001E-2</v>
      </c>
      <c r="G14" s="6">
        <v>5.0700000000000002E-2</v>
      </c>
      <c r="H14" s="6">
        <v>5.1200000000000002E-2</v>
      </c>
      <c r="I14" s="6">
        <v>5.79E-2</v>
      </c>
      <c r="J14" s="6">
        <v>5.6099999999999997E-2</v>
      </c>
      <c r="K14" s="6">
        <v>5.8200000000000002E-2</v>
      </c>
      <c r="L14" s="6">
        <v>6.1400000000000003E-2</v>
      </c>
      <c r="M14" s="6">
        <v>6.3299999999999995E-2</v>
      </c>
      <c r="N14" s="6">
        <v>5.8500000000000003E-2</v>
      </c>
      <c r="O14" s="6">
        <v>5.2600000000000001E-2</v>
      </c>
      <c r="P14" s="6">
        <v>5.5E-2</v>
      </c>
      <c r="Q14" s="6">
        <v>5.2200000000000003E-2</v>
      </c>
      <c r="R14" s="6">
        <v>5.2400000000000002E-2</v>
      </c>
      <c r="S14" s="6">
        <v>4.7300000000000002E-2</v>
      </c>
      <c r="T14" s="6">
        <v>4.7699999999999999E-2</v>
      </c>
      <c r="U14" s="6">
        <v>4.6899999999999997E-2</v>
      </c>
      <c r="V14" s="6">
        <v>4.19E-2</v>
      </c>
      <c r="W14" s="6">
        <v>3.9699999999999999E-2</v>
      </c>
      <c r="X14" s="6">
        <v>3.5900000000000001E-2</v>
      </c>
      <c r="Y14" s="6">
        <v>3.8199999999999998E-2</v>
      </c>
      <c r="Z14" s="6">
        <v>6.4199999999999993E-2</v>
      </c>
      <c r="AA14" s="6">
        <v>9.11E-2</v>
      </c>
      <c r="AB14" s="6">
        <v>0.1172</v>
      </c>
      <c r="AC14" s="6">
        <v>0.14330000000000001</v>
      </c>
      <c r="AD14" s="6">
        <v>0.16850000000000001</v>
      </c>
      <c r="AE14" s="6">
        <v>0.19270000000000001</v>
      </c>
      <c r="AF14" s="6">
        <v>0.20169999999999999</v>
      </c>
      <c r="AG14" s="6">
        <v>0.21060000000000001</v>
      </c>
      <c r="AH14" s="6">
        <v>0.2185</v>
      </c>
      <c r="AI14" s="6">
        <v>0.2238</v>
      </c>
      <c r="AJ14" s="6">
        <v>0.2293</v>
      </c>
      <c r="AK14" s="6">
        <v>0.23449999999999999</v>
      </c>
      <c r="AL14" s="6">
        <v>0.23910000000000001</v>
      </c>
      <c r="AM14" s="6">
        <v>0.24360000000000001</v>
      </c>
      <c r="AN14" s="6">
        <v>0.24959999999999999</v>
      </c>
      <c r="AO14" s="6">
        <v>0.255</v>
      </c>
      <c r="AP14" s="6">
        <v>0.25750000000000001</v>
      </c>
      <c r="AQ14" s="6">
        <v>0.25650000000000001</v>
      </c>
      <c r="AR14" s="6">
        <v>0.26519999999999999</v>
      </c>
      <c r="AS14" s="6">
        <v>0.26550000000000001</v>
      </c>
      <c r="AT14" s="6">
        <v>0.26429999999999998</v>
      </c>
      <c r="AU14" s="6">
        <v>0.27200000000000002</v>
      </c>
      <c r="AV14" s="6">
        <v>0.27279999999999999</v>
      </c>
    </row>
    <row r="16" spans="1:48" x14ac:dyDescent="0.25">
      <c r="C16" s="82" t="s">
        <v>94</v>
      </c>
      <c r="D16" s="82"/>
      <c r="E16" s="82"/>
      <c r="F16" s="82"/>
      <c r="G16" s="82"/>
    </row>
    <row r="17" spans="3:3" x14ac:dyDescent="0.25">
      <c r="C17" s="58" t="str">
        <f>HYPERLINK("[Table14_Redtallowmapping.xlsx]Main!A1", "Return to Main Worksheet")</f>
        <v>Return to Main Worksheet</v>
      </c>
    </row>
  </sheetData>
  <mergeCells count="1">
    <mergeCell ref="C16:G16"/>
  </mergeCells>
  <pageMargins left="0.7" right="0.7" top="0.75" bottom="0.75" header="0.3" footer="0.3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9" sqref="A19"/>
    </sheetView>
  </sheetViews>
  <sheetFormatPr defaultRowHeight="13.5" x14ac:dyDescent="0.25"/>
  <cols>
    <col min="1" max="1" width="23" customWidth="1"/>
    <col min="2" max="2" width="16.125" customWidth="1"/>
  </cols>
  <sheetData>
    <row r="1" spans="1:7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  <c r="G1" s="30" t="s">
        <v>56</v>
      </c>
    </row>
    <row r="2" spans="1:7" x14ac:dyDescent="0.25">
      <c r="A2" s="33" t="s">
        <v>48</v>
      </c>
      <c r="B2" s="57" t="s">
        <v>53</v>
      </c>
      <c r="C2" s="30">
        <v>0</v>
      </c>
      <c r="D2" s="30">
        <v>5.7299999999999997E-2</v>
      </c>
      <c r="E2" s="33">
        <v>0.64700000000000002</v>
      </c>
      <c r="F2" s="30">
        <v>0.16639999999999999</v>
      </c>
      <c r="G2" s="30">
        <v>0.1293</v>
      </c>
    </row>
    <row r="3" spans="1:7" x14ac:dyDescent="0.25">
      <c r="A3" s="32" t="s">
        <v>58</v>
      </c>
      <c r="B3" s="57" t="s">
        <v>53</v>
      </c>
      <c r="C3" s="30">
        <v>0</v>
      </c>
      <c r="D3" s="32">
        <v>0.69610000000000005</v>
      </c>
      <c r="E3" s="30">
        <v>8.2000000000000007E-3</v>
      </c>
      <c r="F3" s="30">
        <v>0.16639999999999999</v>
      </c>
      <c r="G3" s="30">
        <v>0.1293</v>
      </c>
    </row>
    <row r="4" spans="1:7" x14ac:dyDescent="0.25">
      <c r="A4" s="30" t="s">
        <v>365</v>
      </c>
      <c r="B4" s="56" t="s">
        <v>310</v>
      </c>
      <c r="C4" s="30">
        <v>0.2802</v>
      </c>
      <c r="D4" s="30">
        <v>8.2600000000000007E-2</v>
      </c>
      <c r="E4" s="30">
        <v>6.6500000000000004E-2</v>
      </c>
      <c r="F4" s="30">
        <v>0.74609999999999999</v>
      </c>
      <c r="G4" s="30">
        <v>-0.1754</v>
      </c>
    </row>
    <row r="5" spans="1:7" x14ac:dyDescent="0.25">
      <c r="A5" s="30" t="s">
        <v>363</v>
      </c>
      <c r="B5" s="56" t="s">
        <v>89</v>
      </c>
      <c r="C5" s="30">
        <v>0.46350000000000002</v>
      </c>
      <c r="D5" s="30">
        <v>6.7299999999999999E-2</v>
      </c>
      <c r="E5" s="30">
        <v>3.5200000000000002E-2</v>
      </c>
      <c r="F5" s="30">
        <v>0.2296</v>
      </c>
      <c r="G5" s="30">
        <v>0.20449999999999999</v>
      </c>
    </row>
    <row r="6" spans="1:7" x14ac:dyDescent="0.25">
      <c r="A6" s="30" t="s">
        <v>362</v>
      </c>
      <c r="B6" s="56" t="s">
        <v>89</v>
      </c>
      <c r="C6" s="30">
        <v>0.63880000000000003</v>
      </c>
      <c r="D6" s="30">
        <v>5.7299999999999997E-2</v>
      </c>
      <c r="E6" s="30">
        <v>8.2000000000000007E-3</v>
      </c>
      <c r="F6" s="30">
        <v>0.16639999999999999</v>
      </c>
      <c r="G6" s="30">
        <v>0.1293</v>
      </c>
    </row>
    <row r="7" spans="1:7" x14ac:dyDescent="0.25">
      <c r="A7" s="30" t="s">
        <v>365</v>
      </c>
      <c r="B7" s="56" t="s">
        <v>372</v>
      </c>
      <c r="C7" s="30">
        <v>0.37</v>
      </c>
      <c r="D7" s="30">
        <v>8.5699999999999998E-2</v>
      </c>
      <c r="E7" s="30">
        <v>6.5799999999999997E-2</v>
      </c>
      <c r="F7" s="30">
        <v>0.36580000000000001</v>
      </c>
      <c r="G7" s="30">
        <v>0.11269999999999999</v>
      </c>
    </row>
    <row r="8" spans="1:7" x14ac:dyDescent="0.25">
      <c r="A8" s="30" t="s">
        <v>371</v>
      </c>
      <c r="B8" s="56" t="s">
        <v>368</v>
      </c>
      <c r="C8" s="30">
        <v>0.27700000000000002</v>
      </c>
      <c r="D8" s="30">
        <v>0.1239</v>
      </c>
      <c r="E8" s="30">
        <v>5.9799999999999999E-2</v>
      </c>
      <c r="F8" s="30">
        <v>0.21829999999999999</v>
      </c>
      <c r="G8" s="30">
        <v>0.32100000000000001</v>
      </c>
    </row>
    <row r="9" spans="1:7" x14ac:dyDescent="0.25">
      <c r="A9" s="30" t="s">
        <v>370</v>
      </c>
      <c r="B9" s="56" t="s">
        <v>368</v>
      </c>
      <c r="C9" s="30">
        <v>0.35399999999999998</v>
      </c>
      <c r="D9" s="30">
        <v>8.6599999999999996E-2</v>
      </c>
      <c r="E9" s="30">
        <v>8.0600000000000005E-2</v>
      </c>
      <c r="F9" s="30">
        <v>0.2792</v>
      </c>
      <c r="G9" s="30">
        <v>0.19969999999999999</v>
      </c>
    </row>
    <row r="10" spans="1:7" x14ac:dyDescent="0.25">
      <c r="A10" s="30" t="s">
        <v>369</v>
      </c>
      <c r="B10" s="56" t="s">
        <v>368</v>
      </c>
      <c r="C10" s="30">
        <v>0.43540000000000001</v>
      </c>
      <c r="D10" s="30">
        <v>0.1133</v>
      </c>
      <c r="E10" s="30">
        <v>9.7000000000000003E-3</v>
      </c>
      <c r="F10" s="30">
        <v>0.29380000000000001</v>
      </c>
      <c r="G10" s="30">
        <v>0.1479</v>
      </c>
    </row>
    <row r="11" spans="1:7" x14ac:dyDescent="0.25">
      <c r="A11" s="34" t="s">
        <v>363</v>
      </c>
      <c r="B11" s="56" t="s">
        <v>367</v>
      </c>
      <c r="C11" s="30">
        <v>0</v>
      </c>
      <c r="D11" s="30">
        <v>5.7299999999999997E-2</v>
      </c>
      <c r="E11" s="30">
        <v>8.2000000000000007E-3</v>
      </c>
      <c r="F11" s="34">
        <v>0.80520000000000003</v>
      </c>
      <c r="G11" s="30">
        <v>0.1293</v>
      </c>
    </row>
    <row r="12" spans="1:7" x14ac:dyDescent="0.25">
      <c r="A12" s="30" t="s">
        <v>362</v>
      </c>
      <c r="B12" s="56" t="s">
        <v>367</v>
      </c>
      <c r="C12" s="30">
        <v>0</v>
      </c>
      <c r="D12" s="30">
        <v>5.7299999999999997E-2</v>
      </c>
      <c r="E12" s="30">
        <v>8.2000000000000007E-3</v>
      </c>
      <c r="F12" s="30">
        <v>0.16639999999999999</v>
      </c>
      <c r="G12" s="30">
        <v>0.7681</v>
      </c>
    </row>
    <row r="13" spans="1:7" x14ac:dyDescent="0.25">
      <c r="A13" s="30" t="s">
        <v>365</v>
      </c>
      <c r="B13" s="56" t="s">
        <v>366</v>
      </c>
      <c r="C13" s="30">
        <v>0.1961</v>
      </c>
      <c r="D13" s="30">
        <v>0</v>
      </c>
      <c r="E13" s="30">
        <v>6.4399999999999999E-2</v>
      </c>
      <c r="F13" s="30">
        <v>0</v>
      </c>
      <c r="G13" s="30">
        <v>0.73950000000000005</v>
      </c>
    </row>
    <row r="14" spans="1:7" x14ac:dyDescent="0.25">
      <c r="A14" s="30" t="s">
        <v>365</v>
      </c>
      <c r="B14" s="56" t="s">
        <v>364</v>
      </c>
      <c r="C14" s="30">
        <v>0.40179999999999999</v>
      </c>
      <c r="D14" s="30">
        <v>9.9599999999999994E-2</v>
      </c>
      <c r="E14" s="30">
        <v>7.0000000000000001E-3</v>
      </c>
      <c r="F14" s="30">
        <v>0.49159999999999998</v>
      </c>
      <c r="G14" s="30">
        <v>0</v>
      </c>
    </row>
    <row r="15" spans="1:7" x14ac:dyDescent="0.25">
      <c r="A15" s="30" t="s">
        <v>363</v>
      </c>
      <c r="B15" s="56" t="s">
        <v>178</v>
      </c>
      <c r="C15" s="30">
        <v>0.1704</v>
      </c>
      <c r="D15" s="30">
        <v>0.16439999999999999</v>
      </c>
      <c r="E15" s="30">
        <v>0</v>
      </c>
      <c r="F15" s="30">
        <v>0.29089999999999999</v>
      </c>
      <c r="G15" s="30">
        <v>0.37430000000000002</v>
      </c>
    </row>
    <row r="16" spans="1:7" x14ac:dyDescent="0.25">
      <c r="A16" s="30" t="s">
        <v>362</v>
      </c>
      <c r="B16" s="56" t="s">
        <v>178</v>
      </c>
      <c r="C16" s="30">
        <v>0.30399999999999999</v>
      </c>
      <c r="D16" s="30">
        <v>0.1192</v>
      </c>
      <c r="E16" s="30">
        <v>2.18E-2</v>
      </c>
      <c r="F16" s="30">
        <v>0.4299</v>
      </c>
      <c r="G16" s="30">
        <v>0.12509999999999999</v>
      </c>
    </row>
    <row r="18" spans="1:1" x14ac:dyDescent="0.25">
      <c r="A1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defaultRowHeight="13.5" x14ac:dyDescent="0.25"/>
  <cols>
    <col min="1" max="1" width="22.375" customWidth="1"/>
    <col min="2" max="2" width="16.625" customWidth="1"/>
  </cols>
  <sheetData>
    <row r="1" spans="1:6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  <c r="F1" s="30" t="s">
        <v>47</v>
      </c>
    </row>
    <row r="2" spans="1:6" x14ac:dyDescent="0.25">
      <c r="A2" s="33" t="s">
        <v>48</v>
      </c>
      <c r="B2" s="57" t="s">
        <v>53</v>
      </c>
      <c r="C2" s="30">
        <v>0</v>
      </c>
      <c r="D2" s="30">
        <v>0.17730000000000001</v>
      </c>
      <c r="E2" s="30">
        <v>3.7999999999999999E-2</v>
      </c>
      <c r="F2" s="33">
        <v>0.78480000000000005</v>
      </c>
    </row>
    <row r="3" spans="1:6" x14ac:dyDescent="0.25">
      <c r="A3" s="32" t="s">
        <v>58</v>
      </c>
      <c r="B3" s="57" t="s">
        <v>53</v>
      </c>
      <c r="C3" s="30">
        <v>0</v>
      </c>
      <c r="D3" s="32">
        <v>0.94520000000000004</v>
      </c>
      <c r="E3" s="30">
        <v>3.7999999999999999E-2</v>
      </c>
      <c r="F3" s="30">
        <v>1.6799999999999999E-2</v>
      </c>
    </row>
    <row r="4" spans="1:6" x14ac:dyDescent="0.25">
      <c r="A4" s="30" t="s">
        <v>365</v>
      </c>
      <c r="B4" s="56" t="s">
        <v>310</v>
      </c>
      <c r="C4" s="30">
        <v>0.69669999999999999</v>
      </c>
      <c r="D4" s="30">
        <v>0.1273</v>
      </c>
      <c r="E4" s="30">
        <v>8.8300000000000003E-2</v>
      </c>
      <c r="F4" s="30">
        <v>8.7800000000000003E-2</v>
      </c>
    </row>
    <row r="5" spans="1:6" x14ac:dyDescent="0.25">
      <c r="A5" s="30" t="s">
        <v>363</v>
      </c>
      <c r="B5" s="56" t="s">
        <v>89</v>
      </c>
      <c r="C5" s="30">
        <v>0.69579999999999997</v>
      </c>
      <c r="D5" s="30">
        <v>6.2799999999999995E-2</v>
      </c>
      <c r="E5" s="30">
        <v>9.1600000000000001E-2</v>
      </c>
      <c r="F5" s="30">
        <v>0.14979999999999999</v>
      </c>
    </row>
    <row r="6" spans="1:6" x14ac:dyDescent="0.25">
      <c r="A6" s="30" t="s">
        <v>362</v>
      </c>
      <c r="B6" s="56" t="s">
        <v>89</v>
      </c>
      <c r="C6" s="30">
        <v>0.75970000000000004</v>
      </c>
      <c r="D6" s="30">
        <v>0</v>
      </c>
      <c r="E6" s="30">
        <v>0.18909999999999999</v>
      </c>
      <c r="F6" s="30">
        <v>5.1200000000000002E-2</v>
      </c>
    </row>
    <row r="7" spans="1:6" x14ac:dyDescent="0.25">
      <c r="A7" s="30" t="s">
        <v>365</v>
      </c>
      <c r="B7" s="56" t="s">
        <v>372</v>
      </c>
      <c r="C7" s="30">
        <v>0.66259999999999997</v>
      </c>
      <c r="D7" s="30">
        <v>0.1081</v>
      </c>
      <c r="E7" s="30">
        <v>0.1293</v>
      </c>
      <c r="F7" s="30">
        <v>9.9900000000000003E-2</v>
      </c>
    </row>
    <row r="8" spans="1:6" x14ac:dyDescent="0.25">
      <c r="A8" s="30" t="s">
        <v>371</v>
      </c>
      <c r="B8" s="56" t="s">
        <v>368</v>
      </c>
      <c r="C8" s="30">
        <v>0.59399999999999997</v>
      </c>
      <c r="D8" s="30">
        <v>0.18260000000000001</v>
      </c>
      <c r="E8" s="30">
        <v>8.0699999999999994E-2</v>
      </c>
      <c r="F8" s="30">
        <v>0.14269999999999999</v>
      </c>
    </row>
    <row r="9" spans="1:6" x14ac:dyDescent="0.25">
      <c r="A9" s="30" t="s">
        <v>370</v>
      </c>
      <c r="B9" s="56" t="s">
        <v>368</v>
      </c>
      <c r="C9" s="30">
        <v>0.63270000000000004</v>
      </c>
      <c r="D9" s="30">
        <v>0.1144</v>
      </c>
      <c r="E9" s="30">
        <v>0.1221</v>
      </c>
      <c r="F9" s="30">
        <v>0.13070000000000001</v>
      </c>
    </row>
    <row r="10" spans="1:6" x14ac:dyDescent="0.25">
      <c r="A10" s="30" t="s">
        <v>369</v>
      </c>
      <c r="B10" s="56" t="s">
        <v>368</v>
      </c>
      <c r="C10" s="30">
        <v>0.68869999999999998</v>
      </c>
      <c r="D10" s="30">
        <v>0.1239</v>
      </c>
      <c r="E10" s="30">
        <v>0.1303</v>
      </c>
      <c r="F10" s="30">
        <v>5.7200000000000001E-2</v>
      </c>
    </row>
    <row r="11" spans="1:6" x14ac:dyDescent="0.25">
      <c r="A11" s="42" t="s">
        <v>363</v>
      </c>
      <c r="B11" s="56" t="s">
        <v>367</v>
      </c>
      <c r="C11" s="30">
        <v>0.76790000000000003</v>
      </c>
      <c r="D11" s="30">
        <v>0.17730000000000001</v>
      </c>
      <c r="E11" s="30">
        <v>3.7999999999999999E-2</v>
      </c>
      <c r="F11" s="30">
        <v>1.6799999999999999E-2</v>
      </c>
    </row>
    <row r="12" spans="1:6" x14ac:dyDescent="0.25">
      <c r="A12" s="30" t="s">
        <v>362</v>
      </c>
      <c r="B12" s="56" t="s">
        <v>367</v>
      </c>
      <c r="C12" s="30">
        <v>0.68179999999999996</v>
      </c>
      <c r="D12" s="30">
        <v>0.18429999999999999</v>
      </c>
      <c r="E12" s="30">
        <v>0</v>
      </c>
      <c r="F12" s="30">
        <v>0.13389999999999999</v>
      </c>
    </row>
    <row r="13" spans="1:6" x14ac:dyDescent="0.25">
      <c r="A13" s="30" t="s">
        <v>365</v>
      </c>
      <c r="B13" s="56" t="s">
        <v>366</v>
      </c>
      <c r="C13" s="30">
        <v>0.68479999999999996</v>
      </c>
      <c r="D13" s="30">
        <v>0.06</v>
      </c>
      <c r="E13" s="30">
        <v>4.8000000000000001E-2</v>
      </c>
      <c r="F13" s="30">
        <v>0.2072</v>
      </c>
    </row>
    <row r="14" spans="1:6" x14ac:dyDescent="0.25">
      <c r="A14" s="30" t="s">
        <v>365</v>
      </c>
      <c r="B14" s="56" t="s">
        <v>364</v>
      </c>
      <c r="C14" s="30">
        <v>0.73319999999999996</v>
      </c>
      <c r="D14" s="30">
        <v>0.1144</v>
      </c>
      <c r="E14" s="30">
        <v>0.15240000000000001</v>
      </c>
      <c r="F14" s="30">
        <v>0</v>
      </c>
    </row>
    <row r="15" spans="1:6" x14ac:dyDescent="0.25">
      <c r="A15" s="30" t="s">
        <v>363</v>
      </c>
      <c r="B15" s="56" t="s">
        <v>178</v>
      </c>
      <c r="C15" s="30">
        <v>0.60880000000000001</v>
      </c>
      <c r="D15" s="30">
        <v>0.2621</v>
      </c>
      <c r="E15" s="30">
        <v>4.2799999999999998E-2</v>
      </c>
      <c r="F15" s="30">
        <v>8.6300000000000002E-2</v>
      </c>
    </row>
    <row r="16" spans="1:6" x14ac:dyDescent="0.25">
      <c r="A16" s="30" t="s">
        <v>362</v>
      </c>
      <c r="B16" s="56" t="s">
        <v>178</v>
      </c>
      <c r="C16" s="30">
        <v>0.66800000000000004</v>
      </c>
      <c r="D16" s="30">
        <v>0.16769999999999999</v>
      </c>
      <c r="E16" s="30">
        <v>8.5900000000000004E-2</v>
      </c>
      <c r="F16" s="30">
        <v>7.8399999999999997E-2</v>
      </c>
    </row>
    <row r="17" spans="1:6" x14ac:dyDescent="0.25">
      <c r="A17" s="34" t="s">
        <v>7</v>
      </c>
      <c r="B17" s="57" t="s">
        <v>53</v>
      </c>
      <c r="C17" s="30">
        <v>0</v>
      </c>
      <c r="D17" s="30">
        <v>0.17730000000000001</v>
      </c>
      <c r="E17" s="34">
        <v>0.80589999999999995</v>
      </c>
      <c r="F17" s="30">
        <v>1.6799999999999999E-2</v>
      </c>
    </row>
    <row r="19" spans="1:6" x14ac:dyDescent="0.25">
      <c r="A19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workbookViewId="0">
      <selection activeCell="C18" sqref="C18"/>
    </sheetView>
  </sheetViews>
  <sheetFormatPr defaultRowHeight="13.5" x14ac:dyDescent="0.25"/>
  <cols>
    <col min="1" max="1" width="22.625" customWidth="1"/>
    <col min="2" max="2" width="11.125" customWidth="1"/>
  </cols>
  <sheetData>
    <row r="1" spans="1:48" x14ac:dyDescent="0.25">
      <c r="A1" s="57" t="s">
        <v>8</v>
      </c>
      <c r="B1" s="57" t="s">
        <v>9</v>
      </c>
      <c r="C1" s="32">
        <v>0.45734000000000002</v>
      </c>
      <c r="D1" s="32">
        <v>0.46751999999999999</v>
      </c>
      <c r="E1" s="32">
        <v>0.47769</v>
      </c>
      <c r="F1" s="32">
        <v>0.48787000000000003</v>
      </c>
      <c r="G1" s="32">
        <v>0.49803999999999998</v>
      </c>
      <c r="H1" s="32">
        <v>0.50822000000000001</v>
      </c>
      <c r="I1" s="32">
        <v>0.51839000000000002</v>
      </c>
      <c r="J1" s="32">
        <v>0.52856999999999998</v>
      </c>
      <c r="K1" s="32">
        <v>0.53874</v>
      </c>
      <c r="L1" s="32">
        <v>0.54891999999999996</v>
      </c>
      <c r="M1" s="32">
        <v>0.55908999999999998</v>
      </c>
      <c r="N1" s="32">
        <v>0.56927000000000005</v>
      </c>
      <c r="O1" s="32">
        <v>0.57945000000000002</v>
      </c>
      <c r="P1" s="32">
        <v>0.58962000000000003</v>
      </c>
      <c r="Q1" s="32">
        <v>0.5998</v>
      </c>
      <c r="R1" s="32">
        <v>0.60997000000000001</v>
      </c>
      <c r="S1" s="32">
        <v>0.62014999999999998</v>
      </c>
      <c r="T1" s="32">
        <v>0.63032100000000002</v>
      </c>
      <c r="U1" s="32">
        <v>0.64049999999999996</v>
      </c>
      <c r="V1" s="32">
        <v>0.65066999999999997</v>
      </c>
      <c r="W1" s="32">
        <v>0.66085000000000005</v>
      </c>
      <c r="X1" s="32">
        <v>0.67101999999999995</v>
      </c>
      <c r="Y1" s="32">
        <v>0.68120000000000003</v>
      </c>
      <c r="Z1" s="32">
        <v>0.69137000000000004</v>
      </c>
      <c r="AA1" s="32">
        <v>0.70155000000000001</v>
      </c>
      <c r="AB1" s="32">
        <v>0.71172000000000002</v>
      </c>
      <c r="AC1" s="32">
        <v>0.72190100000000001</v>
      </c>
      <c r="AD1" s="32">
        <v>0.73207</v>
      </c>
      <c r="AE1" s="32">
        <v>0.74224999999999997</v>
      </c>
      <c r="AF1" s="32">
        <v>0.75243000000000004</v>
      </c>
      <c r="AG1" s="32">
        <v>0.76259999999999994</v>
      </c>
      <c r="AH1" s="32">
        <v>0.77278100000000005</v>
      </c>
      <c r="AI1" s="32">
        <v>0.78295000000000003</v>
      </c>
      <c r="AJ1" s="32">
        <v>0.79313</v>
      </c>
      <c r="AK1" s="32">
        <v>0.80330000000000001</v>
      </c>
      <c r="AL1" s="32">
        <v>0.81347999999999998</v>
      </c>
      <c r="AM1" s="32">
        <v>0.82364999999999999</v>
      </c>
      <c r="AN1" s="32">
        <v>0.83382999999999996</v>
      </c>
      <c r="AO1" s="32">
        <v>0.84399999999999997</v>
      </c>
      <c r="AP1" s="32">
        <v>0.85418000000000005</v>
      </c>
      <c r="AQ1" s="32">
        <v>0.86434999999999995</v>
      </c>
      <c r="AR1" s="32">
        <v>0.87453000000000003</v>
      </c>
      <c r="AS1" s="32">
        <v>0.88470000000000004</v>
      </c>
      <c r="AT1" s="32">
        <v>0.89488000000000001</v>
      </c>
      <c r="AU1" s="32">
        <v>0.90505000000000002</v>
      </c>
      <c r="AV1" s="32">
        <v>0.91522999999999999</v>
      </c>
    </row>
    <row r="2" spans="1:48" x14ac:dyDescent="0.25">
      <c r="A2" s="30" t="s">
        <v>365</v>
      </c>
      <c r="B2" s="56" t="s">
        <v>310</v>
      </c>
      <c r="C2" s="6">
        <v>1.1999999999999999E-3</v>
      </c>
      <c r="D2" s="6">
        <v>1.8E-3</v>
      </c>
      <c r="E2" s="6">
        <v>2.3999999999999998E-3</v>
      </c>
      <c r="F2" s="6">
        <v>2.5999999999999999E-3</v>
      </c>
      <c r="G2" s="6">
        <v>2.5000000000000001E-3</v>
      </c>
      <c r="H2" s="6">
        <v>4.4999999999999997E-3</v>
      </c>
      <c r="I2" s="6">
        <v>4.7000000000000002E-3</v>
      </c>
      <c r="J2" s="6">
        <v>4.7999999999999996E-3</v>
      </c>
      <c r="K2" s="6">
        <v>5.3E-3</v>
      </c>
      <c r="L2" s="6">
        <v>6.7000000000000002E-3</v>
      </c>
      <c r="M2" s="6">
        <v>7.0000000000000001E-3</v>
      </c>
      <c r="N2" s="6">
        <v>6.6E-3</v>
      </c>
      <c r="O2" s="6">
        <v>7.3000000000000001E-3</v>
      </c>
      <c r="P2" s="6">
        <v>7.4999999999999997E-3</v>
      </c>
      <c r="Q2" s="6">
        <v>9.5999999999999992E-3</v>
      </c>
      <c r="R2" s="6">
        <v>7.7000000000000002E-3</v>
      </c>
      <c r="S2" s="6">
        <v>9.4999999999999998E-3</v>
      </c>
      <c r="T2" s="6">
        <v>0.01</v>
      </c>
      <c r="U2" s="6">
        <v>9.7999999999999997E-3</v>
      </c>
      <c r="V2" s="6">
        <v>1.04E-2</v>
      </c>
      <c r="W2" s="6">
        <v>1.0800000000000001E-2</v>
      </c>
      <c r="X2" s="6">
        <v>9.7999999999999997E-3</v>
      </c>
      <c r="Y2" s="6">
        <v>1.1299999999999999E-2</v>
      </c>
      <c r="Z2" s="6">
        <v>2.1100000000000001E-2</v>
      </c>
      <c r="AA2" s="6">
        <v>3.1E-2</v>
      </c>
      <c r="AB2" s="6">
        <v>4.0500000000000001E-2</v>
      </c>
      <c r="AC2" s="6">
        <v>0.05</v>
      </c>
      <c r="AD2" s="6">
        <v>5.9299999999999999E-2</v>
      </c>
      <c r="AE2" s="6">
        <v>6.8199999999999997E-2</v>
      </c>
      <c r="AF2" s="6">
        <v>7.17E-2</v>
      </c>
      <c r="AG2" s="6">
        <v>7.5300000000000006E-2</v>
      </c>
      <c r="AH2" s="6">
        <v>7.8899999999999998E-2</v>
      </c>
      <c r="AI2" s="6">
        <v>8.3000000000000004E-2</v>
      </c>
      <c r="AJ2" s="6">
        <v>8.4500000000000006E-2</v>
      </c>
      <c r="AK2" s="6">
        <v>8.6300000000000002E-2</v>
      </c>
      <c r="AL2" s="6">
        <v>8.7499999999999994E-2</v>
      </c>
      <c r="AM2" s="6">
        <v>8.8800000000000004E-2</v>
      </c>
      <c r="AN2" s="6">
        <v>9.06E-2</v>
      </c>
      <c r="AO2" s="6">
        <v>9.2100000000000001E-2</v>
      </c>
      <c r="AP2" s="6">
        <v>9.6199999999999994E-2</v>
      </c>
      <c r="AQ2" s="6">
        <v>9.6699999999999994E-2</v>
      </c>
      <c r="AR2" s="6">
        <v>9.6299999999999997E-2</v>
      </c>
      <c r="AS2" s="6">
        <v>9.5699999999999993E-2</v>
      </c>
      <c r="AT2" s="6">
        <v>9.8799999999999999E-2</v>
      </c>
      <c r="AU2" s="6">
        <v>0.1019</v>
      </c>
      <c r="AV2" s="6">
        <v>0.1024</v>
      </c>
    </row>
    <row r="3" spans="1:48" x14ac:dyDescent="0.25">
      <c r="A3" s="30" t="s">
        <v>363</v>
      </c>
      <c r="B3" s="56" t="s">
        <v>89</v>
      </c>
      <c r="C3" s="6">
        <v>1.1999999999999999E-3</v>
      </c>
      <c r="D3" s="6">
        <v>1.8E-3</v>
      </c>
      <c r="E3" s="6">
        <v>2.3E-3</v>
      </c>
      <c r="F3" s="6">
        <v>2.5666666030883787E-3</v>
      </c>
      <c r="G3" s="6">
        <v>2.5999999999999999E-3</v>
      </c>
      <c r="H3" s="6">
        <v>4.8666667938232419E-3</v>
      </c>
      <c r="I3" s="6">
        <v>4.9666667938232422E-3</v>
      </c>
      <c r="J3" s="6">
        <v>4.9666667938232422E-3</v>
      </c>
      <c r="K3" s="6">
        <v>5.2888889312744138E-3</v>
      </c>
      <c r="L3" s="6">
        <v>6.422222137451172E-3</v>
      </c>
      <c r="M3" s="6">
        <v>8.3333335876464836E-3</v>
      </c>
      <c r="N3" s="6">
        <v>7.2777778625488284E-3</v>
      </c>
      <c r="O3" s="6">
        <v>5.7000000000000002E-3</v>
      </c>
      <c r="P3" s="6">
        <v>7.8666664123535155E-3</v>
      </c>
      <c r="Q3" s="6">
        <v>7.6E-3</v>
      </c>
      <c r="R3" s="6">
        <v>7.9444442749023441E-3</v>
      </c>
      <c r="S3" s="6">
        <v>7.4555557250976564E-3</v>
      </c>
      <c r="T3" s="6">
        <v>7.5111114501953125E-3</v>
      </c>
      <c r="U3" s="6">
        <v>6.4444442749023436E-3</v>
      </c>
      <c r="V3" s="6">
        <v>8.0000000000000002E-3</v>
      </c>
      <c r="W3" s="6">
        <v>7.2777778625488284E-3</v>
      </c>
      <c r="X3" s="6">
        <v>7.0777778625488279E-3</v>
      </c>
      <c r="Y3" s="6">
        <v>7.2888885498046873E-3</v>
      </c>
      <c r="Z3" s="6">
        <v>1.8955555725097658E-2</v>
      </c>
      <c r="AA3" s="6">
        <v>3.0777777099609376E-2</v>
      </c>
      <c r="AB3" s="6">
        <v>4.2144445800781249E-2</v>
      </c>
      <c r="AC3" s="6">
        <v>5.3455554199218748E-2</v>
      </c>
      <c r="AD3" s="6">
        <v>6.4555554199218754E-2</v>
      </c>
      <c r="AE3" s="6">
        <v>7.5300000000000006E-2</v>
      </c>
      <c r="AF3" s="6">
        <v>7.8655554199218755E-2</v>
      </c>
      <c r="AG3" s="6">
        <v>8.2377777099609376E-2</v>
      </c>
      <c r="AH3" s="6">
        <v>8.5966668701171881E-2</v>
      </c>
      <c r="AI3" s="6">
        <v>8.8088891601562497E-2</v>
      </c>
      <c r="AJ3" s="6">
        <v>9.0166668701171876E-2</v>
      </c>
      <c r="AK3" s="6">
        <v>9.2422222900390621E-2</v>
      </c>
      <c r="AL3" s="6">
        <v>9.4166668701171879E-2</v>
      </c>
      <c r="AM3" s="6">
        <v>9.5888891601562498E-2</v>
      </c>
      <c r="AN3" s="6">
        <v>9.8288891601562497E-2</v>
      </c>
      <c r="AO3" s="6">
        <v>0.1002111083984375</v>
      </c>
      <c r="AP3" s="6">
        <v>0.10117777709960937</v>
      </c>
      <c r="AQ3" s="6">
        <v>0.1018888916015625</v>
      </c>
      <c r="AR3" s="6">
        <v>0.10223333129882813</v>
      </c>
      <c r="AS3" s="6">
        <v>0.1016888916015625</v>
      </c>
      <c r="AT3" s="6">
        <v>0.10107777709960937</v>
      </c>
      <c r="AU3" s="6">
        <v>0.10373333740234375</v>
      </c>
      <c r="AV3" s="6">
        <v>0.10382221679687501</v>
      </c>
    </row>
    <row r="4" spans="1:48" x14ac:dyDescent="0.25">
      <c r="A4" s="30" t="s">
        <v>362</v>
      </c>
      <c r="B4" s="56" t="s">
        <v>89</v>
      </c>
      <c r="C4" s="6">
        <v>1.1999999999999999E-3</v>
      </c>
      <c r="D4" s="6">
        <v>1.8E-3</v>
      </c>
      <c r="E4" s="6">
        <v>2.3E-3</v>
      </c>
      <c r="F4" s="6">
        <v>2.5000000000000001E-3</v>
      </c>
      <c r="G4" s="6">
        <v>2.3999999999999998E-3</v>
      </c>
      <c r="H4" s="6">
        <v>4.5999999999999999E-3</v>
      </c>
      <c r="I4" s="6">
        <v>4.5999999999999999E-3</v>
      </c>
      <c r="J4" s="6">
        <v>4.7000000000000002E-3</v>
      </c>
      <c r="K4" s="6">
        <v>5.5888889312744137E-3</v>
      </c>
      <c r="L4" s="6">
        <v>7.1555557250976565E-3</v>
      </c>
      <c r="M4" s="6">
        <v>9.311111450195312E-3</v>
      </c>
      <c r="N4" s="6">
        <v>8.4777778625488281E-3</v>
      </c>
      <c r="O4" s="6">
        <v>7.1333335876464848E-3</v>
      </c>
      <c r="P4" s="6">
        <v>7.9444442749023441E-3</v>
      </c>
      <c r="Q4" s="6">
        <v>8.2555557250976568E-3</v>
      </c>
      <c r="R4" s="6">
        <v>9.1888885498046871E-3</v>
      </c>
      <c r="S4" s="6">
        <v>7.9777778625488276E-3</v>
      </c>
      <c r="T4" s="6">
        <v>8.3333335876464836E-3</v>
      </c>
      <c r="U4" s="6">
        <v>8.2111114501953117E-3</v>
      </c>
      <c r="V4" s="6">
        <v>9.0444442749023444E-3</v>
      </c>
      <c r="W4" s="6">
        <v>8.0000000000000002E-3</v>
      </c>
      <c r="X4" s="6">
        <v>7.5888885498046873E-3</v>
      </c>
      <c r="Y4" s="6">
        <v>8.5777778625488275E-3</v>
      </c>
      <c r="Z4" s="6">
        <v>2.2200000000000001E-2</v>
      </c>
      <c r="AA4" s="6">
        <v>3.646666564941406E-2</v>
      </c>
      <c r="AB4" s="6">
        <v>5.04E-2</v>
      </c>
      <c r="AC4" s="6">
        <v>6.4399999999999999E-2</v>
      </c>
      <c r="AD4" s="6">
        <v>7.8200000000000006E-2</v>
      </c>
      <c r="AE4" s="6">
        <v>9.1566668701171874E-2</v>
      </c>
      <c r="AF4" s="6">
        <v>9.6044445800781253E-2</v>
      </c>
      <c r="AG4" s="6">
        <v>0.10094444580078125</v>
      </c>
      <c r="AH4" s="6">
        <v>0.1057</v>
      </c>
      <c r="AI4" s="6">
        <v>0.10875555419921876</v>
      </c>
      <c r="AJ4" s="6">
        <v>0.11113333740234375</v>
      </c>
      <c r="AK4" s="6">
        <v>0.11367778320312499</v>
      </c>
      <c r="AL4" s="6">
        <v>0.1156111083984375</v>
      </c>
      <c r="AM4" s="6">
        <v>0.11756666259765625</v>
      </c>
      <c r="AN4" s="6">
        <v>0.1202888916015625</v>
      </c>
      <c r="AO4" s="6">
        <v>0.122422216796875</v>
      </c>
      <c r="AP4" s="6">
        <v>0.12526666259765626</v>
      </c>
      <c r="AQ4" s="6">
        <v>0.126</v>
      </c>
      <c r="AR4" s="6">
        <v>0.12605555419921874</v>
      </c>
      <c r="AS4" s="6">
        <v>0.12403333740234375</v>
      </c>
      <c r="AT4" s="6">
        <v>0.12365555419921875</v>
      </c>
      <c r="AU4" s="6">
        <v>0.12703333740234374</v>
      </c>
      <c r="AV4" s="6">
        <v>0.12717778320312501</v>
      </c>
    </row>
    <row r="5" spans="1:48" x14ac:dyDescent="0.25">
      <c r="A5" s="30" t="s">
        <v>365</v>
      </c>
      <c r="B5" s="56" t="s">
        <v>368</v>
      </c>
      <c r="C5" s="6">
        <v>1.1999999999999999E-3</v>
      </c>
      <c r="D5" s="6">
        <v>1.8E-3</v>
      </c>
      <c r="E5" s="6">
        <v>2.3999999999999998E-3</v>
      </c>
      <c r="F5" s="6">
        <v>2.5000000000000001E-3</v>
      </c>
      <c r="G5" s="6">
        <v>2.3999999999999998E-3</v>
      </c>
      <c r="H5" s="6">
        <v>4.4999999999999997E-3</v>
      </c>
      <c r="I5" s="6">
        <v>4.6333332061767579E-3</v>
      </c>
      <c r="J5" s="6">
        <v>5.1333332061767574E-3</v>
      </c>
      <c r="K5" s="6">
        <v>7.1444442749023437E-3</v>
      </c>
      <c r="L5" s="6">
        <v>8.7555557250976555E-3</v>
      </c>
      <c r="M5" s="6">
        <v>1.0755555725097656E-2</v>
      </c>
      <c r="N5" s="6">
        <v>9.8333335876464849E-3</v>
      </c>
      <c r="O5" s="6">
        <v>8.5888885498046873E-3</v>
      </c>
      <c r="P5" s="6">
        <v>1.0011111450195313E-2</v>
      </c>
      <c r="Q5" s="6">
        <v>1.0133333587646485E-2</v>
      </c>
      <c r="R5" s="6">
        <v>1.0844444274902344E-2</v>
      </c>
      <c r="S5" s="6">
        <v>1.0633333587646484E-2</v>
      </c>
      <c r="T5" s="6">
        <v>1.0266666412353515E-2</v>
      </c>
      <c r="U5" s="6">
        <v>1.0533333587646484E-2</v>
      </c>
      <c r="V5" s="6">
        <v>1.1511111450195313E-2</v>
      </c>
      <c r="W5" s="6">
        <v>1.0222222137451172E-2</v>
      </c>
      <c r="X5" s="6">
        <v>9.4333335876464839E-3</v>
      </c>
      <c r="Y5" s="6">
        <v>1.0888888549804687E-2</v>
      </c>
      <c r="Z5" s="6">
        <v>2.3311111450195314E-2</v>
      </c>
      <c r="AA5" s="6">
        <v>3.6200000000000003E-2</v>
      </c>
      <c r="AB5" s="6">
        <v>4.8755554199218752E-2</v>
      </c>
      <c r="AC5" s="6">
        <v>6.1344445800781251E-2</v>
      </c>
      <c r="AD5" s="6">
        <v>7.3766668701171878E-2</v>
      </c>
      <c r="AE5" s="6">
        <v>8.5722222900390624E-2</v>
      </c>
      <c r="AF5" s="6">
        <v>8.9133331298828125E-2</v>
      </c>
      <c r="AG5" s="6">
        <v>9.2966668701171873E-2</v>
      </c>
      <c r="AH5" s="6">
        <v>9.6600000000000005E-2</v>
      </c>
      <c r="AI5" s="6">
        <v>9.8122222900390618E-2</v>
      </c>
      <c r="AJ5" s="6">
        <v>0.10059999999999999</v>
      </c>
      <c r="AK5" s="6">
        <v>0.103222216796875</v>
      </c>
      <c r="AL5" s="6">
        <v>0.105277783203125</v>
      </c>
      <c r="AM5" s="6">
        <v>0.10737778320312499</v>
      </c>
      <c r="AN5" s="6">
        <v>0.11015555419921876</v>
      </c>
      <c r="AO5" s="6">
        <v>0.11246666259765625</v>
      </c>
      <c r="AP5" s="6">
        <v>0.11244444580078125</v>
      </c>
      <c r="AQ5" s="6">
        <v>0.11384444580078125</v>
      </c>
      <c r="AR5" s="6">
        <v>0.1137888916015625</v>
      </c>
      <c r="AS5" s="6">
        <v>0.11373333740234375</v>
      </c>
      <c r="AT5" s="6">
        <v>0.11233333740234375</v>
      </c>
      <c r="AU5" s="6">
        <v>0.11533333740234375</v>
      </c>
      <c r="AV5" s="6">
        <v>0.11555555419921874</v>
      </c>
    </row>
    <row r="6" spans="1:48" x14ac:dyDescent="0.25">
      <c r="A6" s="30" t="s">
        <v>371</v>
      </c>
      <c r="B6" s="56" t="s">
        <v>368</v>
      </c>
      <c r="C6" s="6">
        <v>1.1999999999999999E-3</v>
      </c>
      <c r="D6" s="6">
        <v>1.8E-3</v>
      </c>
      <c r="E6" s="6">
        <v>2.3999999999999998E-3</v>
      </c>
      <c r="F6" s="6">
        <v>2.5000000000000001E-3</v>
      </c>
      <c r="G6" s="6">
        <v>2.3999999999999998E-3</v>
      </c>
      <c r="H6" s="6">
        <v>4.4999999999999997E-3</v>
      </c>
      <c r="I6" s="6">
        <v>4.7000000000000002E-3</v>
      </c>
      <c r="J6" s="6">
        <v>5.1999999999999998E-3</v>
      </c>
      <c r="K6" s="6">
        <v>9.1999999999999998E-3</v>
      </c>
      <c r="L6" s="6">
        <v>8.6999999999999994E-3</v>
      </c>
      <c r="M6" s="6">
        <v>1.15E-2</v>
      </c>
      <c r="N6" s="6">
        <v>1.21E-2</v>
      </c>
      <c r="O6" s="6">
        <v>9.9000000000000008E-3</v>
      </c>
      <c r="P6" s="6">
        <v>1.1900000000000001E-2</v>
      </c>
      <c r="Q6" s="6">
        <v>1.23E-2</v>
      </c>
      <c r="R6" s="6">
        <v>1.24E-2</v>
      </c>
      <c r="S6" s="6">
        <v>1.24E-2</v>
      </c>
      <c r="T6" s="6">
        <v>1.24E-2</v>
      </c>
      <c r="U6" s="6">
        <v>1.38E-2</v>
      </c>
      <c r="V6" s="6">
        <v>1.3100000000000001E-2</v>
      </c>
      <c r="W6" s="6">
        <v>1.21E-2</v>
      </c>
      <c r="X6" s="6">
        <v>1.2800000000000001E-2</v>
      </c>
      <c r="Y6" s="6">
        <v>1.3599999999999999E-2</v>
      </c>
      <c r="Z6" s="6">
        <v>2.4899999999999999E-2</v>
      </c>
      <c r="AA6" s="6">
        <v>3.6299999999999999E-2</v>
      </c>
      <c r="AB6" s="6">
        <v>4.7399999999999998E-2</v>
      </c>
      <c r="AC6" s="6">
        <v>5.8500000000000003E-2</v>
      </c>
      <c r="AD6" s="6">
        <v>6.93E-2</v>
      </c>
      <c r="AE6" s="6">
        <v>7.9799999999999996E-2</v>
      </c>
      <c r="AF6" s="6">
        <v>8.2500000000000004E-2</v>
      </c>
      <c r="AG6" s="6">
        <v>8.5699999999999998E-2</v>
      </c>
      <c r="AH6" s="6">
        <v>8.8800000000000004E-2</v>
      </c>
      <c r="AI6" s="6">
        <v>9.2399999999999996E-2</v>
      </c>
      <c r="AJ6" s="6">
        <v>9.4600000000000004E-2</v>
      </c>
      <c r="AK6" s="6">
        <v>9.6799999999999997E-2</v>
      </c>
      <c r="AL6" s="6">
        <v>9.8500000000000004E-2</v>
      </c>
      <c r="AM6" s="6">
        <v>0.10009999999999999</v>
      </c>
      <c r="AN6" s="6">
        <v>0.10249999999999999</v>
      </c>
      <c r="AO6" s="6">
        <v>0.10440000000000001</v>
      </c>
      <c r="AP6" s="6">
        <v>0.1031</v>
      </c>
      <c r="AQ6" s="6">
        <v>0.10580000000000001</v>
      </c>
      <c r="AR6" s="6">
        <v>0.1043</v>
      </c>
      <c r="AS6" s="6">
        <v>0.108</v>
      </c>
      <c r="AT6" s="6">
        <v>0.10199999999999999</v>
      </c>
      <c r="AU6" s="6">
        <v>0.1042</v>
      </c>
      <c r="AV6" s="6">
        <v>0.10390000000000001</v>
      </c>
    </row>
    <row r="7" spans="1:48" x14ac:dyDescent="0.25">
      <c r="A7" s="30" t="s">
        <v>370</v>
      </c>
      <c r="B7" s="56" t="s">
        <v>368</v>
      </c>
      <c r="C7" s="6">
        <v>1.1999999999999999E-3</v>
      </c>
      <c r="D7" s="6">
        <v>1.8E-3</v>
      </c>
      <c r="E7" s="6">
        <v>2.3999999999999998E-3</v>
      </c>
      <c r="F7" s="6">
        <v>2.5000000000000001E-3</v>
      </c>
      <c r="G7" s="6">
        <v>2.3999999999999998E-3</v>
      </c>
      <c r="H7" s="6">
        <v>4.4999999999999997E-3</v>
      </c>
      <c r="I7" s="6">
        <v>4.7000000000000002E-3</v>
      </c>
      <c r="J7" s="6">
        <v>6.0000000000000001E-3</v>
      </c>
      <c r="K7" s="6">
        <v>8.5000000000000006E-3</v>
      </c>
      <c r="L7" s="6">
        <v>1.0200000000000001E-2</v>
      </c>
      <c r="M7" s="6">
        <v>1.17E-2</v>
      </c>
      <c r="N7" s="6">
        <v>1.1900000000000001E-2</v>
      </c>
      <c r="O7" s="6">
        <v>1.11E-2</v>
      </c>
      <c r="P7" s="6">
        <v>1.09E-2</v>
      </c>
      <c r="Q7" s="6">
        <v>1.24E-2</v>
      </c>
      <c r="R7" s="6">
        <v>1.1299999999999999E-2</v>
      </c>
      <c r="S7" s="6">
        <v>1.15E-2</v>
      </c>
      <c r="T7" s="6">
        <v>1.26E-2</v>
      </c>
      <c r="U7" s="6">
        <v>1.2699999999999999E-2</v>
      </c>
      <c r="V7" s="6">
        <v>1.2999999999999999E-2</v>
      </c>
      <c r="W7" s="6">
        <v>1.24E-2</v>
      </c>
      <c r="X7" s="6">
        <v>1.1299999999999999E-2</v>
      </c>
      <c r="Y7" s="6">
        <v>1.37E-2</v>
      </c>
      <c r="Z7" s="6">
        <v>2.5399999999999999E-2</v>
      </c>
      <c r="AA7" s="6">
        <v>3.7400000000000003E-2</v>
      </c>
      <c r="AB7" s="6">
        <v>4.9099999999999998E-2</v>
      </c>
      <c r="AC7" s="6">
        <v>6.0699999999999997E-2</v>
      </c>
      <c r="AD7" s="6">
        <v>7.2300000000000003E-2</v>
      </c>
      <c r="AE7" s="6">
        <v>8.3299999999999999E-2</v>
      </c>
      <c r="AF7" s="6">
        <v>8.6300000000000002E-2</v>
      </c>
      <c r="AG7" s="6">
        <v>8.9700000000000002E-2</v>
      </c>
      <c r="AH7" s="6">
        <v>9.2999999999999999E-2</v>
      </c>
      <c r="AI7" s="6">
        <v>9.4399999999999998E-2</v>
      </c>
      <c r="AJ7" s="6">
        <v>9.69E-2</v>
      </c>
      <c r="AK7" s="6">
        <v>9.9599999999999994E-2</v>
      </c>
      <c r="AL7" s="6">
        <v>0.1017</v>
      </c>
      <c r="AM7" s="6">
        <v>0.1038</v>
      </c>
      <c r="AN7" s="6">
        <v>0.1066</v>
      </c>
      <c r="AO7" s="6">
        <v>0.1089</v>
      </c>
      <c r="AP7" s="6">
        <v>0.1095</v>
      </c>
      <c r="AQ7" s="6">
        <v>0.1106</v>
      </c>
      <c r="AR7" s="6">
        <v>0.1101</v>
      </c>
      <c r="AS7" s="6">
        <v>0.1123</v>
      </c>
      <c r="AT7" s="6">
        <v>0.105</v>
      </c>
      <c r="AU7" s="6">
        <v>0.1082</v>
      </c>
      <c r="AV7" s="6">
        <v>0.10879999999999999</v>
      </c>
    </row>
    <row r="8" spans="1:48" x14ac:dyDescent="0.25">
      <c r="A8" s="30" t="s">
        <v>369</v>
      </c>
      <c r="B8" s="56" t="s">
        <v>368</v>
      </c>
      <c r="C8" s="6">
        <v>1.1999999999999999E-3</v>
      </c>
      <c r="D8" s="6">
        <v>1.8E-3</v>
      </c>
      <c r="E8" s="6">
        <v>2.3999999999999998E-3</v>
      </c>
      <c r="F8" s="6">
        <v>2.5000000000000001E-3</v>
      </c>
      <c r="G8" s="6">
        <v>2.3999999999999998E-3</v>
      </c>
      <c r="H8" s="6">
        <v>4.4999999999999997E-3</v>
      </c>
      <c r="I8" s="6">
        <v>4.5999999999999999E-3</v>
      </c>
      <c r="J8" s="6">
        <v>5.4999999999999997E-3</v>
      </c>
      <c r="K8" s="6">
        <v>7.0000000000000001E-3</v>
      </c>
      <c r="L8" s="6">
        <v>9.1999999999999998E-3</v>
      </c>
      <c r="M8" s="6">
        <v>1.09E-2</v>
      </c>
      <c r="N8" s="6">
        <v>9.5999999999999992E-3</v>
      </c>
      <c r="O8" s="6">
        <v>8.0999999999999996E-3</v>
      </c>
      <c r="P8" s="6">
        <v>1.04E-2</v>
      </c>
      <c r="Q8" s="6">
        <v>1.04E-2</v>
      </c>
      <c r="R8" s="6">
        <v>1.12E-2</v>
      </c>
      <c r="S8" s="6">
        <v>1.0800000000000001E-2</v>
      </c>
      <c r="T8" s="6">
        <v>1.03E-2</v>
      </c>
      <c r="U8" s="6">
        <v>1.06E-2</v>
      </c>
      <c r="V8" s="6">
        <v>1.2999999999999999E-2</v>
      </c>
      <c r="W8" s="6">
        <v>1.2E-2</v>
      </c>
      <c r="X8" s="6">
        <v>1.29E-2</v>
      </c>
      <c r="Y8" s="6">
        <v>1.2999999999999999E-2</v>
      </c>
      <c r="Z8" s="6">
        <v>2.4E-2</v>
      </c>
      <c r="AA8" s="6">
        <v>3.5499999999999997E-2</v>
      </c>
      <c r="AB8" s="6">
        <v>4.6600000000000003E-2</v>
      </c>
      <c r="AC8" s="6">
        <v>5.79E-2</v>
      </c>
      <c r="AD8" s="6">
        <v>6.8900000000000003E-2</v>
      </c>
      <c r="AE8" s="6">
        <v>7.9500000000000001E-2</v>
      </c>
      <c r="AF8" s="6">
        <v>8.3299999999999999E-2</v>
      </c>
      <c r="AG8" s="6">
        <v>8.7599999999999997E-2</v>
      </c>
      <c r="AH8" s="6">
        <v>9.1800000000000007E-2</v>
      </c>
      <c r="AI8" s="6">
        <v>9.1600000000000001E-2</v>
      </c>
      <c r="AJ8" s="6">
        <v>9.3600000000000003E-2</v>
      </c>
      <c r="AK8" s="6">
        <v>9.5799999999999996E-2</v>
      </c>
      <c r="AL8" s="6">
        <v>9.74E-2</v>
      </c>
      <c r="AM8" s="6">
        <v>9.9000000000000005E-2</v>
      </c>
      <c r="AN8" s="6">
        <v>0.1014</v>
      </c>
      <c r="AO8" s="6">
        <v>0.1032</v>
      </c>
      <c r="AP8" s="6">
        <v>0.10829999999999999</v>
      </c>
      <c r="AQ8" s="6">
        <v>0.1075</v>
      </c>
      <c r="AR8" s="6">
        <v>0.1076</v>
      </c>
      <c r="AS8" s="6">
        <v>0.1139</v>
      </c>
      <c r="AT8" s="6">
        <v>0.1103</v>
      </c>
      <c r="AU8" s="6">
        <v>0.1129</v>
      </c>
      <c r="AV8" s="6">
        <v>0.1128</v>
      </c>
    </row>
    <row r="9" spans="1:48" x14ac:dyDescent="0.25">
      <c r="A9" s="30" t="s">
        <v>363</v>
      </c>
      <c r="B9" s="56" t="s">
        <v>367</v>
      </c>
      <c r="C9" s="6">
        <v>1.2999999999999999E-3</v>
      </c>
      <c r="D9" s="6">
        <v>1.9E-3</v>
      </c>
      <c r="E9" s="6">
        <v>2.3E-3</v>
      </c>
      <c r="F9" s="6">
        <v>2.5000000000000001E-3</v>
      </c>
      <c r="G9" s="6">
        <v>2.3999999999999998E-3</v>
      </c>
      <c r="H9" s="6">
        <v>4.4999999999999997E-3</v>
      </c>
      <c r="I9" s="6">
        <v>4.4999999999999997E-3</v>
      </c>
      <c r="J9" s="6">
        <v>4.7000000000000002E-3</v>
      </c>
      <c r="K9" s="6">
        <v>4.7999999999999996E-3</v>
      </c>
      <c r="L9" s="6">
        <v>4.5999999999999999E-3</v>
      </c>
      <c r="M9" s="6">
        <v>5.0000000000000001E-3</v>
      </c>
      <c r="N9" s="6">
        <v>4.8999999999999998E-3</v>
      </c>
      <c r="O9" s="6">
        <v>5.1000000000000004E-3</v>
      </c>
      <c r="P9" s="6">
        <v>6.1999999999999998E-3</v>
      </c>
      <c r="Q9" s="6">
        <v>4.0000000000000001E-3</v>
      </c>
      <c r="R9" s="6">
        <v>6.7000000000000002E-3</v>
      </c>
      <c r="S9" s="6">
        <v>6.0000000000000001E-3</v>
      </c>
      <c r="T9" s="6">
        <v>6.1999999999999998E-3</v>
      </c>
      <c r="U9" s="6">
        <v>6.1000000000000004E-3</v>
      </c>
      <c r="V9" s="6">
        <v>8.0999999999999996E-3</v>
      </c>
      <c r="W9" s="6">
        <v>5.7000000000000002E-3</v>
      </c>
      <c r="X9" s="6">
        <v>7.4000000000000003E-3</v>
      </c>
      <c r="Y9" s="6">
        <v>8.3999999999999995E-3</v>
      </c>
      <c r="Z9" s="6">
        <v>1.7100000000000001E-2</v>
      </c>
      <c r="AA9" s="6">
        <v>2.6200000000000001E-2</v>
      </c>
      <c r="AB9" s="6">
        <v>3.5000000000000003E-2</v>
      </c>
      <c r="AC9" s="6">
        <v>4.3900000000000002E-2</v>
      </c>
      <c r="AD9" s="6">
        <v>5.2499999999999998E-2</v>
      </c>
      <c r="AE9" s="6">
        <v>6.0900000000000003E-2</v>
      </c>
      <c r="AF9" s="6">
        <v>6.3700000000000007E-2</v>
      </c>
      <c r="AG9" s="6">
        <v>6.6799999999999998E-2</v>
      </c>
      <c r="AH9" s="6">
        <v>6.9900000000000004E-2</v>
      </c>
      <c r="AI9" s="6">
        <v>7.2800000000000004E-2</v>
      </c>
      <c r="AJ9" s="6">
        <v>7.4499999999999997E-2</v>
      </c>
      <c r="AK9" s="6">
        <v>7.6200000000000004E-2</v>
      </c>
      <c r="AL9" s="6">
        <v>7.7600000000000002E-2</v>
      </c>
      <c r="AM9" s="6">
        <v>7.8899999999999998E-2</v>
      </c>
      <c r="AN9" s="6">
        <v>8.0799999999999997E-2</v>
      </c>
      <c r="AO9" s="6">
        <v>8.2299999999999998E-2</v>
      </c>
      <c r="AP9" s="6">
        <v>8.3799999999999999E-2</v>
      </c>
      <c r="AQ9" s="6">
        <v>8.4099999999999994E-2</v>
      </c>
      <c r="AR9" s="6">
        <v>8.4199999999999997E-2</v>
      </c>
      <c r="AS9" s="6">
        <v>8.5199999999999998E-2</v>
      </c>
      <c r="AT9" s="6">
        <v>8.43E-2</v>
      </c>
      <c r="AU9" s="6">
        <v>8.6300000000000002E-2</v>
      </c>
      <c r="AV9" s="6">
        <v>8.6199999999999999E-2</v>
      </c>
    </row>
    <row r="10" spans="1:48" x14ac:dyDescent="0.25">
      <c r="A10" s="30" t="s">
        <v>362</v>
      </c>
      <c r="B10" s="56" t="s">
        <v>367</v>
      </c>
      <c r="C10" s="6">
        <v>1.1999999999999999E-3</v>
      </c>
      <c r="D10" s="6">
        <v>1.9E-3</v>
      </c>
      <c r="E10" s="6">
        <v>2.3E-3</v>
      </c>
      <c r="F10" s="6">
        <v>2.5000000000000001E-3</v>
      </c>
      <c r="G10" s="6">
        <v>2.3999999999999998E-3</v>
      </c>
      <c r="H10" s="6">
        <v>4.4999999999999997E-3</v>
      </c>
      <c r="I10" s="6">
        <v>4.4999999999999997E-3</v>
      </c>
      <c r="J10" s="6">
        <v>4.7000000000000002E-3</v>
      </c>
      <c r="K10" s="6">
        <v>4.7000000000000002E-3</v>
      </c>
      <c r="L10" s="6">
        <v>4.5999999999999999E-3</v>
      </c>
      <c r="M10" s="6">
        <v>5.7000000000000002E-3</v>
      </c>
      <c r="N10" s="6">
        <v>5.4000000000000003E-3</v>
      </c>
      <c r="O10" s="6">
        <v>5.1999999999999998E-3</v>
      </c>
      <c r="P10" s="6">
        <v>6.1999999999999998E-3</v>
      </c>
      <c r="Q10" s="6">
        <v>6.7000000000000002E-3</v>
      </c>
      <c r="R10" s="6">
        <v>9.1000000000000004E-3</v>
      </c>
      <c r="S10" s="6">
        <v>8.0999999999999996E-3</v>
      </c>
      <c r="T10" s="6">
        <v>8.5000000000000006E-3</v>
      </c>
      <c r="U10" s="6">
        <v>8.0999999999999996E-3</v>
      </c>
      <c r="V10" s="6">
        <v>1.0200000000000001E-2</v>
      </c>
      <c r="W10" s="6">
        <v>8.2000000000000007E-3</v>
      </c>
      <c r="X10" s="6">
        <v>9.5999999999999992E-3</v>
      </c>
      <c r="Y10" s="6">
        <v>1.0800000000000001E-2</v>
      </c>
      <c r="Z10" s="6">
        <v>1.9699999999999999E-2</v>
      </c>
      <c r="AA10" s="6">
        <v>2.8899999999999999E-2</v>
      </c>
      <c r="AB10" s="6">
        <v>3.7699999999999997E-2</v>
      </c>
      <c r="AC10" s="6">
        <v>4.6699999999999998E-2</v>
      </c>
      <c r="AD10" s="6">
        <v>5.5399999999999998E-2</v>
      </c>
      <c r="AE10" s="6">
        <v>6.3799999999999996E-2</v>
      </c>
      <c r="AF10" s="6">
        <v>6.7100000000000007E-2</v>
      </c>
      <c r="AG10" s="6">
        <v>7.0699999999999999E-2</v>
      </c>
      <c r="AH10" s="6">
        <v>7.4200000000000002E-2</v>
      </c>
      <c r="AI10" s="6">
        <v>7.6899999999999996E-2</v>
      </c>
      <c r="AJ10" s="6">
        <v>7.8700000000000006E-2</v>
      </c>
      <c r="AK10" s="6">
        <v>8.0500000000000002E-2</v>
      </c>
      <c r="AL10" s="6">
        <v>8.2000000000000003E-2</v>
      </c>
      <c r="AM10" s="6">
        <v>8.3500000000000005E-2</v>
      </c>
      <c r="AN10" s="6">
        <v>8.5599999999999996E-2</v>
      </c>
      <c r="AO10" s="6">
        <v>8.72E-2</v>
      </c>
      <c r="AP10" s="6">
        <v>8.6900000000000005E-2</v>
      </c>
      <c r="AQ10" s="6">
        <v>9.0399999999999994E-2</v>
      </c>
      <c r="AR10" s="6">
        <v>9.0700000000000003E-2</v>
      </c>
      <c r="AS10" s="6">
        <v>8.9599999999999999E-2</v>
      </c>
      <c r="AT10" s="6">
        <v>8.5800000000000001E-2</v>
      </c>
      <c r="AU10" s="6">
        <v>8.8800000000000004E-2</v>
      </c>
      <c r="AV10" s="6">
        <v>8.9499999999999996E-2</v>
      </c>
    </row>
    <row r="11" spans="1:48" x14ac:dyDescent="0.25">
      <c r="A11" s="30" t="s">
        <v>365</v>
      </c>
      <c r="B11" s="56" t="s">
        <v>366</v>
      </c>
      <c r="C11" s="6">
        <v>1.1999999999999999E-3</v>
      </c>
      <c r="D11" s="6">
        <v>1.8E-3</v>
      </c>
      <c r="E11" s="6">
        <v>2.3E-3</v>
      </c>
      <c r="F11" s="6">
        <v>2.5000000000000001E-3</v>
      </c>
      <c r="G11" s="6">
        <v>2.3E-3</v>
      </c>
      <c r="H11" s="6">
        <v>4.4000000000000003E-3</v>
      </c>
      <c r="I11" s="6">
        <v>4.4000000000000003E-3</v>
      </c>
      <c r="J11" s="6">
        <v>4.5999999999999999E-3</v>
      </c>
      <c r="K11" s="6">
        <v>4.7000000000000002E-3</v>
      </c>
      <c r="L11" s="6">
        <v>6.1999999999999998E-3</v>
      </c>
      <c r="M11" s="6">
        <v>8.3999999999999995E-3</v>
      </c>
      <c r="N11" s="6">
        <v>6.0000000000000001E-3</v>
      </c>
      <c r="O11" s="6">
        <v>5.3E-3</v>
      </c>
      <c r="P11" s="6">
        <v>6.8999999999999999E-3</v>
      </c>
      <c r="Q11" s="6">
        <v>8.8999999999999999E-3</v>
      </c>
      <c r="R11" s="6">
        <v>7.1000000000000004E-3</v>
      </c>
      <c r="S11" s="6">
        <v>7.1000000000000004E-3</v>
      </c>
      <c r="T11" s="6">
        <v>5.7000000000000002E-3</v>
      </c>
      <c r="U11" s="6">
        <v>6.6E-3</v>
      </c>
      <c r="V11" s="6">
        <v>8.2000000000000007E-3</v>
      </c>
      <c r="W11" s="6">
        <v>6.1000000000000004E-3</v>
      </c>
      <c r="X11" s="6">
        <v>5.4000000000000003E-3</v>
      </c>
      <c r="Y11" s="6">
        <v>7.1999999999999998E-3</v>
      </c>
      <c r="Z11" s="6">
        <v>1.9E-2</v>
      </c>
      <c r="AA11" s="6">
        <v>3.1E-2</v>
      </c>
      <c r="AB11" s="6">
        <v>4.2700000000000002E-2</v>
      </c>
      <c r="AC11" s="6">
        <v>5.45E-2</v>
      </c>
      <c r="AD11" s="6">
        <v>6.6100000000000006E-2</v>
      </c>
      <c r="AE11" s="6">
        <v>7.7200000000000005E-2</v>
      </c>
      <c r="AF11" s="6">
        <v>8.1100000000000005E-2</v>
      </c>
      <c r="AG11" s="6">
        <v>8.5599999999999996E-2</v>
      </c>
      <c r="AH11" s="6">
        <v>8.9800000000000005E-2</v>
      </c>
      <c r="AI11" s="6">
        <v>8.9800000000000005E-2</v>
      </c>
      <c r="AJ11" s="6">
        <v>9.2299999999999993E-2</v>
      </c>
      <c r="AK11" s="6">
        <v>9.4799999999999995E-2</v>
      </c>
      <c r="AL11" s="6">
        <v>9.69E-2</v>
      </c>
      <c r="AM11" s="6">
        <v>9.8900000000000002E-2</v>
      </c>
      <c r="AN11" s="6">
        <v>0.1017</v>
      </c>
      <c r="AO11" s="6">
        <v>0.10390000000000001</v>
      </c>
      <c r="AP11" s="6">
        <v>0.10249999999999999</v>
      </c>
      <c r="AQ11" s="6">
        <v>0.1046</v>
      </c>
      <c r="AR11" s="6">
        <v>0.10100000000000001</v>
      </c>
      <c r="AS11" s="6">
        <v>0.1031</v>
      </c>
      <c r="AT11" s="6">
        <v>0.1023</v>
      </c>
      <c r="AU11" s="6">
        <v>0.10440000000000001</v>
      </c>
      <c r="AV11" s="6">
        <v>0.10390000000000001</v>
      </c>
    </row>
    <row r="12" spans="1:48" x14ac:dyDescent="0.25">
      <c r="A12" s="30" t="s">
        <v>365</v>
      </c>
      <c r="B12" s="56" t="s">
        <v>364</v>
      </c>
      <c r="C12" s="6">
        <v>1.1999999999999999E-3</v>
      </c>
      <c r="D12" s="6">
        <v>1.8E-3</v>
      </c>
      <c r="E12" s="6">
        <v>2.3999999999999998E-3</v>
      </c>
      <c r="F12" s="6">
        <v>2.5999999999999999E-3</v>
      </c>
      <c r="G12" s="6">
        <v>2.5999999999999999E-3</v>
      </c>
      <c r="H12" s="6">
        <v>4.7999999999999996E-3</v>
      </c>
      <c r="I12" s="6">
        <v>4.8999999999999998E-3</v>
      </c>
      <c r="J12" s="6">
        <v>5.0000000000000001E-3</v>
      </c>
      <c r="K12" s="6">
        <v>5.3E-3</v>
      </c>
      <c r="L12" s="6">
        <v>6.3E-3</v>
      </c>
      <c r="M12" s="6">
        <v>6.4000000000000003E-3</v>
      </c>
      <c r="N12" s="6">
        <v>7.7000000000000002E-3</v>
      </c>
      <c r="O12" s="6">
        <v>5.4999999999999997E-3</v>
      </c>
      <c r="P12" s="6">
        <v>7.1999999999999998E-3</v>
      </c>
      <c r="Q12" s="6">
        <v>8.2000000000000007E-3</v>
      </c>
      <c r="R12" s="6">
        <v>8.6999999999999994E-3</v>
      </c>
      <c r="S12" s="6">
        <v>8.0999999999999996E-3</v>
      </c>
      <c r="T12" s="6">
        <v>9.7000000000000003E-3</v>
      </c>
      <c r="U12" s="6">
        <v>9.2999999999999992E-3</v>
      </c>
      <c r="V12" s="6">
        <v>8.6999999999999994E-3</v>
      </c>
      <c r="W12" s="6">
        <v>8.3000000000000001E-3</v>
      </c>
      <c r="X12" s="6">
        <v>9.7000000000000003E-3</v>
      </c>
      <c r="Y12" s="6">
        <v>9.5999999999999992E-3</v>
      </c>
      <c r="Z12" s="6">
        <v>2.0799999999999999E-2</v>
      </c>
      <c r="AA12" s="6">
        <v>3.2399999999999998E-2</v>
      </c>
      <c r="AB12" s="6">
        <v>4.36E-2</v>
      </c>
      <c r="AC12" s="6">
        <v>5.4800000000000001E-2</v>
      </c>
      <c r="AD12" s="6">
        <v>6.6000000000000003E-2</v>
      </c>
      <c r="AE12" s="6">
        <v>7.6600000000000001E-2</v>
      </c>
      <c r="AF12" s="6">
        <v>7.9699999999999993E-2</v>
      </c>
      <c r="AG12" s="6">
        <v>8.3199999999999996E-2</v>
      </c>
      <c r="AH12" s="6">
        <v>8.6499999999999994E-2</v>
      </c>
      <c r="AI12" s="6">
        <v>8.7800000000000003E-2</v>
      </c>
      <c r="AJ12" s="6">
        <v>9.0200000000000002E-2</v>
      </c>
      <c r="AK12" s="6">
        <v>9.2899999999999996E-2</v>
      </c>
      <c r="AL12" s="6">
        <v>9.5000000000000001E-2</v>
      </c>
      <c r="AM12" s="6">
        <v>9.7100000000000006E-2</v>
      </c>
      <c r="AN12" s="6">
        <v>9.98E-2</v>
      </c>
      <c r="AO12" s="6">
        <v>0.1022</v>
      </c>
      <c r="AP12" s="6">
        <v>0.1027</v>
      </c>
      <c r="AQ12" s="6">
        <v>0.1038</v>
      </c>
      <c r="AR12" s="6">
        <v>0.1079</v>
      </c>
      <c r="AS12" s="6">
        <v>0.10349999999999999</v>
      </c>
      <c r="AT12" s="6">
        <v>0.10879999999999999</v>
      </c>
      <c r="AU12" s="6">
        <v>0.1115</v>
      </c>
      <c r="AV12" s="6">
        <v>0.1118</v>
      </c>
    </row>
    <row r="13" spans="1:48" x14ac:dyDescent="0.25">
      <c r="A13" s="30" t="s">
        <v>363</v>
      </c>
      <c r="B13" s="56" t="s">
        <v>178</v>
      </c>
      <c r="C13" s="6">
        <v>1.1999999999999999E-3</v>
      </c>
      <c r="D13" s="6">
        <v>1.9E-3</v>
      </c>
      <c r="E13" s="6">
        <v>2.3999999999999998E-3</v>
      </c>
      <c r="F13" s="6">
        <v>2.5999999999999999E-3</v>
      </c>
      <c r="G13" s="6">
        <v>2.5666666030883787E-3</v>
      </c>
      <c r="H13" s="6">
        <v>4.5999999999999999E-3</v>
      </c>
      <c r="I13" s="6">
        <v>4.8999999999999998E-3</v>
      </c>
      <c r="J13" s="6">
        <v>5.1444442749023437E-3</v>
      </c>
      <c r="K13" s="6">
        <v>6.9888885498046874E-3</v>
      </c>
      <c r="L13" s="6">
        <v>8.1777778625488282E-3</v>
      </c>
      <c r="M13" s="6">
        <v>1.0488888549804688E-2</v>
      </c>
      <c r="N13" s="6">
        <v>9.5888885498046882E-3</v>
      </c>
      <c r="O13" s="6">
        <v>9.4999999999999998E-3</v>
      </c>
      <c r="P13" s="6">
        <v>1.1077777862548828E-2</v>
      </c>
      <c r="Q13" s="6">
        <v>1.1755555725097656E-2</v>
      </c>
      <c r="R13" s="6">
        <v>1.2666666412353516E-2</v>
      </c>
      <c r="S13" s="6">
        <v>1.2377777862548829E-2</v>
      </c>
      <c r="T13" s="6">
        <v>1.3944444274902344E-2</v>
      </c>
      <c r="U13" s="6">
        <v>1.4200000000000001E-2</v>
      </c>
      <c r="V13" s="6">
        <v>1.5255555725097656E-2</v>
      </c>
      <c r="W13" s="6">
        <v>1.46E-2</v>
      </c>
      <c r="X13" s="6">
        <v>1.5888888549804688E-2</v>
      </c>
      <c r="Y13" s="6">
        <v>1.7077777099609375E-2</v>
      </c>
      <c r="Z13" s="6">
        <v>2.615555419921875E-2</v>
      </c>
      <c r="AA13" s="6">
        <v>3.5422222900390626E-2</v>
      </c>
      <c r="AB13" s="6">
        <v>4.4211111450195316E-2</v>
      </c>
      <c r="AC13" s="6">
        <v>5.2977777099609373E-2</v>
      </c>
      <c r="AD13" s="6">
        <v>6.154444580078125E-2</v>
      </c>
      <c r="AE13" s="6">
        <v>6.9800000000000001E-2</v>
      </c>
      <c r="AF13" s="6">
        <v>7.3122222900390624E-2</v>
      </c>
      <c r="AG13" s="6">
        <v>7.672222290039063E-2</v>
      </c>
      <c r="AH13" s="6">
        <v>8.0255554199218745E-2</v>
      </c>
      <c r="AI13" s="6">
        <v>8.2622222900390618E-2</v>
      </c>
      <c r="AJ13" s="6">
        <v>8.4988891601562505E-2</v>
      </c>
      <c r="AK13" s="6">
        <v>8.7444445800781256E-2</v>
      </c>
      <c r="AL13" s="6">
        <v>8.943333129882812E-2</v>
      </c>
      <c r="AM13" s="6">
        <v>9.1422222900390621E-2</v>
      </c>
      <c r="AN13" s="6">
        <v>9.4077777099609378E-2</v>
      </c>
      <c r="AO13" s="6">
        <v>9.626666870117187E-2</v>
      </c>
      <c r="AP13" s="6">
        <v>9.7500000000000003E-2</v>
      </c>
      <c r="AQ13" s="6">
        <v>9.9744445800781248E-2</v>
      </c>
      <c r="AR13" s="6">
        <v>9.8900000000000002E-2</v>
      </c>
      <c r="AS13" s="6">
        <v>9.8333331298828125E-2</v>
      </c>
      <c r="AT13" s="6">
        <v>9.5822222900390622E-2</v>
      </c>
      <c r="AU13" s="6">
        <v>9.8922222900390627E-2</v>
      </c>
      <c r="AV13" s="6">
        <v>9.9822222900390625E-2</v>
      </c>
    </row>
    <row r="14" spans="1:48" x14ac:dyDescent="0.25">
      <c r="A14" s="30" t="s">
        <v>362</v>
      </c>
      <c r="B14" s="56" t="s">
        <v>178</v>
      </c>
      <c r="C14" s="6">
        <v>1.1999999999999999E-3</v>
      </c>
      <c r="D14" s="6">
        <v>1.9E-3</v>
      </c>
      <c r="E14" s="6">
        <v>2.3999999999999998E-3</v>
      </c>
      <c r="F14" s="6">
        <v>2.5999999999999999E-3</v>
      </c>
      <c r="G14" s="6">
        <v>2.5000000000000001E-3</v>
      </c>
      <c r="H14" s="6">
        <v>4.5999999999999999E-3</v>
      </c>
      <c r="I14" s="6">
        <v>4.7999999999999996E-3</v>
      </c>
      <c r="J14" s="6">
        <v>5.0000000000000001E-3</v>
      </c>
      <c r="K14" s="6">
        <v>5.1000000000000004E-3</v>
      </c>
      <c r="L14" s="6">
        <v>6.8999999999999999E-3</v>
      </c>
      <c r="M14" s="6">
        <v>7.1999999999999998E-3</v>
      </c>
      <c r="N14" s="6">
        <v>5.4000000000000003E-3</v>
      </c>
      <c r="O14" s="6">
        <v>6.7000000000000002E-3</v>
      </c>
      <c r="P14" s="6">
        <v>8.2000000000000007E-3</v>
      </c>
      <c r="Q14" s="6">
        <v>8.2000000000000007E-3</v>
      </c>
      <c r="R14" s="6">
        <v>9.5999999999999992E-3</v>
      </c>
      <c r="S14" s="6">
        <v>9.9000000000000008E-3</v>
      </c>
      <c r="T14" s="6">
        <v>8.8000000000000005E-3</v>
      </c>
      <c r="U14" s="6">
        <v>9.5999999999999992E-3</v>
      </c>
      <c r="V14" s="6">
        <v>1.18E-2</v>
      </c>
      <c r="W14" s="6">
        <v>1.2200000000000001E-2</v>
      </c>
      <c r="X14" s="6">
        <v>1.2200000000000001E-2</v>
      </c>
      <c r="Y14" s="6">
        <v>1.52E-2</v>
      </c>
      <c r="Z14" s="6">
        <v>2.3800000000000002E-2</v>
      </c>
      <c r="AA14" s="6">
        <v>3.2500000000000001E-2</v>
      </c>
      <c r="AB14" s="6">
        <v>4.0800000000000003E-2</v>
      </c>
      <c r="AC14" s="6">
        <v>4.9200000000000001E-2</v>
      </c>
      <c r="AD14" s="6">
        <v>5.7200000000000001E-2</v>
      </c>
      <c r="AE14" s="6">
        <v>6.5100000000000005E-2</v>
      </c>
      <c r="AF14" s="6">
        <v>6.7500000000000004E-2</v>
      </c>
      <c r="AG14" s="6">
        <v>7.0099999999999996E-2</v>
      </c>
      <c r="AH14" s="6">
        <v>7.2700000000000001E-2</v>
      </c>
      <c r="AI14" s="6">
        <v>7.6799999999999993E-2</v>
      </c>
      <c r="AJ14" s="6">
        <v>7.8799999999999995E-2</v>
      </c>
      <c r="AK14" s="6">
        <v>8.09E-2</v>
      </c>
      <c r="AL14" s="6">
        <v>8.2600000000000007E-2</v>
      </c>
      <c r="AM14" s="6">
        <v>8.43E-2</v>
      </c>
      <c r="AN14" s="6">
        <v>8.6599999999999996E-2</v>
      </c>
      <c r="AO14" s="6">
        <v>8.8300000000000003E-2</v>
      </c>
      <c r="AP14" s="6">
        <v>9.11E-2</v>
      </c>
      <c r="AQ14" s="6">
        <v>9.1200000000000003E-2</v>
      </c>
      <c r="AR14" s="6">
        <v>9.06E-2</v>
      </c>
      <c r="AS14" s="6">
        <v>9.1399999999999995E-2</v>
      </c>
      <c r="AT14" s="6">
        <v>8.8499999999999995E-2</v>
      </c>
      <c r="AU14" s="6">
        <v>9.1399999999999995E-2</v>
      </c>
      <c r="AV14" s="6">
        <v>9.1999999999999998E-2</v>
      </c>
    </row>
    <row r="16" spans="1:48" x14ac:dyDescent="0.25">
      <c r="C16" s="82" t="s">
        <v>94</v>
      </c>
      <c r="D16" s="82"/>
      <c r="E16" s="82"/>
      <c r="F16" s="82"/>
      <c r="G16" s="82"/>
    </row>
    <row r="17" spans="3:3" x14ac:dyDescent="0.25">
      <c r="C17" s="58" t="str">
        <f>HYPERLINK("[Table14_Redtallowmapping.xlsx]Main!A1", "Return to Main Worksheet")</f>
        <v>Return to Main Worksheet</v>
      </c>
    </row>
  </sheetData>
  <mergeCells count="1">
    <mergeCell ref="C16:G16"/>
  </mergeCells>
  <pageMargins left="0.7" right="0.7" top="0.75" bottom="0.75" header="0.3" footer="0.3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19" sqref="A19"/>
    </sheetView>
  </sheetViews>
  <sheetFormatPr defaultRowHeight="13.5" x14ac:dyDescent="0.25"/>
  <cols>
    <col min="1" max="1" width="20.875" customWidth="1"/>
    <col min="2" max="2" width="17.375" customWidth="1"/>
  </cols>
  <sheetData>
    <row r="1" spans="1:5" x14ac:dyDescent="0.25">
      <c r="A1" s="57" t="s">
        <v>8</v>
      </c>
      <c r="B1" s="57" t="s">
        <v>9</v>
      </c>
      <c r="C1" s="30" t="s">
        <v>44</v>
      </c>
      <c r="D1" s="30" t="s">
        <v>45</v>
      </c>
      <c r="E1" s="30" t="s">
        <v>46</v>
      </c>
    </row>
    <row r="2" spans="1:5" x14ac:dyDescent="0.25">
      <c r="A2" s="33" t="s">
        <v>48</v>
      </c>
      <c r="B2" s="57" t="s">
        <v>53</v>
      </c>
      <c r="C2" s="30">
        <v>0</v>
      </c>
      <c r="D2" s="30">
        <v>0.11509999999999999</v>
      </c>
      <c r="E2" s="33">
        <v>0.88490000000000002</v>
      </c>
    </row>
    <row r="3" spans="1:5" x14ac:dyDescent="0.25">
      <c r="A3" s="32" t="s">
        <v>58</v>
      </c>
      <c r="B3" s="57" t="s">
        <v>53</v>
      </c>
      <c r="C3" s="30">
        <v>0</v>
      </c>
      <c r="D3" s="32">
        <v>0.96140000000000003</v>
      </c>
      <c r="E3" s="30">
        <v>3.8600000000000002E-2</v>
      </c>
    </row>
    <row r="4" spans="1:5" x14ac:dyDescent="0.25">
      <c r="A4" s="30" t="s">
        <v>365</v>
      </c>
      <c r="B4" s="56" t="s">
        <v>310</v>
      </c>
      <c r="C4" s="30">
        <v>0.8306</v>
      </c>
      <c r="D4" s="30">
        <v>0.1694</v>
      </c>
      <c r="E4" s="30">
        <v>0</v>
      </c>
    </row>
    <row r="5" spans="1:5" x14ac:dyDescent="0.25">
      <c r="A5" s="30" t="s">
        <v>363</v>
      </c>
      <c r="B5" s="56" t="s">
        <v>89</v>
      </c>
      <c r="C5" s="30">
        <v>0.76859999999999995</v>
      </c>
      <c r="D5" s="30">
        <v>4.2099999999999999E-2</v>
      </c>
      <c r="E5" s="30">
        <v>0.18920000000000001</v>
      </c>
    </row>
    <row r="6" spans="1:5" x14ac:dyDescent="0.25">
      <c r="A6" s="30" t="s">
        <v>362</v>
      </c>
      <c r="B6" s="56" t="s">
        <v>89</v>
      </c>
      <c r="C6" s="30">
        <v>0.80149999999999999</v>
      </c>
      <c r="D6" s="30">
        <v>2.1299999999999999E-2</v>
      </c>
      <c r="E6" s="30">
        <v>0.1772</v>
      </c>
    </row>
    <row r="7" spans="1:5" x14ac:dyDescent="0.25">
      <c r="A7" s="30" t="s">
        <v>365</v>
      </c>
      <c r="B7" s="56" t="s">
        <v>368</v>
      </c>
      <c r="C7" s="30">
        <v>0.71419999999999995</v>
      </c>
      <c r="D7" s="30">
        <v>8.1500000000000003E-2</v>
      </c>
      <c r="E7" s="30">
        <v>0.20430000000000001</v>
      </c>
    </row>
    <row r="8" spans="1:5" x14ac:dyDescent="0.25">
      <c r="A8" s="30" t="s">
        <v>371</v>
      </c>
      <c r="B8" s="56" t="s">
        <v>368</v>
      </c>
      <c r="C8" s="30">
        <v>0.63229999999999997</v>
      </c>
      <c r="D8" s="30">
        <v>0.14649999999999999</v>
      </c>
      <c r="E8" s="30">
        <v>0.22120000000000001</v>
      </c>
    </row>
    <row r="9" spans="1:5" x14ac:dyDescent="0.25">
      <c r="A9" s="30" t="s">
        <v>370</v>
      </c>
      <c r="B9" s="56" t="s">
        <v>368</v>
      </c>
      <c r="C9" s="30">
        <v>0.64490000000000003</v>
      </c>
      <c r="D9" s="30">
        <v>0.12939999999999999</v>
      </c>
      <c r="E9" s="30">
        <v>0.22570000000000001</v>
      </c>
    </row>
    <row r="10" spans="1:5" x14ac:dyDescent="0.25">
      <c r="A10" s="30" t="s">
        <v>369</v>
      </c>
      <c r="B10" s="56" t="s">
        <v>368</v>
      </c>
      <c r="C10" s="30">
        <v>0.75919999999999999</v>
      </c>
      <c r="D10" s="30">
        <v>0.16159999999999999</v>
      </c>
      <c r="E10" s="30">
        <v>7.9200000000000007E-2</v>
      </c>
    </row>
    <row r="11" spans="1:5" x14ac:dyDescent="0.25">
      <c r="A11" s="30" t="s">
        <v>363</v>
      </c>
      <c r="B11" s="56" t="s">
        <v>367</v>
      </c>
      <c r="C11" s="30">
        <v>0.80889999999999995</v>
      </c>
      <c r="D11" s="30">
        <v>8.3000000000000004E-2</v>
      </c>
      <c r="E11" s="30">
        <v>0.1081</v>
      </c>
    </row>
    <row r="12" spans="1:5" x14ac:dyDescent="0.25">
      <c r="A12" s="30" t="s">
        <v>362</v>
      </c>
      <c r="B12" s="56" t="s">
        <v>367</v>
      </c>
      <c r="C12" s="30">
        <v>0.77459999999999996</v>
      </c>
      <c r="D12" s="30">
        <v>0.122</v>
      </c>
      <c r="E12" s="30">
        <v>0.10340000000000001</v>
      </c>
    </row>
    <row r="13" spans="1:5" x14ac:dyDescent="0.25">
      <c r="A13" s="30" t="s">
        <v>365</v>
      </c>
      <c r="B13" s="56" t="s">
        <v>366</v>
      </c>
      <c r="C13" s="30">
        <v>0.75019999999999998</v>
      </c>
      <c r="D13" s="30">
        <v>0</v>
      </c>
      <c r="E13" s="30">
        <v>0.24979999999999999</v>
      </c>
    </row>
    <row r="14" spans="1:5" x14ac:dyDescent="0.25">
      <c r="A14" s="30" t="s">
        <v>365</v>
      </c>
      <c r="B14" s="56" t="s">
        <v>364</v>
      </c>
      <c r="C14" s="30">
        <v>0.84630000000000005</v>
      </c>
      <c r="D14" s="30">
        <v>0.11509999999999999</v>
      </c>
      <c r="E14" s="30">
        <v>3.8600000000000002E-2</v>
      </c>
    </row>
    <row r="15" spans="1:5" x14ac:dyDescent="0.25">
      <c r="A15" s="30" t="s">
        <v>363</v>
      </c>
      <c r="B15" s="56" t="s">
        <v>178</v>
      </c>
      <c r="C15" s="30">
        <v>0.72070000000000001</v>
      </c>
      <c r="D15" s="30">
        <v>0.26440000000000002</v>
      </c>
      <c r="E15" s="30">
        <v>1.4800000000000001E-2</v>
      </c>
    </row>
    <row r="16" spans="1:5" x14ac:dyDescent="0.25">
      <c r="A16" s="30" t="s">
        <v>362</v>
      </c>
      <c r="B16" s="56" t="s">
        <v>178</v>
      </c>
      <c r="C16" s="30">
        <v>0.76890000000000003</v>
      </c>
      <c r="D16" s="30">
        <v>0.21129999999999999</v>
      </c>
      <c r="E16" s="30">
        <v>1.9800000000000002E-2</v>
      </c>
    </row>
    <row r="18" spans="1:1" x14ac:dyDescent="0.25">
      <c r="A18" s="58" t="str">
        <f>HYPERLINK("[Table14_Redtallowmapping.xlsx]Main!A1", "Return to Main Worksheet")</f>
        <v>Return to Main Worksheet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109</vt:i4>
      </vt:variant>
    </vt:vector>
  </HeadingPairs>
  <TitlesOfParts>
    <vt:vector size="109" baseType="lpstr">
      <vt:lpstr>Main</vt:lpstr>
      <vt:lpstr>hwblh_1D_20091111.xls</vt:lpstr>
      <vt:lpstr>hwblh_1D_20091220new.xls</vt:lpstr>
      <vt:lpstr>hwblh_1D_20101105.xls</vt:lpstr>
      <vt:lpstr>1D_11Nov09R1.xlsx</vt:lpstr>
      <vt:lpstr>1D_11Nov09R2.xlsx</vt:lpstr>
      <vt:lpstr>1D_20Dec09R1.xlsx</vt:lpstr>
      <vt:lpstr>1D_20Dec09R2.xlsx</vt:lpstr>
      <vt:lpstr>1D_05Nov10R1.xlsx</vt:lpstr>
      <vt:lpstr>1D_05Nov10R2.xlsx</vt:lpstr>
      <vt:lpstr>2C_04Nov09R1.xlsx</vt:lpstr>
      <vt:lpstr>2C_04Nov09R2.xlsx</vt:lpstr>
      <vt:lpstr>2C_01Dec10R1.xlsx</vt:lpstr>
      <vt:lpstr>2C_01Dec10R2.xlsx</vt:lpstr>
      <vt:lpstr>hwblh_2C_04Nov09.xls</vt:lpstr>
      <vt:lpstr>hwblh_2C_01Dec10.xls</vt:lpstr>
      <vt:lpstr>hwblh_6E_25Dec09.xls</vt:lpstr>
      <vt:lpstr>6E_25Dec09R1.xlsx</vt:lpstr>
      <vt:lpstr>6E_25Dec09R2.xlsx</vt:lpstr>
      <vt:lpstr>hwblh_6E_24Dec10.xls</vt:lpstr>
      <vt:lpstr>6E_24Dec10R1.xlsx</vt:lpstr>
      <vt:lpstr>6E_24Dec10R2.xlsx</vt:lpstr>
      <vt:lpstr>hwblh_7B_19Dec10.xls</vt:lpstr>
      <vt:lpstr>7B_19Dec10R1.xlsx</vt:lpstr>
      <vt:lpstr>7B_19Dec10R2.xlsx</vt:lpstr>
      <vt:lpstr>hwblh_4F_18Oct10.xls</vt:lpstr>
      <vt:lpstr>4F_18Oct10R1.xlsx</vt:lpstr>
      <vt:lpstr>4F_18Oct10R2.xlsx</vt:lpstr>
      <vt:lpstr>GrsAg_1D_11Nov09.xls</vt:lpstr>
      <vt:lpstr>GrsAg_1D_11Nov09R1.xlsx</vt:lpstr>
      <vt:lpstr>GrsAg_1D_11Nov09R2.xlsx</vt:lpstr>
      <vt:lpstr>GrsAg_1D_20Dec09.xls</vt:lpstr>
      <vt:lpstr>GrsAg_1D_20Dec09R1.xlsx</vt:lpstr>
      <vt:lpstr>GrsAg_1D_20Dec09R2.xlsx</vt:lpstr>
      <vt:lpstr>GrsAg_1D_05Nov10.xls</vt:lpstr>
      <vt:lpstr>GrsAg_1D_05Nov10R1.xlsx</vt:lpstr>
      <vt:lpstr>GrsAg_1D_05Nov10R2.xlsx</vt:lpstr>
      <vt:lpstr>GrsAg_2C_04Nov09.xls</vt:lpstr>
      <vt:lpstr>GrassAg_2C_04Nov09R1.xlsx</vt:lpstr>
      <vt:lpstr>GrassAg_2C_04Nov09R2.xlsx</vt:lpstr>
      <vt:lpstr>GrsAg_2C_01Dec10.xls</vt:lpstr>
      <vt:lpstr>GrassAg_2C_01Dec10R1.xlsx</vt:lpstr>
      <vt:lpstr>GrassAg_2C_01Dec10R2.xlsx</vt:lpstr>
      <vt:lpstr>GrsAg_6E_25Dec09.xls</vt:lpstr>
      <vt:lpstr>GrassAg_6E_25Dec09R1.xlsx</vt:lpstr>
      <vt:lpstr>GrassAg_6E_25Dec09R2.xlsx</vt:lpstr>
      <vt:lpstr>GrsAg_6E_24Dec10.xls</vt:lpstr>
      <vt:lpstr>GrassAg_6E_24Dec10R1.xlsx</vt:lpstr>
      <vt:lpstr>GrassAg_6E_24Dec10R2.xlsx</vt:lpstr>
      <vt:lpstr>GrsAg_7B_19Dec10.xls</vt:lpstr>
      <vt:lpstr>GrassAg_7B_19Dec10R1.xlsx</vt:lpstr>
      <vt:lpstr>GrassAg_7B_19Dec10R2.xlsx</vt:lpstr>
      <vt:lpstr>GrsAg_4F_18Oct10.xls</vt:lpstr>
      <vt:lpstr>GrassAg_4F_18Oct10R1.xlsx</vt:lpstr>
      <vt:lpstr>GrassAg_4F_18Oct10R2.xlsx</vt:lpstr>
      <vt:lpstr>PltPine_1D_11Nov09.xls</vt:lpstr>
      <vt:lpstr>PltPine_1D_11Nov09R1.xlsx</vt:lpstr>
      <vt:lpstr>PltPine_1D_11Nov09R2.xlsx</vt:lpstr>
      <vt:lpstr>PltPine_1D_20Dec09.xls</vt:lpstr>
      <vt:lpstr>PltPine_1D_20Dec09R1.xlsx</vt:lpstr>
      <vt:lpstr>PltPine_1D_20Dec09R2.xlsx</vt:lpstr>
      <vt:lpstr>PltPine_1D_05Nov10.xls</vt:lpstr>
      <vt:lpstr>PltPine_1D_05Nov10R1.xlsx</vt:lpstr>
      <vt:lpstr>PltPine_1D_05Nov10R2.xlsx</vt:lpstr>
      <vt:lpstr>MaturePine_2C_04Nov09.xls</vt:lpstr>
      <vt:lpstr>MaturePine_2C_04Nov09R1.xlsx</vt:lpstr>
      <vt:lpstr>MaturePine_2C_04Nov09R2.xlsx</vt:lpstr>
      <vt:lpstr>MaturePine_2C_01Dec10.xls</vt:lpstr>
      <vt:lpstr>MaturePine_2C_01Dec10R1.xlsx</vt:lpstr>
      <vt:lpstr>MaturePine_2C_01Dec10R2.xlsx</vt:lpstr>
      <vt:lpstr>MaturePine_6E_25Dec09.xls</vt:lpstr>
      <vt:lpstr>MaturePine_6E_25Dec09R1.xlsx</vt:lpstr>
      <vt:lpstr>MaturePine_6E_25Dec09R2.xlsx</vt:lpstr>
      <vt:lpstr>MaturePine_6E_24Dec10.xls</vt:lpstr>
      <vt:lpstr>MaturePine_6E_24Dec10R1.xlsx</vt:lpstr>
      <vt:lpstr>MaturePine_6E_24Dec10R2.xlsx</vt:lpstr>
      <vt:lpstr>PltPine_7B_19Dec10.xls</vt:lpstr>
      <vt:lpstr>PltPine_7B_19Dec10R1.xlsx</vt:lpstr>
      <vt:lpstr>PltPine_7B_19Dec10R2.xlsx</vt:lpstr>
      <vt:lpstr>PltPine_2C_04Nov09.xls</vt:lpstr>
      <vt:lpstr>PltPine_2C_04Nov09R1.xlsx</vt:lpstr>
      <vt:lpstr>PltPine_2C_04Nov09R2.xlsx</vt:lpstr>
      <vt:lpstr>PltPine_2C_01Dec10.xls</vt:lpstr>
      <vt:lpstr>PltPine_2C_01Dec10R1.xlsx</vt:lpstr>
      <vt:lpstr>PltPine_2C_01Dec10R2.xlsx</vt:lpstr>
      <vt:lpstr>PltPine_6E_25Dec09.xls</vt:lpstr>
      <vt:lpstr>PltPine_6E_25Dec09R1.xlsx</vt:lpstr>
      <vt:lpstr>PltPine_6E_25Dec09R2.xlsx</vt:lpstr>
      <vt:lpstr>PltPine_6E_24Dec10.xls</vt:lpstr>
      <vt:lpstr>PltPine_6E_24Dec10R1.xlsx</vt:lpstr>
      <vt:lpstr>PltPine_6E_24Dec10R2.xlsx</vt:lpstr>
      <vt:lpstr>PltPine_4F_18Oct10.xls</vt:lpstr>
      <vt:lpstr>PltPine_4F_18Oct10R1.xlsx</vt:lpstr>
      <vt:lpstr>PltPine_4F_18Oct10R2.xlsx</vt:lpstr>
      <vt:lpstr>MaturePine_1D_11Nov09.xls</vt:lpstr>
      <vt:lpstr>MaturePine_1D_11Nov09R1.xlsx</vt:lpstr>
      <vt:lpstr>MaturePine_1D_11Nov09R2.xlsx</vt:lpstr>
      <vt:lpstr>MaturePine_1D_20Dec09.xls</vt:lpstr>
      <vt:lpstr>MaturePine_1D_20Dec09R1.xlsx</vt:lpstr>
      <vt:lpstr>MaturePine_1D_20Dec09R2.xlsx</vt:lpstr>
      <vt:lpstr>MaturePine_1D_05Nov10.xls</vt:lpstr>
      <vt:lpstr>MaturePine_1D_05Nov10R1.xlsx</vt:lpstr>
      <vt:lpstr>MaturePine_1D_05Nov10R2.xlsx</vt:lpstr>
      <vt:lpstr>MaturePine_7B_19Dec10.xls</vt:lpstr>
      <vt:lpstr>MaturePine_7B_19Dec10R1.xlsx</vt:lpstr>
      <vt:lpstr>MaturePine_7B_19Dec10R2.xlsx</vt:lpstr>
      <vt:lpstr>MaturePine_4F_18Oct10.xls</vt:lpstr>
      <vt:lpstr>MaturePine_4F_18Oct10R1.xlsx</vt:lpstr>
      <vt:lpstr>MaturePine_4F_18Oct10R2.xlsx</vt:lpstr>
    </vt:vector>
  </TitlesOfParts>
  <Company>National Wetlands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 Rangoonwala</dc:creator>
  <cp:lastModifiedBy>Chachere, C. Victoria.</cp:lastModifiedBy>
  <dcterms:created xsi:type="dcterms:W3CDTF">2011-08-16T22:15:40Z</dcterms:created>
  <dcterms:modified xsi:type="dcterms:W3CDTF">2012-11-15T00:11:29Z</dcterms:modified>
</cp:coreProperties>
</file>