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Grebes\Grebe Report Feb_2015\"/>
    </mc:Choice>
  </mc:AlternateContent>
  <bookViews>
    <workbookView xWindow="0" yWindow="0" windowWidth="11310" windowHeight="5850" tabRatio="673"/>
  </bookViews>
  <sheets>
    <sheet name="Predictive Tool" sheetId="1" r:id="rId1"/>
    <sheet name="Tutorial" sheetId="6" r:id="rId2"/>
    <sheet name="Appropriate Data Ranges" sheetId="3" r:id="rId3"/>
    <sheet name="Risk Designations" sheetId="4" r:id="rId4"/>
    <sheet name="Lake Attribute Data" sheetId="5" r:id="rId5"/>
  </sheets>
  <definedNames>
    <definedName name="_xlnm._FilterDatabase" localSheetId="4" hidden="1">'Lake Attribute Data'!$A$2:$J$4318</definedName>
    <definedName name="_Toc418059071" localSheetId="1">Tutorial!$A$1</definedName>
    <definedName name="_xlnm.Print_Area" localSheetId="2">'Appropriate Data Ranges'!$A$1:$D$20</definedName>
    <definedName name="_xlnm.Print_Area" localSheetId="0">'Predictive Tool'!$B$2:$P$29</definedName>
    <definedName name="_xlnm.Print_Area" localSheetId="3">'Risk Designations'!$A$1:$F$5</definedName>
  </definedNames>
  <calcPr calcId="152511"/>
</workbook>
</file>

<file path=xl/calcChain.xml><?xml version="1.0" encoding="utf-8"?>
<calcChain xmlns="http://schemas.openxmlformats.org/spreadsheetml/2006/main">
  <c r="C21" i="1" l="1"/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4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396" i="5"/>
  <c r="J1397" i="5"/>
  <c r="J1398" i="5"/>
  <c r="J1399" i="5"/>
  <c r="J1400" i="5"/>
  <c r="J1401" i="5"/>
  <c r="J1402" i="5"/>
  <c r="J1403" i="5"/>
  <c r="J1404" i="5"/>
  <c r="J1405" i="5"/>
  <c r="J1406" i="5"/>
  <c r="J1407" i="5"/>
  <c r="J1408" i="5"/>
  <c r="J1409" i="5"/>
  <c r="J1410" i="5"/>
  <c r="J1411" i="5"/>
  <c r="J1412" i="5"/>
  <c r="J1413" i="5"/>
  <c r="J1414" i="5"/>
  <c r="J1415" i="5"/>
  <c r="J1416" i="5"/>
  <c r="J1417" i="5"/>
  <c r="J1418" i="5"/>
  <c r="J1419" i="5"/>
  <c r="J1420" i="5"/>
  <c r="J1421" i="5"/>
  <c r="J1422" i="5"/>
  <c r="J1423" i="5"/>
  <c r="J1424" i="5"/>
  <c r="J1425" i="5"/>
  <c r="J1426" i="5"/>
  <c r="J1427" i="5"/>
  <c r="J1428" i="5"/>
  <c r="J1429" i="5"/>
  <c r="J1430" i="5"/>
  <c r="J1431" i="5"/>
  <c r="J1432" i="5"/>
  <c r="J1433" i="5"/>
  <c r="J1434" i="5"/>
  <c r="J1435" i="5"/>
  <c r="J1436" i="5"/>
  <c r="J1437" i="5"/>
  <c r="J1438" i="5"/>
  <c r="J1439" i="5"/>
  <c r="J1440" i="5"/>
  <c r="J1441" i="5"/>
  <c r="J1442" i="5"/>
  <c r="J1443" i="5"/>
  <c r="J1444" i="5"/>
  <c r="J1445" i="5"/>
  <c r="J1446" i="5"/>
  <c r="J1447" i="5"/>
  <c r="J1448" i="5"/>
  <c r="J1449" i="5"/>
  <c r="J1450" i="5"/>
  <c r="J1451" i="5"/>
  <c r="J1452" i="5"/>
  <c r="J1453" i="5"/>
  <c r="J1454" i="5"/>
  <c r="J1455" i="5"/>
  <c r="J1456" i="5"/>
  <c r="J1457" i="5"/>
  <c r="J1458" i="5"/>
  <c r="J1459" i="5"/>
  <c r="J1460" i="5"/>
  <c r="J1461" i="5"/>
  <c r="J1462" i="5"/>
  <c r="J1463" i="5"/>
  <c r="J1464" i="5"/>
  <c r="J1465" i="5"/>
  <c r="J1466" i="5"/>
  <c r="J1467" i="5"/>
  <c r="J1468" i="5"/>
  <c r="J1469" i="5"/>
  <c r="J1470" i="5"/>
  <c r="J1471" i="5"/>
  <c r="J1472" i="5"/>
  <c r="J1473" i="5"/>
  <c r="J1474" i="5"/>
  <c r="J1475" i="5"/>
  <c r="J1476" i="5"/>
  <c r="J1477" i="5"/>
  <c r="J1478" i="5"/>
  <c r="J1479" i="5"/>
  <c r="J1480" i="5"/>
  <c r="J1481" i="5"/>
  <c r="J1482" i="5"/>
  <c r="J1483" i="5"/>
  <c r="J1484" i="5"/>
  <c r="J1485" i="5"/>
  <c r="J1486" i="5"/>
  <c r="J1487" i="5"/>
  <c r="J1488" i="5"/>
  <c r="J1489" i="5"/>
  <c r="J1490" i="5"/>
  <c r="J1491" i="5"/>
  <c r="J1492" i="5"/>
  <c r="J1493" i="5"/>
  <c r="J1494" i="5"/>
  <c r="J1495" i="5"/>
  <c r="J1496" i="5"/>
  <c r="J1497" i="5"/>
  <c r="J1498" i="5"/>
  <c r="J1499" i="5"/>
  <c r="J1500" i="5"/>
  <c r="J150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1515" i="5"/>
  <c r="J1516" i="5"/>
  <c r="J1517" i="5"/>
  <c r="J1518" i="5"/>
  <c r="J1519" i="5"/>
  <c r="J1520" i="5"/>
  <c r="J1521" i="5"/>
  <c r="J1522" i="5"/>
  <c r="J1523" i="5"/>
  <c r="J1524" i="5"/>
  <c r="J1525" i="5"/>
  <c r="J1526" i="5"/>
  <c r="J1527" i="5"/>
  <c r="J1528" i="5"/>
  <c r="J1529" i="5"/>
  <c r="J1530" i="5"/>
  <c r="J1531" i="5"/>
  <c r="J1532" i="5"/>
  <c r="J1533" i="5"/>
  <c r="J1534" i="5"/>
  <c r="J1535" i="5"/>
  <c r="J1536" i="5"/>
  <c r="J1537" i="5"/>
  <c r="J1538" i="5"/>
  <c r="J1539" i="5"/>
  <c r="J1540" i="5"/>
  <c r="J1541" i="5"/>
  <c r="J1542" i="5"/>
  <c r="J1543" i="5"/>
  <c r="J1544" i="5"/>
  <c r="J1545" i="5"/>
  <c r="J1546" i="5"/>
  <c r="J1547" i="5"/>
  <c r="J1548" i="5"/>
  <c r="J1549" i="5"/>
  <c r="J1550" i="5"/>
  <c r="J1551" i="5"/>
  <c r="J1552" i="5"/>
  <c r="J1553" i="5"/>
  <c r="J1554" i="5"/>
  <c r="J1555" i="5"/>
  <c r="J1556" i="5"/>
  <c r="J1557" i="5"/>
  <c r="J1558" i="5"/>
  <c r="J1559" i="5"/>
  <c r="J1560" i="5"/>
  <c r="J1561" i="5"/>
  <c r="J1562" i="5"/>
  <c r="J1563" i="5"/>
  <c r="J1564" i="5"/>
  <c r="J1565" i="5"/>
  <c r="J1566" i="5"/>
  <c r="J1567" i="5"/>
  <c r="J1568" i="5"/>
  <c r="J1569" i="5"/>
  <c r="J1570" i="5"/>
  <c r="J1571" i="5"/>
  <c r="J1572" i="5"/>
  <c r="J1573" i="5"/>
  <c r="J1574" i="5"/>
  <c r="J1575" i="5"/>
  <c r="J1576" i="5"/>
  <c r="J1577" i="5"/>
  <c r="J1578" i="5"/>
  <c r="J1579" i="5"/>
  <c r="J1580" i="5"/>
  <c r="J1581" i="5"/>
  <c r="J1582" i="5"/>
  <c r="J1583" i="5"/>
  <c r="J1584" i="5"/>
  <c r="J1585" i="5"/>
  <c r="J1586" i="5"/>
  <c r="J1587" i="5"/>
  <c r="J1588" i="5"/>
  <c r="J1589" i="5"/>
  <c r="J1590" i="5"/>
  <c r="J1591" i="5"/>
  <c r="J1592" i="5"/>
  <c r="J1593" i="5"/>
  <c r="J1594" i="5"/>
  <c r="J1595" i="5"/>
  <c r="J1596" i="5"/>
  <c r="J1597" i="5"/>
  <c r="J1598" i="5"/>
  <c r="J1599" i="5"/>
  <c r="J1600" i="5"/>
  <c r="J1601" i="5"/>
  <c r="J1602" i="5"/>
  <c r="J1603" i="5"/>
  <c r="J1604" i="5"/>
  <c r="J1605" i="5"/>
  <c r="J1606" i="5"/>
  <c r="J1607" i="5"/>
  <c r="J1608" i="5"/>
  <c r="J1609" i="5"/>
  <c r="J1610" i="5"/>
  <c r="J1611" i="5"/>
  <c r="J1612" i="5"/>
  <c r="J1613" i="5"/>
  <c r="J1614" i="5"/>
  <c r="J1615" i="5"/>
  <c r="J1616" i="5"/>
  <c r="J1617" i="5"/>
  <c r="J1618" i="5"/>
  <c r="J1619" i="5"/>
  <c r="J1620" i="5"/>
  <c r="J1621" i="5"/>
  <c r="J1622" i="5"/>
  <c r="J1623" i="5"/>
  <c r="J1624" i="5"/>
  <c r="J1625" i="5"/>
  <c r="J1626" i="5"/>
  <c r="J1627" i="5"/>
  <c r="J1628" i="5"/>
  <c r="J1629" i="5"/>
  <c r="J1630" i="5"/>
  <c r="J1631" i="5"/>
  <c r="J1632" i="5"/>
  <c r="J1633" i="5"/>
  <c r="J1634" i="5"/>
  <c r="J1635" i="5"/>
  <c r="J1636" i="5"/>
  <c r="J1637" i="5"/>
  <c r="J1638" i="5"/>
  <c r="J1639" i="5"/>
  <c r="J1640" i="5"/>
  <c r="J1641" i="5"/>
  <c r="J1642" i="5"/>
  <c r="J1643" i="5"/>
  <c r="J1644" i="5"/>
  <c r="J1645" i="5"/>
  <c r="J1646" i="5"/>
  <c r="J1647" i="5"/>
  <c r="J1648" i="5"/>
  <c r="J1649" i="5"/>
  <c r="J1650" i="5"/>
  <c r="J1651" i="5"/>
  <c r="J1652" i="5"/>
  <c r="J1653" i="5"/>
  <c r="J1654" i="5"/>
  <c r="J1655" i="5"/>
  <c r="J1656" i="5"/>
  <c r="J1657" i="5"/>
  <c r="J1658" i="5"/>
  <c r="J1659" i="5"/>
  <c r="J1660" i="5"/>
  <c r="J1661" i="5"/>
  <c r="J1662" i="5"/>
  <c r="J1663" i="5"/>
  <c r="J1664" i="5"/>
  <c r="J1665" i="5"/>
  <c r="J1666" i="5"/>
  <c r="J1667" i="5"/>
  <c r="J1668" i="5"/>
  <c r="J1669" i="5"/>
  <c r="J1670" i="5"/>
  <c r="J1671" i="5"/>
  <c r="J1672" i="5"/>
  <c r="J1673" i="5"/>
  <c r="J1674" i="5"/>
  <c r="J1675" i="5"/>
  <c r="J1676" i="5"/>
  <c r="J1677" i="5"/>
  <c r="J1678" i="5"/>
  <c r="J1679" i="5"/>
  <c r="J1680" i="5"/>
  <c r="J1681" i="5"/>
  <c r="J1682" i="5"/>
  <c r="J1683" i="5"/>
  <c r="J1684" i="5"/>
  <c r="J1685" i="5"/>
  <c r="J1686" i="5"/>
  <c r="J1687" i="5"/>
  <c r="J1688" i="5"/>
  <c r="J1689" i="5"/>
  <c r="J1690" i="5"/>
  <c r="J1691" i="5"/>
  <c r="J1692" i="5"/>
  <c r="J1693" i="5"/>
  <c r="J1694" i="5"/>
  <c r="J1695" i="5"/>
  <c r="J1696" i="5"/>
  <c r="J1697" i="5"/>
  <c r="J1698" i="5"/>
  <c r="J1699" i="5"/>
  <c r="J1700" i="5"/>
  <c r="J1701" i="5"/>
  <c r="J1702" i="5"/>
  <c r="J1703" i="5"/>
  <c r="J1704" i="5"/>
  <c r="J1705" i="5"/>
  <c r="J1706" i="5"/>
  <c r="J1707" i="5"/>
  <c r="J1708" i="5"/>
  <c r="J1709" i="5"/>
  <c r="J1710" i="5"/>
  <c r="J1711" i="5"/>
  <c r="J1712" i="5"/>
  <c r="J1713" i="5"/>
  <c r="J1714" i="5"/>
  <c r="J1715" i="5"/>
  <c r="J1716" i="5"/>
  <c r="J1717" i="5"/>
  <c r="J1718" i="5"/>
  <c r="J1719" i="5"/>
  <c r="J1720" i="5"/>
  <c r="J1721" i="5"/>
  <c r="J1722" i="5"/>
  <c r="J1723" i="5"/>
  <c r="J1724" i="5"/>
  <c r="J1725" i="5"/>
  <c r="J1726" i="5"/>
  <c r="J1727" i="5"/>
  <c r="J1728" i="5"/>
  <c r="J1729" i="5"/>
  <c r="J1730" i="5"/>
  <c r="J1731" i="5"/>
  <c r="J1732" i="5"/>
  <c r="J1733" i="5"/>
  <c r="J1734" i="5"/>
  <c r="J1735" i="5"/>
  <c r="J1736" i="5"/>
  <c r="J1737" i="5"/>
  <c r="J1738" i="5"/>
  <c r="J1739" i="5"/>
  <c r="J1740" i="5"/>
  <c r="J1741" i="5"/>
  <c r="J1742" i="5"/>
  <c r="J1743" i="5"/>
  <c r="J1744" i="5"/>
  <c r="J1745" i="5"/>
  <c r="J1746" i="5"/>
  <c r="J1747" i="5"/>
  <c r="J1748" i="5"/>
  <c r="J1749" i="5"/>
  <c r="J1750" i="5"/>
  <c r="J1751" i="5"/>
  <c r="J1752" i="5"/>
  <c r="J1753" i="5"/>
  <c r="J1754" i="5"/>
  <c r="J1755" i="5"/>
  <c r="J1756" i="5"/>
  <c r="J1757" i="5"/>
  <c r="J1758" i="5"/>
  <c r="J1759" i="5"/>
  <c r="J1760" i="5"/>
  <c r="J1761" i="5"/>
  <c r="J1762" i="5"/>
  <c r="J1763" i="5"/>
  <c r="J1764" i="5"/>
  <c r="J1765" i="5"/>
  <c r="J1766" i="5"/>
  <c r="J1767" i="5"/>
  <c r="J1768" i="5"/>
  <c r="J1769" i="5"/>
  <c r="J1770" i="5"/>
  <c r="J1771" i="5"/>
  <c r="J1772" i="5"/>
  <c r="J1773" i="5"/>
  <c r="J1774" i="5"/>
  <c r="J1775" i="5"/>
  <c r="J1776" i="5"/>
  <c r="J1777" i="5"/>
  <c r="J1778" i="5"/>
  <c r="J1779" i="5"/>
  <c r="J1780" i="5"/>
  <c r="J1781" i="5"/>
  <c r="J1782" i="5"/>
  <c r="J1783" i="5"/>
  <c r="J1784" i="5"/>
  <c r="J1785" i="5"/>
  <c r="J1786" i="5"/>
  <c r="J1787" i="5"/>
  <c r="J1788" i="5"/>
  <c r="J1789" i="5"/>
  <c r="J1790" i="5"/>
  <c r="J1791" i="5"/>
  <c r="J1792" i="5"/>
  <c r="J1793" i="5"/>
  <c r="J1794" i="5"/>
  <c r="J1795" i="5"/>
  <c r="J1796" i="5"/>
  <c r="J1797" i="5"/>
  <c r="J1798" i="5"/>
  <c r="J1799" i="5"/>
  <c r="J1800" i="5"/>
  <c r="J1801" i="5"/>
  <c r="J1802" i="5"/>
  <c r="J1803" i="5"/>
  <c r="J1804" i="5"/>
  <c r="J1805" i="5"/>
  <c r="J1806" i="5"/>
  <c r="J1807" i="5"/>
  <c r="J1808" i="5"/>
  <c r="J1809" i="5"/>
  <c r="J1810" i="5"/>
  <c r="J1811" i="5"/>
  <c r="J1812" i="5"/>
  <c r="J1813" i="5"/>
  <c r="J1814" i="5"/>
  <c r="J1815" i="5"/>
  <c r="J1816" i="5"/>
  <c r="J1817" i="5"/>
  <c r="J1818" i="5"/>
  <c r="J1819" i="5"/>
  <c r="J1820" i="5"/>
  <c r="J1821" i="5"/>
  <c r="J1822" i="5"/>
  <c r="J1823" i="5"/>
  <c r="J1824" i="5"/>
  <c r="J1825" i="5"/>
  <c r="J1826" i="5"/>
  <c r="J1827" i="5"/>
  <c r="J1828" i="5"/>
  <c r="J1829" i="5"/>
  <c r="J1830" i="5"/>
  <c r="J1831" i="5"/>
  <c r="J1832" i="5"/>
  <c r="J1833" i="5"/>
  <c r="J1834" i="5"/>
  <c r="J1835" i="5"/>
  <c r="J1836" i="5"/>
  <c r="J1837" i="5"/>
  <c r="J1838" i="5"/>
  <c r="J1839" i="5"/>
  <c r="J1840" i="5"/>
  <c r="J1841" i="5"/>
  <c r="J1842" i="5"/>
  <c r="J1843" i="5"/>
  <c r="J1844" i="5"/>
  <c r="J1845" i="5"/>
  <c r="J1846" i="5"/>
  <c r="J1847" i="5"/>
  <c r="J1848" i="5"/>
  <c r="J1849" i="5"/>
  <c r="J1850" i="5"/>
  <c r="J1851" i="5"/>
  <c r="J1852" i="5"/>
  <c r="J1853" i="5"/>
  <c r="J1854" i="5"/>
  <c r="J1855" i="5"/>
  <c r="J1856" i="5"/>
  <c r="J1857" i="5"/>
  <c r="J1858" i="5"/>
  <c r="J1859" i="5"/>
  <c r="J1860" i="5"/>
  <c r="J1861" i="5"/>
  <c r="J1862" i="5"/>
  <c r="J1863" i="5"/>
  <c r="J1864" i="5"/>
  <c r="J1865" i="5"/>
  <c r="J1866" i="5"/>
  <c r="J1867" i="5"/>
  <c r="J1868" i="5"/>
  <c r="J1869" i="5"/>
  <c r="J1870" i="5"/>
  <c r="J1871" i="5"/>
  <c r="J1872" i="5"/>
  <c r="J1873" i="5"/>
  <c r="J1874" i="5"/>
  <c r="J1875" i="5"/>
  <c r="J1876" i="5"/>
  <c r="J1877" i="5"/>
  <c r="J1878" i="5"/>
  <c r="J1879" i="5"/>
  <c r="J1880" i="5"/>
  <c r="J1881" i="5"/>
  <c r="J1882" i="5"/>
  <c r="J1883" i="5"/>
  <c r="J1884" i="5"/>
  <c r="J1885" i="5"/>
  <c r="J1886" i="5"/>
  <c r="J1887" i="5"/>
  <c r="J1888" i="5"/>
  <c r="J1889" i="5"/>
  <c r="J1890" i="5"/>
  <c r="J1891" i="5"/>
  <c r="J1892" i="5"/>
  <c r="J1893" i="5"/>
  <c r="J1894" i="5"/>
  <c r="J1895" i="5"/>
  <c r="J1896" i="5"/>
  <c r="J1897" i="5"/>
  <c r="J1898" i="5"/>
  <c r="J1899" i="5"/>
  <c r="J1900" i="5"/>
  <c r="J1901" i="5"/>
  <c r="J1902" i="5"/>
  <c r="J1903" i="5"/>
  <c r="J1904" i="5"/>
  <c r="J1905" i="5"/>
  <c r="J1906" i="5"/>
  <c r="J1907" i="5"/>
  <c r="J1908" i="5"/>
  <c r="J1909" i="5"/>
  <c r="J1910" i="5"/>
  <c r="J1911" i="5"/>
  <c r="J1912" i="5"/>
  <c r="J1913" i="5"/>
  <c r="J1914" i="5"/>
  <c r="J1915" i="5"/>
  <c r="J1916" i="5"/>
  <c r="J1917" i="5"/>
  <c r="J1918" i="5"/>
  <c r="J1919" i="5"/>
  <c r="J1920" i="5"/>
  <c r="J1921" i="5"/>
  <c r="J1922" i="5"/>
  <c r="J1923" i="5"/>
  <c r="J1924" i="5"/>
  <c r="J1925" i="5"/>
  <c r="J1926" i="5"/>
  <c r="J1927" i="5"/>
  <c r="J1928" i="5"/>
  <c r="J1929" i="5"/>
  <c r="J1930" i="5"/>
  <c r="J1931" i="5"/>
  <c r="J1932" i="5"/>
  <c r="J1933" i="5"/>
  <c r="J1934" i="5"/>
  <c r="J1935" i="5"/>
  <c r="J1936" i="5"/>
  <c r="J1937" i="5"/>
  <c r="J1938" i="5"/>
  <c r="J1939" i="5"/>
  <c r="J1940" i="5"/>
  <c r="J1941" i="5"/>
  <c r="J1942" i="5"/>
  <c r="J1943" i="5"/>
  <c r="J1944" i="5"/>
  <c r="J1945" i="5"/>
  <c r="J1946" i="5"/>
  <c r="J1947" i="5"/>
  <c r="J1948" i="5"/>
  <c r="J1949" i="5"/>
  <c r="J1950" i="5"/>
  <c r="J1951" i="5"/>
  <c r="J1952" i="5"/>
  <c r="J1953" i="5"/>
  <c r="J1954" i="5"/>
  <c r="J1955" i="5"/>
  <c r="J1956" i="5"/>
  <c r="J1957" i="5"/>
  <c r="J1958" i="5"/>
  <c r="J1959" i="5"/>
  <c r="J1960" i="5"/>
  <c r="J1961" i="5"/>
  <c r="J1962" i="5"/>
  <c r="J1963" i="5"/>
  <c r="J1964" i="5"/>
  <c r="J1965" i="5"/>
  <c r="J1966" i="5"/>
  <c r="J1967" i="5"/>
  <c r="J1968" i="5"/>
  <c r="J1969" i="5"/>
  <c r="J1970" i="5"/>
  <c r="J1971" i="5"/>
  <c r="J1972" i="5"/>
  <c r="J1973" i="5"/>
  <c r="J1974" i="5"/>
  <c r="J1975" i="5"/>
  <c r="J1976" i="5"/>
  <c r="J1977" i="5"/>
  <c r="J1978" i="5"/>
  <c r="J1979" i="5"/>
  <c r="J1980" i="5"/>
  <c r="J1981" i="5"/>
  <c r="J1982" i="5"/>
  <c r="J1983" i="5"/>
  <c r="J1984" i="5"/>
  <c r="J1985" i="5"/>
  <c r="J1986" i="5"/>
  <c r="J1987" i="5"/>
  <c r="J1988" i="5"/>
  <c r="J1989" i="5"/>
  <c r="J1990" i="5"/>
  <c r="J1991" i="5"/>
  <c r="J1992" i="5"/>
  <c r="J1993" i="5"/>
  <c r="J1994" i="5"/>
  <c r="J1995" i="5"/>
  <c r="J1996" i="5"/>
  <c r="J1997" i="5"/>
  <c r="J1998" i="5"/>
  <c r="J1999" i="5"/>
  <c r="J2000" i="5"/>
  <c r="J2001" i="5"/>
  <c r="J2002" i="5"/>
  <c r="J2003" i="5"/>
  <c r="J2004" i="5"/>
  <c r="J2005" i="5"/>
  <c r="J2006" i="5"/>
  <c r="J2007" i="5"/>
  <c r="J2008" i="5"/>
  <c r="J2009" i="5"/>
  <c r="J2010" i="5"/>
  <c r="J2011" i="5"/>
  <c r="J2012" i="5"/>
  <c r="J2013" i="5"/>
  <c r="J2014" i="5"/>
  <c r="J2015" i="5"/>
  <c r="J2016" i="5"/>
  <c r="J2017" i="5"/>
  <c r="J2018" i="5"/>
  <c r="J2019" i="5"/>
  <c r="J2020" i="5"/>
  <c r="J2021" i="5"/>
  <c r="J2022" i="5"/>
  <c r="J2023" i="5"/>
  <c r="J2024" i="5"/>
  <c r="J2025" i="5"/>
  <c r="J2026" i="5"/>
  <c r="J2027" i="5"/>
  <c r="J2028" i="5"/>
  <c r="J2029" i="5"/>
  <c r="J2030" i="5"/>
  <c r="J2031" i="5"/>
  <c r="J2032" i="5"/>
  <c r="J2033" i="5"/>
  <c r="J2034" i="5"/>
  <c r="J2035" i="5"/>
  <c r="J2036" i="5"/>
  <c r="J2037" i="5"/>
  <c r="J2038" i="5"/>
  <c r="J2039" i="5"/>
  <c r="J2040" i="5"/>
  <c r="J2041" i="5"/>
  <c r="J2042" i="5"/>
  <c r="J2043" i="5"/>
  <c r="J2044" i="5"/>
  <c r="J2045" i="5"/>
  <c r="J2046" i="5"/>
  <c r="J2047" i="5"/>
  <c r="J2048" i="5"/>
  <c r="J2049" i="5"/>
  <c r="J2050" i="5"/>
  <c r="J2051" i="5"/>
  <c r="J2052" i="5"/>
  <c r="J2053" i="5"/>
  <c r="J2054" i="5"/>
  <c r="J2055" i="5"/>
  <c r="J2056" i="5"/>
  <c r="J2057" i="5"/>
  <c r="J2058" i="5"/>
  <c r="J2059" i="5"/>
  <c r="J2060" i="5"/>
  <c r="J2061" i="5"/>
  <c r="J2062" i="5"/>
  <c r="J2063" i="5"/>
  <c r="J2064" i="5"/>
  <c r="J2065" i="5"/>
  <c r="J2066" i="5"/>
  <c r="J2067" i="5"/>
  <c r="J2068" i="5"/>
  <c r="J2069" i="5"/>
  <c r="J2070" i="5"/>
  <c r="J2071" i="5"/>
  <c r="J2072" i="5"/>
  <c r="J2073" i="5"/>
  <c r="J2074" i="5"/>
  <c r="J2075" i="5"/>
  <c r="J2076" i="5"/>
  <c r="J2077" i="5"/>
  <c r="J2078" i="5"/>
  <c r="J2079" i="5"/>
  <c r="J2080" i="5"/>
  <c r="J2081" i="5"/>
  <c r="J2082" i="5"/>
  <c r="J2083" i="5"/>
  <c r="J2084" i="5"/>
  <c r="J2085" i="5"/>
  <c r="J2086" i="5"/>
  <c r="J2087" i="5"/>
  <c r="J2088" i="5"/>
  <c r="J2089" i="5"/>
  <c r="J2090" i="5"/>
  <c r="J2091" i="5"/>
  <c r="J2092" i="5"/>
  <c r="J2093" i="5"/>
  <c r="J2094" i="5"/>
  <c r="J2095" i="5"/>
  <c r="J2096" i="5"/>
  <c r="J2097" i="5"/>
  <c r="J2098" i="5"/>
  <c r="J2099" i="5"/>
  <c r="J2100" i="5"/>
  <c r="J2101" i="5"/>
  <c r="J2102" i="5"/>
  <c r="J2103" i="5"/>
  <c r="J2104" i="5"/>
  <c r="J2105" i="5"/>
  <c r="J2106" i="5"/>
  <c r="J2107" i="5"/>
  <c r="J2108" i="5"/>
  <c r="J2109" i="5"/>
  <c r="J2110" i="5"/>
  <c r="J2111" i="5"/>
  <c r="J2112" i="5"/>
  <c r="J2113" i="5"/>
  <c r="J2114" i="5"/>
  <c r="J2115" i="5"/>
  <c r="J2116" i="5"/>
  <c r="J2117" i="5"/>
  <c r="J2118" i="5"/>
  <c r="J2119" i="5"/>
  <c r="J2120" i="5"/>
  <c r="J2121" i="5"/>
  <c r="J2122" i="5"/>
  <c r="J2123" i="5"/>
  <c r="J2124" i="5"/>
  <c r="J2125" i="5"/>
  <c r="J2126" i="5"/>
  <c r="J2127" i="5"/>
  <c r="J2128" i="5"/>
  <c r="J2129" i="5"/>
  <c r="J2130" i="5"/>
  <c r="J2131" i="5"/>
  <c r="J2132" i="5"/>
  <c r="J2133" i="5"/>
  <c r="J2134" i="5"/>
  <c r="J2135" i="5"/>
  <c r="J2136" i="5"/>
  <c r="J2137" i="5"/>
  <c r="J2138" i="5"/>
  <c r="J2139" i="5"/>
  <c r="J2140" i="5"/>
  <c r="J2141" i="5"/>
  <c r="J2142" i="5"/>
  <c r="J2143" i="5"/>
  <c r="J2144" i="5"/>
  <c r="J2145" i="5"/>
  <c r="J2146" i="5"/>
  <c r="J2147" i="5"/>
  <c r="J2148" i="5"/>
  <c r="J2149" i="5"/>
  <c r="J2150" i="5"/>
  <c r="J2151" i="5"/>
  <c r="J2152" i="5"/>
  <c r="J2153" i="5"/>
  <c r="J2154" i="5"/>
  <c r="J2155" i="5"/>
  <c r="J2156" i="5"/>
  <c r="J2157" i="5"/>
  <c r="J2158" i="5"/>
  <c r="J2159" i="5"/>
  <c r="J2160" i="5"/>
  <c r="J2161" i="5"/>
  <c r="J2162" i="5"/>
  <c r="J2163" i="5"/>
  <c r="J2164" i="5"/>
  <c r="J2165" i="5"/>
  <c r="J2166" i="5"/>
  <c r="J2167" i="5"/>
  <c r="J2168" i="5"/>
  <c r="J2169" i="5"/>
  <c r="J2170" i="5"/>
  <c r="J2171" i="5"/>
  <c r="J2172" i="5"/>
  <c r="J2173" i="5"/>
  <c r="J2174" i="5"/>
  <c r="J2175" i="5"/>
  <c r="J2176" i="5"/>
  <c r="J2177" i="5"/>
  <c r="J2178" i="5"/>
  <c r="J2179" i="5"/>
  <c r="J2180" i="5"/>
  <c r="J2181" i="5"/>
  <c r="J2182" i="5"/>
  <c r="J2183" i="5"/>
  <c r="J2184" i="5"/>
  <c r="J2185" i="5"/>
  <c r="J2186" i="5"/>
  <c r="J2187" i="5"/>
  <c r="J2188" i="5"/>
  <c r="J2189" i="5"/>
  <c r="J2190" i="5"/>
  <c r="J2191" i="5"/>
  <c r="J2192" i="5"/>
  <c r="J2193" i="5"/>
  <c r="J2194" i="5"/>
  <c r="J2195" i="5"/>
  <c r="J2196" i="5"/>
  <c r="J2197" i="5"/>
  <c r="J2198" i="5"/>
  <c r="J2199" i="5"/>
  <c r="J2200" i="5"/>
  <c r="J2201" i="5"/>
  <c r="J2202" i="5"/>
  <c r="J2203" i="5"/>
  <c r="J2204" i="5"/>
  <c r="J2205" i="5"/>
  <c r="J2206" i="5"/>
  <c r="J2207" i="5"/>
  <c r="J2208" i="5"/>
  <c r="J2209" i="5"/>
  <c r="J2210" i="5"/>
  <c r="J2211" i="5"/>
  <c r="J2212" i="5"/>
  <c r="J2213" i="5"/>
  <c r="J2214" i="5"/>
  <c r="J2215" i="5"/>
  <c r="J2216" i="5"/>
  <c r="J2217" i="5"/>
  <c r="J2218" i="5"/>
  <c r="J2219" i="5"/>
  <c r="J2220" i="5"/>
  <c r="J2221" i="5"/>
  <c r="J2222" i="5"/>
  <c r="J2223" i="5"/>
  <c r="J2224" i="5"/>
  <c r="J2225" i="5"/>
  <c r="J2226" i="5"/>
  <c r="J2227" i="5"/>
  <c r="J2228" i="5"/>
  <c r="J2229" i="5"/>
  <c r="J2230" i="5"/>
  <c r="J2231" i="5"/>
  <c r="J2232" i="5"/>
  <c r="J2233" i="5"/>
  <c r="J2234" i="5"/>
  <c r="J2235" i="5"/>
  <c r="J2236" i="5"/>
  <c r="J2237" i="5"/>
  <c r="J2238" i="5"/>
  <c r="J2239" i="5"/>
  <c r="J2240" i="5"/>
  <c r="J2241" i="5"/>
  <c r="J2242" i="5"/>
  <c r="J2243" i="5"/>
  <c r="J2244" i="5"/>
  <c r="J2245" i="5"/>
  <c r="J2246" i="5"/>
  <c r="J2247" i="5"/>
  <c r="J2248" i="5"/>
  <c r="J2249" i="5"/>
  <c r="J2250" i="5"/>
  <c r="J2251" i="5"/>
  <c r="J2252" i="5"/>
  <c r="J2253" i="5"/>
  <c r="J2254" i="5"/>
  <c r="J2255" i="5"/>
  <c r="J2256" i="5"/>
  <c r="J2257" i="5"/>
  <c r="J2258" i="5"/>
  <c r="J2259" i="5"/>
  <c r="J2260" i="5"/>
  <c r="J2261" i="5"/>
  <c r="J2262" i="5"/>
  <c r="J2263" i="5"/>
  <c r="J2264" i="5"/>
  <c r="J2265" i="5"/>
  <c r="J2266" i="5"/>
  <c r="J2267" i="5"/>
  <c r="J2268" i="5"/>
  <c r="J2269" i="5"/>
  <c r="J2270" i="5"/>
  <c r="J2271" i="5"/>
  <c r="J2272" i="5"/>
  <c r="J2273" i="5"/>
  <c r="J2274" i="5"/>
  <c r="J2275" i="5"/>
  <c r="J2276" i="5"/>
  <c r="J2277" i="5"/>
  <c r="J2278" i="5"/>
  <c r="J2279" i="5"/>
  <c r="J2280" i="5"/>
  <c r="J2281" i="5"/>
  <c r="J2282" i="5"/>
  <c r="J2283" i="5"/>
  <c r="J2284" i="5"/>
  <c r="J2285" i="5"/>
  <c r="J2286" i="5"/>
  <c r="J2287" i="5"/>
  <c r="J2288" i="5"/>
  <c r="J2289" i="5"/>
  <c r="J2290" i="5"/>
  <c r="J2291" i="5"/>
  <c r="J2292" i="5"/>
  <c r="J2293" i="5"/>
  <c r="J2294" i="5"/>
  <c r="J2295" i="5"/>
  <c r="J2296" i="5"/>
  <c r="J2297" i="5"/>
  <c r="J2298" i="5"/>
  <c r="J2299" i="5"/>
  <c r="J2300" i="5"/>
  <c r="J2301" i="5"/>
  <c r="J2302" i="5"/>
  <c r="J2303" i="5"/>
  <c r="J2304" i="5"/>
  <c r="J2305" i="5"/>
  <c r="J2306" i="5"/>
  <c r="J2307" i="5"/>
  <c r="J2308" i="5"/>
  <c r="J2309" i="5"/>
  <c r="J2310" i="5"/>
  <c r="J2311" i="5"/>
  <c r="J2312" i="5"/>
  <c r="J2313" i="5"/>
  <c r="J2314" i="5"/>
  <c r="J2315" i="5"/>
  <c r="J2316" i="5"/>
  <c r="J2317" i="5"/>
  <c r="J2318" i="5"/>
  <c r="J2319" i="5"/>
  <c r="J2320" i="5"/>
  <c r="J2321" i="5"/>
  <c r="J2322" i="5"/>
  <c r="J2323" i="5"/>
  <c r="J2324" i="5"/>
  <c r="J2325" i="5"/>
  <c r="J2326" i="5"/>
  <c r="J2327" i="5"/>
  <c r="J2328" i="5"/>
  <c r="J2329" i="5"/>
  <c r="J2330" i="5"/>
  <c r="J2331" i="5"/>
  <c r="J2332" i="5"/>
  <c r="J2333" i="5"/>
  <c r="J2334" i="5"/>
  <c r="J2335" i="5"/>
  <c r="J2336" i="5"/>
  <c r="J2337" i="5"/>
  <c r="J2338" i="5"/>
  <c r="J2339" i="5"/>
  <c r="J2340" i="5"/>
  <c r="J2341" i="5"/>
  <c r="J2342" i="5"/>
  <c r="J2343" i="5"/>
  <c r="J2344" i="5"/>
  <c r="J2345" i="5"/>
  <c r="J2346" i="5"/>
  <c r="J2347" i="5"/>
  <c r="J2348" i="5"/>
  <c r="J2349" i="5"/>
  <c r="J2350" i="5"/>
  <c r="J2351" i="5"/>
  <c r="J2352" i="5"/>
  <c r="J2353" i="5"/>
  <c r="J2354" i="5"/>
  <c r="J2355" i="5"/>
  <c r="J2356" i="5"/>
  <c r="J2357" i="5"/>
  <c r="J2358" i="5"/>
  <c r="J2359" i="5"/>
  <c r="J2360" i="5"/>
  <c r="J2361" i="5"/>
  <c r="J2362" i="5"/>
  <c r="J2363" i="5"/>
  <c r="J2364" i="5"/>
  <c r="J2365" i="5"/>
  <c r="J2366" i="5"/>
  <c r="J2367" i="5"/>
  <c r="J2368" i="5"/>
  <c r="J2369" i="5"/>
  <c r="J2370" i="5"/>
  <c r="J2371" i="5"/>
  <c r="J2372" i="5"/>
  <c r="J2373" i="5"/>
  <c r="J2374" i="5"/>
  <c r="J2375" i="5"/>
  <c r="J2376" i="5"/>
  <c r="J2377" i="5"/>
  <c r="J2378" i="5"/>
  <c r="J2379" i="5"/>
  <c r="J2380" i="5"/>
  <c r="J2381" i="5"/>
  <c r="J2382" i="5"/>
  <c r="J2383" i="5"/>
  <c r="J2384" i="5"/>
  <c r="J2385" i="5"/>
  <c r="J2386" i="5"/>
  <c r="J2387" i="5"/>
  <c r="J2388" i="5"/>
  <c r="J2389" i="5"/>
  <c r="J2390" i="5"/>
  <c r="J2391" i="5"/>
  <c r="J2392" i="5"/>
  <c r="J2393" i="5"/>
  <c r="J2394" i="5"/>
  <c r="J2395" i="5"/>
  <c r="J2396" i="5"/>
  <c r="J2397" i="5"/>
  <c r="J2398" i="5"/>
  <c r="J2399" i="5"/>
  <c r="J2400" i="5"/>
  <c r="J2401" i="5"/>
  <c r="J2402" i="5"/>
  <c r="J2403" i="5"/>
  <c r="J2404" i="5"/>
  <c r="J2405" i="5"/>
  <c r="J2406" i="5"/>
  <c r="J2407" i="5"/>
  <c r="J2408" i="5"/>
  <c r="J2409" i="5"/>
  <c r="J2410" i="5"/>
  <c r="J2411" i="5"/>
  <c r="J2412" i="5"/>
  <c r="J2413" i="5"/>
  <c r="J2414" i="5"/>
  <c r="J2415" i="5"/>
  <c r="J2416" i="5"/>
  <c r="J2417" i="5"/>
  <c r="J2418" i="5"/>
  <c r="J2419" i="5"/>
  <c r="J2420" i="5"/>
  <c r="J2421" i="5"/>
  <c r="J2422" i="5"/>
  <c r="J2423" i="5"/>
  <c r="J2424" i="5"/>
  <c r="J2425" i="5"/>
  <c r="J2426" i="5"/>
  <c r="J2427" i="5"/>
  <c r="J2428" i="5"/>
  <c r="J2429" i="5"/>
  <c r="J2430" i="5"/>
  <c r="J2431" i="5"/>
  <c r="J2432" i="5"/>
  <c r="J2433" i="5"/>
  <c r="J2434" i="5"/>
  <c r="J2435" i="5"/>
  <c r="J2436" i="5"/>
  <c r="J2437" i="5"/>
  <c r="J2438" i="5"/>
  <c r="J2439" i="5"/>
  <c r="J2440" i="5"/>
  <c r="J2441" i="5"/>
  <c r="J2442" i="5"/>
  <c r="J2443" i="5"/>
  <c r="J2444" i="5"/>
  <c r="J2445" i="5"/>
  <c r="J2446" i="5"/>
  <c r="J2447" i="5"/>
  <c r="J2448" i="5"/>
  <c r="J2449" i="5"/>
  <c r="J2450" i="5"/>
  <c r="J2451" i="5"/>
  <c r="J2452" i="5"/>
  <c r="J2453" i="5"/>
  <c r="J2454" i="5"/>
  <c r="J2455" i="5"/>
  <c r="J2456" i="5"/>
  <c r="J2457" i="5"/>
  <c r="J2458" i="5"/>
  <c r="J2459" i="5"/>
  <c r="J2460" i="5"/>
  <c r="J2461" i="5"/>
  <c r="J2462" i="5"/>
  <c r="J2463" i="5"/>
  <c r="J2464" i="5"/>
  <c r="J2465" i="5"/>
  <c r="J2466" i="5"/>
  <c r="J2467" i="5"/>
  <c r="J2468" i="5"/>
  <c r="J2469" i="5"/>
  <c r="J2470" i="5"/>
  <c r="J2471" i="5"/>
  <c r="J2472" i="5"/>
  <c r="J2473" i="5"/>
  <c r="J2474" i="5"/>
  <c r="J2475" i="5"/>
  <c r="J2476" i="5"/>
  <c r="J2477" i="5"/>
  <c r="J2478" i="5"/>
  <c r="J2479" i="5"/>
  <c r="J2480" i="5"/>
  <c r="J2481" i="5"/>
  <c r="J2482" i="5"/>
  <c r="J2483" i="5"/>
  <c r="J2484" i="5"/>
  <c r="J2485" i="5"/>
  <c r="J2486" i="5"/>
  <c r="J2487" i="5"/>
  <c r="J2488" i="5"/>
  <c r="J2489" i="5"/>
  <c r="J2490" i="5"/>
  <c r="J2491" i="5"/>
  <c r="J2492" i="5"/>
  <c r="J2493" i="5"/>
  <c r="J2494" i="5"/>
  <c r="J2495" i="5"/>
  <c r="J2496" i="5"/>
  <c r="J2497" i="5"/>
  <c r="J2498" i="5"/>
  <c r="J2499" i="5"/>
  <c r="J2500" i="5"/>
  <c r="J2501" i="5"/>
  <c r="J2502" i="5"/>
  <c r="J2503" i="5"/>
  <c r="J2504" i="5"/>
  <c r="J2505" i="5"/>
  <c r="J2506" i="5"/>
  <c r="J2507" i="5"/>
  <c r="J2508" i="5"/>
  <c r="J2509" i="5"/>
  <c r="J2510" i="5"/>
  <c r="J2511" i="5"/>
  <c r="J2512" i="5"/>
  <c r="J2513" i="5"/>
  <c r="J2514" i="5"/>
  <c r="J2515" i="5"/>
  <c r="J2516" i="5"/>
  <c r="J2517" i="5"/>
  <c r="J2518" i="5"/>
  <c r="J2519" i="5"/>
  <c r="J2520" i="5"/>
  <c r="J2521" i="5"/>
  <c r="J2522" i="5"/>
  <c r="J2523" i="5"/>
  <c r="J2524" i="5"/>
  <c r="J2525" i="5"/>
  <c r="J2526" i="5"/>
  <c r="J2527" i="5"/>
  <c r="J2528" i="5"/>
  <c r="J2529" i="5"/>
  <c r="J2530" i="5"/>
  <c r="J2531" i="5"/>
  <c r="J2532" i="5"/>
  <c r="J2533" i="5"/>
  <c r="J2534" i="5"/>
  <c r="J2535" i="5"/>
  <c r="J2536" i="5"/>
  <c r="J2537" i="5"/>
  <c r="J2538" i="5"/>
  <c r="J2539" i="5"/>
  <c r="J2540" i="5"/>
  <c r="J2541" i="5"/>
  <c r="J2542" i="5"/>
  <c r="J2543" i="5"/>
  <c r="J2544" i="5"/>
  <c r="J2545" i="5"/>
  <c r="J2546" i="5"/>
  <c r="J2547" i="5"/>
  <c r="J2548" i="5"/>
  <c r="J2549" i="5"/>
  <c r="J2550" i="5"/>
  <c r="J2551" i="5"/>
  <c r="J2552" i="5"/>
  <c r="J2553" i="5"/>
  <c r="J2554" i="5"/>
  <c r="J2555" i="5"/>
  <c r="J2556" i="5"/>
  <c r="J2557" i="5"/>
  <c r="J2558" i="5"/>
  <c r="J2559" i="5"/>
  <c r="J2560" i="5"/>
  <c r="J2561" i="5"/>
  <c r="J2562" i="5"/>
  <c r="J2563" i="5"/>
  <c r="J2564" i="5"/>
  <c r="J2565" i="5"/>
  <c r="J2566" i="5"/>
  <c r="J2567" i="5"/>
  <c r="J2568" i="5"/>
  <c r="J2569" i="5"/>
  <c r="J2570" i="5"/>
  <c r="J2571" i="5"/>
  <c r="J2572" i="5"/>
  <c r="J2573" i="5"/>
  <c r="J2574" i="5"/>
  <c r="J2575" i="5"/>
  <c r="J2576" i="5"/>
  <c r="J2577" i="5"/>
  <c r="J2578" i="5"/>
  <c r="J2579" i="5"/>
  <c r="J2580" i="5"/>
  <c r="J2581" i="5"/>
  <c r="J2582" i="5"/>
  <c r="J2583" i="5"/>
  <c r="J2584" i="5"/>
  <c r="J2585" i="5"/>
  <c r="J2586" i="5"/>
  <c r="J2587" i="5"/>
  <c r="J2588" i="5"/>
  <c r="J2589" i="5"/>
  <c r="J2590" i="5"/>
  <c r="J2591" i="5"/>
  <c r="J2592" i="5"/>
  <c r="J2593" i="5"/>
  <c r="J2594" i="5"/>
  <c r="J2595" i="5"/>
  <c r="J2596" i="5"/>
  <c r="J2597" i="5"/>
  <c r="J2598" i="5"/>
  <c r="J2599" i="5"/>
  <c r="J2600" i="5"/>
  <c r="J2601" i="5"/>
  <c r="J2602" i="5"/>
  <c r="J2603" i="5"/>
  <c r="J2604" i="5"/>
  <c r="J2605" i="5"/>
  <c r="J2606" i="5"/>
  <c r="J2607" i="5"/>
  <c r="J2608" i="5"/>
  <c r="J2609" i="5"/>
  <c r="J2610" i="5"/>
  <c r="J2611" i="5"/>
  <c r="J2612" i="5"/>
  <c r="J2613" i="5"/>
  <c r="J2614" i="5"/>
  <c r="J2615" i="5"/>
  <c r="J2616" i="5"/>
  <c r="J2617" i="5"/>
  <c r="J2618" i="5"/>
  <c r="J2619" i="5"/>
  <c r="J2620" i="5"/>
  <c r="J2621" i="5"/>
  <c r="J2622" i="5"/>
  <c r="J2623" i="5"/>
  <c r="J2624" i="5"/>
  <c r="J2625" i="5"/>
  <c r="J2626" i="5"/>
  <c r="J2627" i="5"/>
  <c r="J2628" i="5"/>
  <c r="J2629" i="5"/>
  <c r="J2630" i="5"/>
  <c r="J2631" i="5"/>
  <c r="J2632" i="5"/>
  <c r="J2633" i="5"/>
  <c r="J2634" i="5"/>
  <c r="J2635" i="5"/>
  <c r="J2636" i="5"/>
  <c r="J2637" i="5"/>
  <c r="J2638" i="5"/>
  <c r="J2639" i="5"/>
  <c r="J2640" i="5"/>
  <c r="J2641" i="5"/>
  <c r="J2642" i="5"/>
  <c r="J2643" i="5"/>
  <c r="J2644" i="5"/>
  <c r="J2645" i="5"/>
  <c r="J2646" i="5"/>
  <c r="J2647" i="5"/>
  <c r="J2648" i="5"/>
  <c r="J2649" i="5"/>
  <c r="J2650" i="5"/>
  <c r="J2651" i="5"/>
  <c r="J2652" i="5"/>
  <c r="J2653" i="5"/>
  <c r="J2654" i="5"/>
  <c r="J2655" i="5"/>
  <c r="J2656" i="5"/>
  <c r="J2657" i="5"/>
  <c r="J2658" i="5"/>
  <c r="J2659" i="5"/>
  <c r="J2660" i="5"/>
  <c r="J2661" i="5"/>
  <c r="J2662" i="5"/>
  <c r="J2663" i="5"/>
  <c r="J2664" i="5"/>
  <c r="J2665" i="5"/>
  <c r="J2666" i="5"/>
  <c r="J2667" i="5"/>
  <c r="J2668" i="5"/>
  <c r="J2669" i="5"/>
  <c r="J2670" i="5"/>
  <c r="J2671" i="5"/>
  <c r="J2672" i="5"/>
  <c r="J2673" i="5"/>
  <c r="J2674" i="5"/>
  <c r="J2675" i="5"/>
  <c r="J2676" i="5"/>
  <c r="J2677" i="5"/>
  <c r="J2678" i="5"/>
  <c r="J2679" i="5"/>
  <c r="J2680" i="5"/>
  <c r="J2681" i="5"/>
  <c r="J2682" i="5"/>
  <c r="J2683" i="5"/>
  <c r="J2684" i="5"/>
  <c r="J2685" i="5"/>
  <c r="J2686" i="5"/>
  <c r="J2687" i="5"/>
  <c r="J2688" i="5"/>
  <c r="J2689" i="5"/>
  <c r="J2690" i="5"/>
  <c r="J2691" i="5"/>
  <c r="J2692" i="5"/>
  <c r="J2693" i="5"/>
  <c r="J2694" i="5"/>
  <c r="J2695" i="5"/>
  <c r="J2696" i="5"/>
  <c r="J2697" i="5"/>
  <c r="J2698" i="5"/>
  <c r="J2699" i="5"/>
  <c r="J2700" i="5"/>
  <c r="J2701" i="5"/>
  <c r="J2702" i="5"/>
  <c r="J2703" i="5"/>
  <c r="J2704" i="5"/>
  <c r="J2705" i="5"/>
  <c r="J2706" i="5"/>
  <c r="J2707" i="5"/>
  <c r="J2708" i="5"/>
  <c r="J2709" i="5"/>
  <c r="J2710" i="5"/>
  <c r="J2711" i="5"/>
  <c r="J2712" i="5"/>
  <c r="J2713" i="5"/>
  <c r="J2714" i="5"/>
  <c r="J2715" i="5"/>
  <c r="J2716" i="5"/>
  <c r="J2717" i="5"/>
  <c r="J2718" i="5"/>
  <c r="J2719" i="5"/>
  <c r="J2720" i="5"/>
  <c r="J2721" i="5"/>
  <c r="J2722" i="5"/>
  <c r="J2723" i="5"/>
  <c r="J2724" i="5"/>
  <c r="J2725" i="5"/>
  <c r="J2726" i="5"/>
  <c r="J2727" i="5"/>
  <c r="J2728" i="5"/>
  <c r="J2729" i="5"/>
  <c r="J2730" i="5"/>
  <c r="J2731" i="5"/>
  <c r="J2732" i="5"/>
  <c r="J2733" i="5"/>
  <c r="J2734" i="5"/>
  <c r="J2735" i="5"/>
  <c r="J2736" i="5"/>
  <c r="J2737" i="5"/>
  <c r="J2738" i="5"/>
  <c r="J2739" i="5"/>
  <c r="J2740" i="5"/>
  <c r="J2741" i="5"/>
  <c r="J2742" i="5"/>
  <c r="J2743" i="5"/>
  <c r="J2744" i="5"/>
  <c r="J2745" i="5"/>
  <c r="J2746" i="5"/>
  <c r="J2747" i="5"/>
  <c r="J2748" i="5"/>
  <c r="J2749" i="5"/>
  <c r="J2750" i="5"/>
  <c r="J2751" i="5"/>
  <c r="J2752" i="5"/>
  <c r="J2753" i="5"/>
  <c r="J2754" i="5"/>
  <c r="J2755" i="5"/>
  <c r="J2756" i="5"/>
  <c r="J2757" i="5"/>
  <c r="J2758" i="5"/>
  <c r="J2759" i="5"/>
  <c r="J2760" i="5"/>
  <c r="J2761" i="5"/>
  <c r="J2762" i="5"/>
  <c r="J2763" i="5"/>
  <c r="J2764" i="5"/>
  <c r="J2765" i="5"/>
  <c r="J2766" i="5"/>
  <c r="J2767" i="5"/>
  <c r="J2768" i="5"/>
  <c r="J2769" i="5"/>
  <c r="J2770" i="5"/>
  <c r="J2771" i="5"/>
  <c r="J2772" i="5"/>
  <c r="J2773" i="5"/>
  <c r="J2774" i="5"/>
  <c r="J2775" i="5"/>
  <c r="J2776" i="5"/>
  <c r="J2777" i="5"/>
  <c r="J2778" i="5"/>
  <c r="J2779" i="5"/>
  <c r="J2780" i="5"/>
  <c r="J2781" i="5"/>
  <c r="J2782" i="5"/>
  <c r="J2783" i="5"/>
  <c r="J2784" i="5"/>
  <c r="J2785" i="5"/>
  <c r="J2786" i="5"/>
  <c r="J2787" i="5"/>
  <c r="J2788" i="5"/>
  <c r="J2789" i="5"/>
  <c r="J2790" i="5"/>
  <c r="J2791" i="5"/>
  <c r="J2792" i="5"/>
  <c r="J2793" i="5"/>
  <c r="J2794" i="5"/>
  <c r="J2795" i="5"/>
  <c r="J2796" i="5"/>
  <c r="J2797" i="5"/>
  <c r="J2798" i="5"/>
  <c r="J2799" i="5"/>
  <c r="J2800" i="5"/>
  <c r="J2801" i="5"/>
  <c r="J2802" i="5"/>
  <c r="J2803" i="5"/>
  <c r="J2804" i="5"/>
  <c r="J2805" i="5"/>
  <c r="J2806" i="5"/>
  <c r="J2807" i="5"/>
  <c r="J2808" i="5"/>
  <c r="J2809" i="5"/>
  <c r="J2810" i="5"/>
  <c r="J2811" i="5"/>
  <c r="J2812" i="5"/>
  <c r="J2813" i="5"/>
  <c r="J2814" i="5"/>
  <c r="J2815" i="5"/>
  <c r="J2816" i="5"/>
  <c r="J2817" i="5"/>
  <c r="J2818" i="5"/>
  <c r="J2819" i="5"/>
  <c r="J2820" i="5"/>
  <c r="J2821" i="5"/>
  <c r="J2822" i="5"/>
  <c r="J2823" i="5"/>
  <c r="J2824" i="5"/>
  <c r="J2825" i="5"/>
  <c r="J2826" i="5"/>
  <c r="J2827" i="5"/>
  <c r="J2828" i="5"/>
  <c r="J2829" i="5"/>
  <c r="J2830" i="5"/>
  <c r="J2831" i="5"/>
  <c r="J2832" i="5"/>
  <c r="J2833" i="5"/>
  <c r="J2834" i="5"/>
  <c r="J2835" i="5"/>
  <c r="J2836" i="5"/>
  <c r="J2837" i="5"/>
  <c r="J2838" i="5"/>
  <c r="J2839" i="5"/>
  <c r="J2840" i="5"/>
  <c r="J2841" i="5"/>
  <c r="J2842" i="5"/>
  <c r="J2843" i="5"/>
  <c r="J2844" i="5"/>
  <c r="J2845" i="5"/>
  <c r="J2846" i="5"/>
  <c r="J2847" i="5"/>
  <c r="J2848" i="5"/>
  <c r="J2849" i="5"/>
  <c r="J2850" i="5"/>
  <c r="J2851" i="5"/>
  <c r="J2852" i="5"/>
  <c r="J2853" i="5"/>
  <c r="J2854" i="5"/>
  <c r="J2855" i="5"/>
  <c r="J2856" i="5"/>
  <c r="J2857" i="5"/>
  <c r="J2858" i="5"/>
  <c r="J2859" i="5"/>
  <c r="J2860" i="5"/>
  <c r="J2861" i="5"/>
  <c r="J2862" i="5"/>
  <c r="J2863" i="5"/>
  <c r="J2864" i="5"/>
  <c r="J2865" i="5"/>
  <c r="J2866" i="5"/>
  <c r="J2867" i="5"/>
  <c r="J2868" i="5"/>
  <c r="J2869" i="5"/>
  <c r="J2870" i="5"/>
  <c r="J2871" i="5"/>
  <c r="J2872" i="5"/>
  <c r="J2873" i="5"/>
  <c r="J2874" i="5"/>
  <c r="J2875" i="5"/>
  <c r="J2876" i="5"/>
  <c r="J2877" i="5"/>
  <c r="J2878" i="5"/>
  <c r="J2879" i="5"/>
  <c r="J2880" i="5"/>
  <c r="J2881" i="5"/>
  <c r="J2882" i="5"/>
  <c r="J2883" i="5"/>
  <c r="J2884" i="5"/>
  <c r="J2885" i="5"/>
  <c r="J2886" i="5"/>
  <c r="J2887" i="5"/>
  <c r="J2888" i="5"/>
  <c r="J2889" i="5"/>
  <c r="J2890" i="5"/>
  <c r="J2891" i="5"/>
  <c r="J2892" i="5"/>
  <c r="J2893" i="5"/>
  <c r="J2894" i="5"/>
  <c r="J2895" i="5"/>
  <c r="J2896" i="5"/>
  <c r="J2897" i="5"/>
  <c r="J2898" i="5"/>
  <c r="J2899" i="5"/>
  <c r="J2900" i="5"/>
  <c r="J2901" i="5"/>
  <c r="J2902" i="5"/>
  <c r="J2903" i="5"/>
  <c r="J2904" i="5"/>
  <c r="J2905" i="5"/>
  <c r="J2906" i="5"/>
  <c r="J2907" i="5"/>
  <c r="J2908" i="5"/>
  <c r="J2909" i="5"/>
  <c r="J2910" i="5"/>
  <c r="J2911" i="5"/>
  <c r="J2912" i="5"/>
  <c r="J2913" i="5"/>
  <c r="J2914" i="5"/>
  <c r="J2915" i="5"/>
  <c r="J2916" i="5"/>
  <c r="J2917" i="5"/>
  <c r="J2918" i="5"/>
  <c r="J2919" i="5"/>
  <c r="J2920" i="5"/>
  <c r="J2921" i="5"/>
  <c r="J2922" i="5"/>
  <c r="J2923" i="5"/>
  <c r="J2924" i="5"/>
  <c r="J2925" i="5"/>
  <c r="J2926" i="5"/>
  <c r="J2927" i="5"/>
  <c r="J2928" i="5"/>
  <c r="J2929" i="5"/>
  <c r="J2930" i="5"/>
  <c r="J2931" i="5"/>
  <c r="J2932" i="5"/>
  <c r="J2933" i="5"/>
  <c r="J2934" i="5"/>
  <c r="J2935" i="5"/>
  <c r="J2936" i="5"/>
  <c r="J2937" i="5"/>
  <c r="J2938" i="5"/>
  <c r="J2939" i="5"/>
  <c r="J2940" i="5"/>
  <c r="J2941" i="5"/>
  <c r="J2942" i="5"/>
  <c r="J2943" i="5"/>
  <c r="J2944" i="5"/>
  <c r="J2945" i="5"/>
  <c r="J2946" i="5"/>
  <c r="J2947" i="5"/>
  <c r="J2948" i="5"/>
  <c r="J2949" i="5"/>
  <c r="J2950" i="5"/>
  <c r="J2951" i="5"/>
  <c r="J2952" i="5"/>
  <c r="J2953" i="5"/>
  <c r="J2954" i="5"/>
  <c r="J2955" i="5"/>
  <c r="J2956" i="5"/>
  <c r="J2957" i="5"/>
  <c r="J2958" i="5"/>
  <c r="J2959" i="5"/>
  <c r="J2960" i="5"/>
  <c r="J2961" i="5"/>
  <c r="J2962" i="5"/>
  <c r="J2963" i="5"/>
  <c r="J2964" i="5"/>
  <c r="J2965" i="5"/>
  <c r="J2966" i="5"/>
  <c r="J2967" i="5"/>
  <c r="J2968" i="5"/>
  <c r="J2969" i="5"/>
  <c r="J2970" i="5"/>
  <c r="J2971" i="5"/>
  <c r="J2972" i="5"/>
  <c r="J2973" i="5"/>
  <c r="J2974" i="5"/>
  <c r="J2975" i="5"/>
  <c r="J2976" i="5"/>
  <c r="J2977" i="5"/>
  <c r="J2978" i="5"/>
  <c r="J2979" i="5"/>
  <c r="J2980" i="5"/>
  <c r="J2981" i="5"/>
  <c r="J2982" i="5"/>
  <c r="J2983" i="5"/>
  <c r="J2984" i="5"/>
  <c r="J2985" i="5"/>
  <c r="J2986" i="5"/>
  <c r="J2987" i="5"/>
  <c r="J2988" i="5"/>
  <c r="J2989" i="5"/>
  <c r="J2990" i="5"/>
  <c r="J2991" i="5"/>
  <c r="J2992" i="5"/>
  <c r="J2993" i="5"/>
  <c r="J2994" i="5"/>
  <c r="J2995" i="5"/>
  <c r="J2996" i="5"/>
  <c r="J2997" i="5"/>
  <c r="J2998" i="5"/>
  <c r="J2999" i="5"/>
  <c r="J3000" i="5"/>
  <c r="J3001" i="5"/>
  <c r="J3002" i="5"/>
  <c r="J3003" i="5"/>
  <c r="J3004" i="5"/>
  <c r="J3005" i="5"/>
  <c r="J3006" i="5"/>
  <c r="J3007" i="5"/>
  <c r="J3008" i="5"/>
  <c r="J3009" i="5"/>
  <c r="J3010" i="5"/>
  <c r="J3011" i="5"/>
  <c r="J3012" i="5"/>
  <c r="J3013" i="5"/>
  <c r="J3014" i="5"/>
  <c r="J3015" i="5"/>
  <c r="J3016" i="5"/>
  <c r="J3017" i="5"/>
  <c r="J3018" i="5"/>
  <c r="J3019" i="5"/>
  <c r="J3020" i="5"/>
  <c r="J3021" i="5"/>
  <c r="J3022" i="5"/>
  <c r="J3023" i="5"/>
  <c r="J3024" i="5"/>
  <c r="J3025" i="5"/>
  <c r="J3026" i="5"/>
  <c r="J3027" i="5"/>
  <c r="J3028" i="5"/>
  <c r="J3029" i="5"/>
  <c r="J3030" i="5"/>
  <c r="J3031" i="5"/>
  <c r="J3032" i="5"/>
  <c r="J3033" i="5"/>
  <c r="J3034" i="5"/>
  <c r="J3035" i="5"/>
  <c r="J3036" i="5"/>
  <c r="J3037" i="5"/>
  <c r="J3038" i="5"/>
  <c r="J3039" i="5"/>
  <c r="J3040" i="5"/>
  <c r="J3041" i="5"/>
  <c r="J3042" i="5"/>
  <c r="J3043" i="5"/>
  <c r="J3044" i="5"/>
  <c r="J3045" i="5"/>
  <c r="J3046" i="5"/>
  <c r="J3047" i="5"/>
  <c r="J3048" i="5"/>
  <c r="J3049" i="5"/>
  <c r="J3050" i="5"/>
  <c r="J3051" i="5"/>
  <c r="J3052" i="5"/>
  <c r="J3053" i="5"/>
  <c r="J3054" i="5"/>
  <c r="J3055" i="5"/>
  <c r="J3056" i="5"/>
  <c r="J3057" i="5"/>
  <c r="J3058" i="5"/>
  <c r="J3059" i="5"/>
  <c r="J3060" i="5"/>
  <c r="J3061" i="5"/>
  <c r="J3062" i="5"/>
  <c r="J3063" i="5"/>
  <c r="J3064" i="5"/>
  <c r="J3065" i="5"/>
  <c r="J3066" i="5"/>
  <c r="J3067" i="5"/>
  <c r="J3068" i="5"/>
  <c r="J3069" i="5"/>
  <c r="J3070" i="5"/>
  <c r="J3071" i="5"/>
  <c r="J3072" i="5"/>
  <c r="J3073" i="5"/>
  <c r="J3074" i="5"/>
  <c r="J3075" i="5"/>
  <c r="J3076" i="5"/>
  <c r="J3077" i="5"/>
  <c r="J3078" i="5"/>
  <c r="J3079" i="5"/>
  <c r="J3080" i="5"/>
  <c r="J3081" i="5"/>
  <c r="J3082" i="5"/>
  <c r="J3083" i="5"/>
  <c r="J3084" i="5"/>
  <c r="J3085" i="5"/>
  <c r="J3086" i="5"/>
  <c r="J3087" i="5"/>
  <c r="J3088" i="5"/>
  <c r="J3089" i="5"/>
  <c r="J3090" i="5"/>
  <c r="J3091" i="5"/>
  <c r="J3092" i="5"/>
  <c r="J3093" i="5"/>
  <c r="J3094" i="5"/>
  <c r="J3095" i="5"/>
  <c r="J3096" i="5"/>
  <c r="J3097" i="5"/>
  <c r="J3098" i="5"/>
  <c r="J3099" i="5"/>
  <c r="J3100" i="5"/>
  <c r="J3101" i="5"/>
  <c r="J3102" i="5"/>
  <c r="J3103" i="5"/>
  <c r="J3104" i="5"/>
  <c r="J3105" i="5"/>
  <c r="J3106" i="5"/>
  <c r="J3107" i="5"/>
  <c r="J3108" i="5"/>
  <c r="J3109" i="5"/>
  <c r="J3110" i="5"/>
  <c r="J3111" i="5"/>
  <c r="J3112" i="5"/>
  <c r="J3113" i="5"/>
  <c r="J3114" i="5"/>
  <c r="J3115" i="5"/>
  <c r="J3116" i="5"/>
  <c r="J3117" i="5"/>
  <c r="J3118" i="5"/>
  <c r="J3119" i="5"/>
  <c r="J3120" i="5"/>
  <c r="J3121" i="5"/>
  <c r="J3122" i="5"/>
  <c r="J3123" i="5"/>
  <c r="J3124" i="5"/>
  <c r="J3125" i="5"/>
  <c r="J3126" i="5"/>
  <c r="J3127" i="5"/>
  <c r="J3128" i="5"/>
  <c r="J3129" i="5"/>
  <c r="J3130" i="5"/>
  <c r="J3131" i="5"/>
  <c r="J3132" i="5"/>
  <c r="J3133" i="5"/>
  <c r="J3134" i="5"/>
  <c r="J3135" i="5"/>
  <c r="J3136" i="5"/>
  <c r="J3137" i="5"/>
  <c r="J3138" i="5"/>
  <c r="J3139" i="5"/>
  <c r="J3140" i="5"/>
  <c r="J3141" i="5"/>
  <c r="J3142" i="5"/>
  <c r="J3143" i="5"/>
  <c r="J3144" i="5"/>
  <c r="J3145" i="5"/>
  <c r="J3146" i="5"/>
  <c r="J3147" i="5"/>
  <c r="J3148" i="5"/>
  <c r="J3149" i="5"/>
  <c r="J3150" i="5"/>
  <c r="J3151" i="5"/>
  <c r="J3152" i="5"/>
  <c r="J3153" i="5"/>
  <c r="J3154" i="5"/>
  <c r="J3155" i="5"/>
  <c r="J3156" i="5"/>
  <c r="J3157" i="5"/>
  <c r="J3158" i="5"/>
  <c r="J3159" i="5"/>
  <c r="J3160" i="5"/>
  <c r="J3161" i="5"/>
  <c r="J3162" i="5"/>
  <c r="J3163" i="5"/>
  <c r="J3164" i="5"/>
  <c r="J3165" i="5"/>
  <c r="J3166" i="5"/>
  <c r="J3167" i="5"/>
  <c r="J3168" i="5"/>
  <c r="J3169" i="5"/>
  <c r="J3170" i="5"/>
  <c r="J3171" i="5"/>
  <c r="J3172" i="5"/>
  <c r="J3173" i="5"/>
  <c r="J3174" i="5"/>
  <c r="J3175" i="5"/>
  <c r="J3176" i="5"/>
  <c r="J3177" i="5"/>
  <c r="J3178" i="5"/>
  <c r="J3179" i="5"/>
  <c r="J3180" i="5"/>
  <c r="J3181" i="5"/>
  <c r="J3182" i="5"/>
  <c r="J3183" i="5"/>
  <c r="J3184" i="5"/>
  <c r="J3185" i="5"/>
  <c r="J3186" i="5"/>
  <c r="J3187" i="5"/>
  <c r="J3188" i="5"/>
  <c r="J3189" i="5"/>
  <c r="J3190" i="5"/>
  <c r="J3191" i="5"/>
  <c r="J3192" i="5"/>
  <c r="J3193" i="5"/>
  <c r="J3194" i="5"/>
  <c r="J3195" i="5"/>
  <c r="J3196" i="5"/>
  <c r="J3197" i="5"/>
  <c r="J3198" i="5"/>
  <c r="J3199" i="5"/>
  <c r="J3200" i="5"/>
  <c r="J3201" i="5"/>
  <c r="J3202" i="5"/>
  <c r="J3203" i="5"/>
  <c r="J3204" i="5"/>
  <c r="J3205" i="5"/>
  <c r="J3206" i="5"/>
  <c r="J3207" i="5"/>
  <c r="J3208" i="5"/>
  <c r="J3209" i="5"/>
  <c r="J3210" i="5"/>
  <c r="J3211" i="5"/>
  <c r="J3212" i="5"/>
  <c r="J3213" i="5"/>
  <c r="J3214" i="5"/>
  <c r="J3215" i="5"/>
  <c r="J3216" i="5"/>
  <c r="J3217" i="5"/>
  <c r="J3218" i="5"/>
  <c r="J3219" i="5"/>
  <c r="J3220" i="5"/>
  <c r="J3221" i="5"/>
  <c r="J3222" i="5"/>
  <c r="J3223" i="5"/>
  <c r="J3224" i="5"/>
  <c r="J3225" i="5"/>
  <c r="J3226" i="5"/>
  <c r="J3227" i="5"/>
  <c r="J3228" i="5"/>
  <c r="J3229" i="5"/>
  <c r="J3230" i="5"/>
  <c r="J3231" i="5"/>
  <c r="J3232" i="5"/>
  <c r="J3233" i="5"/>
  <c r="J3234" i="5"/>
  <c r="J3235" i="5"/>
  <c r="J3236" i="5"/>
  <c r="J3237" i="5"/>
  <c r="J3238" i="5"/>
  <c r="J3239" i="5"/>
  <c r="J3240" i="5"/>
  <c r="J3241" i="5"/>
  <c r="J3242" i="5"/>
  <c r="J3243" i="5"/>
  <c r="J3244" i="5"/>
  <c r="J3245" i="5"/>
  <c r="J3246" i="5"/>
  <c r="J3247" i="5"/>
  <c r="J3248" i="5"/>
  <c r="J3249" i="5"/>
  <c r="J3250" i="5"/>
  <c r="J3251" i="5"/>
  <c r="J3252" i="5"/>
  <c r="J3253" i="5"/>
  <c r="J3254" i="5"/>
  <c r="J3255" i="5"/>
  <c r="J3256" i="5"/>
  <c r="J3257" i="5"/>
  <c r="J3258" i="5"/>
  <c r="J3259" i="5"/>
  <c r="J3260" i="5"/>
  <c r="J3261" i="5"/>
  <c r="J3262" i="5"/>
  <c r="J3263" i="5"/>
  <c r="J3264" i="5"/>
  <c r="J3265" i="5"/>
  <c r="J3266" i="5"/>
  <c r="J3267" i="5"/>
  <c r="J3268" i="5"/>
  <c r="J3269" i="5"/>
  <c r="J3270" i="5"/>
  <c r="J3271" i="5"/>
  <c r="J3272" i="5"/>
  <c r="J3273" i="5"/>
  <c r="J3274" i="5"/>
  <c r="J3275" i="5"/>
  <c r="J3276" i="5"/>
  <c r="J3277" i="5"/>
  <c r="J3278" i="5"/>
  <c r="J3279" i="5"/>
  <c r="J3280" i="5"/>
  <c r="J3281" i="5"/>
  <c r="J3282" i="5"/>
  <c r="J3283" i="5"/>
  <c r="J3284" i="5"/>
  <c r="J3285" i="5"/>
  <c r="J3286" i="5"/>
  <c r="J3287" i="5"/>
  <c r="J3288" i="5"/>
  <c r="J3289" i="5"/>
  <c r="J3290" i="5"/>
  <c r="J3291" i="5"/>
  <c r="J3292" i="5"/>
  <c r="J3293" i="5"/>
  <c r="J3294" i="5"/>
  <c r="J3295" i="5"/>
  <c r="J3296" i="5"/>
  <c r="J3297" i="5"/>
  <c r="J3298" i="5"/>
  <c r="J3299" i="5"/>
  <c r="J3300" i="5"/>
  <c r="J3301" i="5"/>
  <c r="J3302" i="5"/>
  <c r="J3303" i="5"/>
  <c r="J3304" i="5"/>
  <c r="J3305" i="5"/>
  <c r="J3306" i="5"/>
  <c r="J3307" i="5"/>
  <c r="J3308" i="5"/>
  <c r="J3309" i="5"/>
  <c r="J3310" i="5"/>
  <c r="J3311" i="5"/>
  <c r="J3312" i="5"/>
  <c r="J3313" i="5"/>
  <c r="J3314" i="5"/>
  <c r="J3315" i="5"/>
  <c r="J3316" i="5"/>
  <c r="J3317" i="5"/>
  <c r="J3318" i="5"/>
  <c r="J3319" i="5"/>
  <c r="J3320" i="5"/>
  <c r="J3321" i="5"/>
  <c r="J3322" i="5"/>
  <c r="J3323" i="5"/>
  <c r="J3324" i="5"/>
  <c r="J3325" i="5"/>
  <c r="J3326" i="5"/>
  <c r="J3327" i="5"/>
  <c r="J3328" i="5"/>
  <c r="J3329" i="5"/>
  <c r="J3330" i="5"/>
  <c r="J3331" i="5"/>
  <c r="J3332" i="5"/>
  <c r="J3333" i="5"/>
  <c r="J3334" i="5"/>
  <c r="J3335" i="5"/>
  <c r="J3336" i="5"/>
  <c r="J3337" i="5"/>
  <c r="J3338" i="5"/>
  <c r="J3339" i="5"/>
  <c r="J3340" i="5"/>
  <c r="J3341" i="5"/>
  <c r="J3342" i="5"/>
  <c r="J3343" i="5"/>
  <c r="J3344" i="5"/>
  <c r="J3345" i="5"/>
  <c r="J3346" i="5"/>
  <c r="J3347" i="5"/>
  <c r="J3348" i="5"/>
  <c r="J3349" i="5"/>
  <c r="J3350" i="5"/>
  <c r="J3351" i="5"/>
  <c r="J3352" i="5"/>
  <c r="J3353" i="5"/>
  <c r="J3354" i="5"/>
  <c r="J3355" i="5"/>
  <c r="J3356" i="5"/>
  <c r="J3357" i="5"/>
  <c r="J3358" i="5"/>
  <c r="J3359" i="5"/>
  <c r="J3360" i="5"/>
  <c r="J3361" i="5"/>
  <c r="J3362" i="5"/>
  <c r="J3363" i="5"/>
  <c r="J3364" i="5"/>
  <c r="J3365" i="5"/>
  <c r="J3366" i="5"/>
  <c r="J3367" i="5"/>
  <c r="J3368" i="5"/>
  <c r="J3369" i="5"/>
  <c r="J3370" i="5"/>
  <c r="J3371" i="5"/>
  <c r="J3372" i="5"/>
  <c r="J3373" i="5"/>
  <c r="J3374" i="5"/>
  <c r="J3375" i="5"/>
  <c r="J3376" i="5"/>
  <c r="J3377" i="5"/>
  <c r="J3378" i="5"/>
  <c r="J3379" i="5"/>
  <c r="J3380" i="5"/>
  <c r="J3381" i="5"/>
  <c r="J3382" i="5"/>
  <c r="J3383" i="5"/>
  <c r="J3384" i="5"/>
  <c r="J3385" i="5"/>
  <c r="J3386" i="5"/>
  <c r="J3387" i="5"/>
  <c r="J3388" i="5"/>
  <c r="J3389" i="5"/>
  <c r="J3390" i="5"/>
  <c r="J3391" i="5"/>
  <c r="J3392" i="5"/>
  <c r="J3393" i="5"/>
  <c r="J3394" i="5"/>
  <c r="J3395" i="5"/>
  <c r="J3396" i="5"/>
  <c r="J3397" i="5"/>
  <c r="J3398" i="5"/>
  <c r="J3399" i="5"/>
  <c r="J3400" i="5"/>
  <c r="J3401" i="5"/>
  <c r="J3402" i="5"/>
  <c r="J3403" i="5"/>
  <c r="J3404" i="5"/>
  <c r="J3405" i="5"/>
  <c r="J3406" i="5"/>
  <c r="J3407" i="5"/>
  <c r="J3408" i="5"/>
  <c r="J3409" i="5"/>
  <c r="J3410" i="5"/>
  <c r="J3411" i="5"/>
  <c r="J3412" i="5"/>
  <c r="J3413" i="5"/>
  <c r="J3414" i="5"/>
  <c r="J3415" i="5"/>
  <c r="J3416" i="5"/>
  <c r="J3417" i="5"/>
  <c r="J3418" i="5"/>
  <c r="J3419" i="5"/>
  <c r="J3420" i="5"/>
  <c r="J3421" i="5"/>
  <c r="J3422" i="5"/>
  <c r="J3423" i="5"/>
  <c r="J3424" i="5"/>
  <c r="J3425" i="5"/>
  <c r="J3426" i="5"/>
  <c r="J3427" i="5"/>
  <c r="J3428" i="5"/>
  <c r="J3429" i="5"/>
  <c r="J3430" i="5"/>
  <c r="J3431" i="5"/>
  <c r="J3432" i="5"/>
  <c r="J3433" i="5"/>
  <c r="J3434" i="5"/>
  <c r="J3435" i="5"/>
  <c r="J3436" i="5"/>
  <c r="J3437" i="5"/>
  <c r="J3438" i="5"/>
  <c r="J3439" i="5"/>
  <c r="J3440" i="5"/>
  <c r="J3441" i="5"/>
  <c r="J3442" i="5"/>
  <c r="J3443" i="5"/>
  <c r="J3444" i="5"/>
  <c r="J3445" i="5"/>
  <c r="J3446" i="5"/>
  <c r="J3447" i="5"/>
  <c r="J3448" i="5"/>
  <c r="J3449" i="5"/>
  <c r="J3450" i="5"/>
  <c r="J3451" i="5"/>
  <c r="J3452" i="5"/>
  <c r="J3453" i="5"/>
  <c r="J3454" i="5"/>
  <c r="J3455" i="5"/>
  <c r="J3456" i="5"/>
  <c r="J3457" i="5"/>
  <c r="J3458" i="5"/>
  <c r="J3459" i="5"/>
  <c r="J3460" i="5"/>
  <c r="J3461" i="5"/>
  <c r="J3462" i="5"/>
  <c r="J3463" i="5"/>
  <c r="J3464" i="5"/>
  <c r="J3465" i="5"/>
  <c r="J3466" i="5"/>
  <c r="J3467" i="5"/>
  <c r="J3468" i="5"/>
  <c r="J3469" i="5"/>
  <c r="J3470" i="5"/>
  <c r="J3471" i="5"/>
  <c r="J3472" i="5"/>
  <c r="J3473" i="5"/>
  <c r="J3474" i="5"/>
  <c r="J3475" i="5"/>
  <c r="J3476" i="5"/>
  <c r="J3477" i="5"/>
  <c r="J3478" i="5"/>
  <c r="J3479" i="5"/>
  <c r="J3480" i="5"/>
  <c r="J3481" i="5"/>
  <c r="J3482" i="5"/>
  <c r="J3483" i="5"/>
  <c r="J3484" i="5"/>
  <c r="J3485" i="5"/>
  <c r="J3486" i="5"/>
  <c r="J3487" i="5"/>
  <c r="J3488" i="5"/>
  <c r="J3489" i="5"/>
  <c r="J3490" i="5"/>
  <c r="J3491" i="5"/>
  <c r="J3492" i="5"/>
  <c r="J3493" i="5"/>
  <c r="J3494" i="5"/>
  <c r="J3495" i="5"/>
  <c r="J3496" i="5"/>
  <c r="J3497" i="5"/>
  <c r="J3498" i="5"/>
  <c r="J3499" i="5"/>
  <c r="J3500" i="5"/>
  <c r="J3501" i="5"/>
  <c r="J3502" i="5"/>
  <c r="J3503" i="5"/>
  <c r="J3504" i="5"/>
  <c r="J3505" i="5"/>
  <c r="J3506" i="5"/>
  <c r="J3507" i="5"/>
  <c r="J3508" i="5"/>
  <c r="J3509" i="5"/>
  <c r="J3510" i="5"/>
  <c r="J3511" i="5"/>
  <c r="J3512" i="5"/>
  <c r="J3513" i="5"/>
  <c r="J3514" i="5"/>
  <c r="J3515" i="5"/>
  <c r="J3516" i="5"/>
  <c r="J3517" i="5"/>
  <c r="J3518" i="5"/>
  <c r="J3519" i="5"/>
  <c r="J3520" i="5"/>
  <c r="J3521" i="5"/>
  <c r="J3522" i="5"/>
  <c r="J3523" i="5"/>
  <c r="J3524" i="5"/>
  <c r="J3525" i="5"/>
  <c r="J3526" i="5"/>
  <c r="J3527" i="5"/>
  <c r="J3528" i="5"/>
  <c r="J3529" i="5"/>
  <c r="J3530" i="5"/>
  <c r="J3531" i="5"/>
  <c r="J3532" i="5"/>
  <c r="J3533" i="5"/>
  <c r="J3534" i="5"/>
  <c r="J3535" i="5"/>
  <c r="J3536" i="5"/>
  <c r="J3537" i="5"/>
  <c r="J3538" i="5"/>
  <c r="J3539" i="5"/>
  <c r="J3540" i="5"/>
  <c r="J3541" i="5"/>
  <c r="J3542" i="5"/>
  <c r="J3543" i="5"/>
  <c r="J3544" i="5"/>
  <c r="J3545" i="5"/>
  <c r="J3546" i="5"/>
  <c r="J3547" i="5"/>
  <c r="J3548" i="5"/>
  <c r="J3549" i="5"/>
  <c r="J3550" i="5"/>
  <c r="J3551" i="5"/>
  <c r="J3552" i="5"/>
  <c r="J3553" i="5"/>
  <c r="J3554" i="5"/>
  <c r="J3555" i="5"/>
  <c r="J3556" i="5"/>
  <c r="J3557" i="5"/>
  <c r="J3558" i="5"/>
  <c r="J3559" i="5"/>
  <c r="J3560" i="5"/>
  <c r="J3561" i="5"/>
  <c r="J3562" i="5"/>
  <c r="J3563" i="5"/>
  <c r="J3564" i="5"/>
  <c r="J3565" i="5"/>
  <c r="J3566" i="5"/>
  <c r="J3567" i="5"/>
  <c r="J3568" i="5"/>
  <c r="J3569" i="5"/>
  <c r="J3570" i="5"/>
  <c r="J3571" i="5"/>
  <c r="J3572" i="5"/>
  <c r="J3573" i="5"/>
  <c r="J3574" i="5"/>
  <c r="J3575" i="5"/>
  <c r="J3576" i="5"/>
  <c r="J3577" i="5"/>
  <c r="J3578" i="5"/>
  <c r="J3579" i="5"/>
  <c r="J3580" i="5"/>
  <c r="J3581" i="5"/>
  <c r="J3582" i="5"/>
  <c r="J3583" i="5"/>
  <c r="J3584" i="5"/>
  <c r="J3585" i="5"/>
  <c r="J3586" i="5"/>
  <c r="J3587" i="5"/>
  <c r="J3588" i="5"/>
  <c r="J3589" i="5"/>
  <c r="J3590" i="5"/>
  <c r="J3591" i="5"/>
  <c r="J3592" i="5"/>
  <c r="J3593" i="5"/>
  <c r="J3594" i="5"/>
  <c r="J3595" i="5"/>
  <c r="J3596" i="5"/>
  <c r="J3597" i="5"/>
  <c r="J3598" i="5"/>
  <c r="J3599" i="5"/>
  <c r="J3600" i="5"/>
  <c r="J3601" i="5"/>
  <c r="J3602" i="5"/>
  <c r="J3603" i="5"/>
  <c r="J3604" i="5"/>
  <c r="J3605" i="5"/>
  <c r="J3606" i="5"/>
  <c r="J3607" i="5"/>
  <c r="J3608" i="5"/>
  <c r="J3609" i="5"/>
  <c r="J3610" i="5"/>
  <c r="J3611" i="5"/>
  <c r="J3612" i="5"/>
  <c r="J3613" i="5"/>
  <c r="J3614" i="5"/>
  <c r="J3615" i="5"/>
  <c r="J3616" i="5"/>
  <c r="J3617" i="5"/>
  <c r="J3618" i="5"/>
  <c r="J3619" i="5"/>
  <c r="J3620" i="5"/>
  <c r="J3621" i="5"/>
  <c r="J3622" i="5"/>
  <c r="J3623" i="5"/>
  <c r="J3624" i="5"/>
  <c r="J3625" i="5"/>
  <c r="J3626" i="5"/>
  <c r="J3627" i="5"/>
  <c r="J3628" i="5"/>
  <c r="J3629" i="5"/>
  <c r="J3630" i="5"/>
  <c r="J3631" i="5"/>
  <c r="J3632" i="5"/>
  <c r="J3633" i="5"/>
  <c r="J3634" i="5"/>
  <c r="J3635" i="5"/>
  <c r="J3636" i="5"/>
  <c r="J3637" i="5"/>
  <c r="J3638" i="5"/>
  <c r="J3639" i="5"/>
  <c r="J3640" i="5"/>
  <c r="J3641" i="5"/>
  <c r="J3642" i="5"/>
  <c r="J3643" i="5"/>
  <c r="J3644" i="5"/>
  <c r="J3645" i="5"/>
  <c r="J3646" i="5"/>
  <c r="J3647" i="5"/>
  <c r="J3648" i="5"/>
  <c r="J3649" i="5"/>
  <c r="J3650" i="5"/>
  <c r="J3651" i="5"/>
  <c r="J3652" i="5"/>
  <c r="J3653" i="5"/>
  <c r="J3654" i="5"/>
  <c r="J3655" i="5"/>
  <c r="J3656" i="5"/>
  <c r="J3657" i="5"/>
  <c r="J3658" i="5"/>
  <c r="J3659" i="5"/>
  <c r="J3660" i="5"/>
  <c r="J3661" i="5"/>
  <c r="J3662" i="5"/>
  <c r="J3663" i="5"/>
  <c r="J3664" i="5"/>
  <c r="J3665" i="5"/>
  <c r="J3666" i="5"/>
  <c r="J3667" i="5"/>
  <c r="J3668" i="5"/>
  <c r="J3669" i="5"/>
  <c r="J3670" i="5"/>
  <c r="J3671" i="5"/>
  <c r="J3672" i="5"/>
  <c r="J3673" i="5"/>
  <c r="J3674" i="5"/>
  <c r="J3675" i="5"/>
  <c r="J3676" i="5"/>
  <c r="J3677" i="5"/>
  <c r="J3678" i="5"/>
  <c r="J3679" i="5"/>
  <c r="J3680" i="5"/>
  <c r="J3681" i="5"/>
  <c r="J3682" i="5"/>
  <c r="J3683" i="5"/>
  <c r="J3684" i="5"/>
  <c r="J3685" i="5"/>
  <c r="J3686" i="5"/>
  <c r="J3687" i="5"/>
  <c r="J3688" i="5"/>
  <c r="J3689" i="5"/>
  <c r="J3690" i="5"/>
  <c r="J3691" i="5"/>
  <c r="J3692" i="5"/>
  <c r="J3693" i="5"/>
  <c r="J3694" i="5"/>
  <c r="J3695" i="5"/>
  <c r="J3696" i="5"/>
  <c r="J3697" i="5"/>
  <c r="J3698" i="5"/>
  <c r="J3699" i="5"/>
  <c r="J3700" i="5"/>
  <c r="J3701" i="5"/>
  <c r="J3702" i="5"/>
  <c r="J3703" i="5"/>
  <c r="J3704" i="5"/>
  <c r="J3705" i="5"/>
  <c r="J3706" i="5"/>
  <c r="J3707" i="5"/>
  <c r="J3708" i="5"/>
  <c r="J3709" i="5"/>
  <c r="J3710" i="5"/>
  <c r="J3711" i="5"/>
  <c r="J3712" i="5"/>
  <c r="J3713" i="5"/>
  <c r="J3714" i="5"/>
  <c r="J3715" i="5"/>
  <c r="J3716" i="5"/>
  <c r="J3717" i="5"/>
  <c r="J3718" i="5"/>
  <c r="J3719" i="5"/>
  <c r="J3720" i="5"/>
  <c r="J3721" i="5"/>
  <c r="J3722" i="5"/>
  <c r="J3723" i="5"/>
  <c r="J3724" i="5"/>
  <c r="J3725" i="5"/>
  <c r="J3726" i="5"/>
  <c r="J3727" i="5"/>
  <c r="J3728" i="5"/>
  <c r="J3729" i="5"/>
  <c r="J3730" i="5"/>
  <c r="J3731" i="5"/>
  <c r="J3732" i="5"/>
  <c r="J3733" i="5"/>
  <c r="J3734" i="5"/>
  <c r="J3735" i="5"/>
  <c r="J3736" i="5"/>
  <c r="J3737" i="5"/>
  <c r="J3738" i="5"/>
  <c r="J3739" i="5"/>
  <c r="J3740" i="5"/>
  <c r="J3741" i="5"/>
  <c r="J3742" i="5"/>
  <c r="J3743" i="5"/>
  <c r="J3744" i="5"/>
  <c r="J3745" i="5"/>
  <c r="J3746" i="5"/>
  <c r="J3747" i="5"/>
  <c r="J3748" i="5"/>
  <c r="J3749" i="5"/>
  <c r="J3750" i="5"/>
  <c r="J3751" i="5"/>
  <c r="J3752" i="5"/>
  <c r="J3753" i="5"/>
  <c r="J3754" i="5"/>
  <c r="J3755" i="5"/>
  <c r="J3756" i="5"/>
  <c r="J3757" i="5"/>
  <c r="J3758" i="5"/>
  <c r="J3759" i="5"/>
  <c r="J3760" i="5"/>
  <c r="J3761" i="5"/>
  <c r="J3762" i="5"/>
  <c r="J3763" i="5"/>
  <c r="J3764" i="5"/>
  <c r="J3765" i="5"/>
  <c r="J3766" i="5"/>
  <c r="J3767" i="5"/>
  <c r="J3768" i="5"/>
  <c r="J3769" i="5"/>
  <c r="J3770" i="5"/>
  <c r="J3771" i="5"/>
  <c r="J3772" i="5"/>
  <c r="J3773" i="5"/>
  <c r="J3774" i="5"/>
  <c r="J3775" i="5"/>
  <c r="J3776" i="5"/>
  <c r="J3777" i="5"/>
  <c r="J3778" i="5"/>
  <c r="J3779" i="5"/>
  <c r="J3780" i="5"/>
  <c r="J3781" i="5"/>
  <c r="J3782" i="5"/>
  <c r="J3783" i="5"/>
  <c r="J3784" i="5"/>
  <c r="J3785" i="5"/>
  <c r="J3786" i="5"/>
  <c r="J3787" i="5"/>
  <c r="J3788" i="5"/>
  <c r="J3789" i="5"/>
  <c r="J3790" i="5"/>
  <c r="J3791" i="5"/>
  <c r="J3792" i="5"/>
  <c r="J3793" i="5"/>
  <c r="J3794" i="5"/>
  <c r="J3795" i="5"/>
  <c r="J3796" i="5"/>
  <c r="J3797" i="5"/>
  <c r="J3798" i="5"/>
  <c r="J3799" i="5"/>
  <c r="J3800" i="5"/>
  <c r="J3801" i="5"/>
  <c r="J3802" i="5"/>
  <c r="J3803" i="5"/>
  <c r="J3804" i="5"/>
  <c r="J3805" i="5"/>
  <c r="J3806" i="5"/>
  <c r="J3807" i="5"/>
  <c r="J3808" i="5"/>
  <c r="J3809" i="5"/>
  <c r="J3810" i="5"/>
  <c r="J3811" i="5"/>
  <c r="J3812" i="5"/>
  <c r="J3813" i="5"/>
  <c r="J3814" i="5"/>
  <c r="J3815" i="5"/>
  <c r="J3816" i="5"/>
  <c r="J3817" i="5"/>
  <c r="J3818" i="5"/>
  <c r="J3819" i="5"/>
  <c r="J3820" i="5"/>
  <c r="J3821" i="5"/>
  <c r="J3822" i="5"/>
  <c r="J3823" i="5"/>
  <c r="J3824" i="5"/>
  <c r="J3825" i="5"/>
  <c r="J3826" i="5"/>
  <c r="J3827" i="5"/>
  <c r="J3828" i="5"/>
  <c r="J3829" i="5"/>
  <c r="J3830" i="5"/>
  <c r="J3831" i="5"/>
  <c r="J3832" i="5"/>
  <c r="J3833" i="5"/>
  <c r="J3834" i="5"/>
  <c r="J3835" i="5"/>
  <c r="J3836" i="5"/>
  <c r="J3837" i="5"/>
  <c r="J3838" i="5"/>
  <c r="J3839" i="5"/>
  <c r="J3840" i="5"/>
  <c r="J3841" i="5"/>
  <c r="J3842" i="5"/>
  <c r="J3843" i="5"/>
  <c r="J3844" i="5"/>
  <c r="J3845" i="5"/>
  <c r="J3846" i="5"/>
  <c r="J3847" i="5"/>
  <c r="J3848" i="5"/>
  <c r="J3849" i="5"/>
  <c r="J3850" i="5"/>
  <c r="J3851" i="5"/>
  <c r="J3852" i="5"/>
  <c r="J3853" i="5"/>
  <c r="J3854" i="5"/>
  <c r="J3855" i="5"/>
  <c r="J3856" i="5"/>
  <c r="J3857" i="5"/>
  <c r="J3858" i="5"/>
  <c r="J3859" i="5"/>
  <c r="J3860" i="5"/>
  <c r="J3861" i="5"/>
  <c r="J3862" i="5"/>
  <c r="J3863" i="5"/>
  <c r="J3864" i="5"/>
  <c r="J3865" i="5"/>
  <c r="J3866" i="5"/>
  <c r="J3867" i="5"/>
  <c r="J3868" i="5"/>
  <c r="J3869" i="5"/>
  <c r="J3870" i="5"/>
  <c r="J3871" i="5"/>
  <c r="J3872" i="5"/>
  <c r="J3873" i="5"/>
  <c r="J3874" i="5"/>
  <c r="J3875" i="5"/>
  <c r="J3876" i="5"/>
  <c r="J3877" i="5"/>
  <c r="J3878" i="5"/>
  <c r="J3879" i="5"/>
  <c r="J3880" i="5"/>
  <c r="J3881" i="5"/>
  <c r="J3882" i="5"/>
  <c r="J3883" i="5"/>
  <c r="J3884" i="5"/>
  <c r="J3885" i="5"/>
  <c r="J3886" i="5"/>
  <c r="J3887" i="5"/>
  <c r="J3888" i="5"/>
  <c r="J3889" i="5"/>
  <c r="J3890" i="5"/>
  <c r="J3891" i="5"/>
  <c r="J3892" i="5"/>
  <c r="J3893" i="5"/>
  <c r="J3894" i="5"/>
  <c r="J3895" i="5"/>
  <c r="J3896" i="5"/>
  <c r="J3897" i="5"/>
  <c r="J3898" i="5"/>
  <c r="J3899" i="5"/>
  <c r="J3900" i="5"/>
  <c r="J3901" i="5"/>
  <c r="J3902" i="5"/>
  <c r="J3903" i="5"/>
  <c r="J3904" i="5"/>
  <c r="J3905" i="5"/>
  <c r="J3906" i="5"/>
  <c r="J3907" i="5"/>
  <c r="J3908" i="5"/>
  <c r="J3909" i="5"/>
  <c r="J3910" i="5"/>
  <c r="J3911" i="5"/>
  <c r="J3912" i="5"/>
  <c r="J3913" i="5"/>
  <c r="J3914" i="5"/>
  <c r="J3915" i="5"/>
  <c r="J3916" i="5"/>
  <c r="J3917" i="5"/>
  <c r="J3918" i="5"/>
  <c r="J3919" i="5"/>
  <c r="J3920" i="5"/>
  <c r="J3921" i="5"/>
  <c r="J3922" i="5"/>
  <c r="J3923" i="5"/>
  <c r="J3924" i="5"/>
  <c r="J3925" i="5"/>
  <c r="J3926" i="5"/>
  <c r="J3927" i="5"/>
  <c r="J3928" i="5"/>
  <c r="J3929" i="5"/>
  <c r="J3930" i="5"/>
  <c r="J3931" i="5"/>
  <c r="J3932" i="5"/>
  <c r="J3933" i="5"/>
  <c r="J3934" i="5"/>
  <c r="J3935" i="5"/>
  <c r="J3936" i="5"/>
  <c r="J3937" i="5"/>
  <c r="J3938" i="5"/>
  <c r="J3939" i="5"/>
  <c r="J3940" i="5"/>
  <c r="J3941" i="5"/>
  <c r="J3942" i="5"/>
  <c r="J3943" i="5"/>
  <c r="J3944" i="5"/>
  <c r="J3945" i="5"/>
  <c r="J3946" i="5"/>
  <c r="J3947" i="5"/>
  <c r="J3948" i="5"/>
  <c r="J3949" i="5"/>
  <c r="J3950" i="5"/>
  <c r="J3951" i="5"/>
  <c r="J3952" i="5"/>
  <c r="J3953" i="5"/>
  <c r="J3954" i="5"/>
  <c r="J3955" i="5"/>
  <c r="J3956" i="5"/>
  <c r="J3957" i="5"/>
  <c r="J3958" i="5"/>
  <c r="J3959" i="5"/>
  <c r="J3960" i="5"/>
  <c r="J3961" i="5"/>
  <c r="J3962" i="5"/>
  <c r="J3963" i="5"/>
  <c r="J3964" i="5"/>
  <c r="J3965" i="5"/>
  <c r="J3966" i="5"/>
  <c r="J3967" i="5"/>
  <c r="J3968" i="5"/>
  <c r="J3969" i="5"/>
  <c r="J3970" i="5"/>
  <c r="J3971" i="5"/>
  <c r="J3972" i="5"/>
  <c r="J3973" i="5"/>
  <c r="J3974" i="5"/>
  <c r="J3975" i="5"/>
  <c r="J3976" i="5"/>
  <c r="J3977" i="5"/>
  <c r="J3978" i="5"/>
  <c r="J3979" i="5"/>
  <c r="J3980" i="5"/>
  <c r="J3981" i="5"/>
  <c r="J3982" i="5"/>
  <c r="J3983" i="5"/>
  <c r="J3984" i="5"/>
  <c r="J3985" i="5"/>
  <c r="J3986" i="5"/>
  <c r="J3987" i="5"/>
  <c r="J3988" i="5"/>
  <c r="J3989" i="5"/>
  <c r="J3990" i="5"/>
  <c r="J3991" i="5"/>
  <c r="J3992" i="5"/>
  <c r="J3993" i="5"/>
  <c r="J3994" i="5"/>
  <c r="J3995" i="5"/>
  <c r="J3996" i="5"/>
  <c r="J3997" i="5"/>
  <c r="J3998" i="5"/>
  <c r="J3999" i="5"/>
  <c r="J4000" i="5"/>
  <c r="J4001" i="5"/>
  <c r="J4002" i="5"/>
  <c r="J4003" i="5"/>
  <c r="J4004" i="5"/>
  <c r="J4005" i="5"/>
  <c r="J4006" i="5"/>
  <c r="J4007" i="5"/>
  <c r="J4008" i="5"/>
  <c r="J4009" i="5"/>
  <c r="J4010" i="5"/>
  <c r="J4011" i="5"/>
  <c r="J4012" i="5"/>
  <c r="J4013" i="5"/>
  <c r="J4014" i="5"/>
  <c r="J4015" i="5"/>
  <c r="J4016" i="5"/>
  <c r="J4017" i="5"/>
  <c r="J4018" i="5"/>
  <c r="J4019" i="5"/>
  <c r="J4020" i="5"/>
  <c r="J4021" i="5"/>
  <c r="J4022" i="5"/>
  <c r="J4023" i="5"/>
  <c r="J4024" i="5"/>
  <c r="J4025" i="5"/>
  <c r="J4026" i="5"/>
  <c r="J4027" i="5"/>
  <c r="J4028" i="5"/>
  <c r="J4029" i="5"/>
  <c r="J4030" i="5"/>
  <c r="J4031" i="5"/>
  <c r="J4032" i="5"/>
  <c r="J4033" i="5"/>
  <c r="J4034" i="5"/>
  <c r="J4035" i="5"/>
  <c r="J4036" i="5"/>
  <c r="J4037" i="5"/>
  <c r="J4038" i="5"/>
  <c r="J4039" i="5"/>
  <c r="J4040" i="5"/>
  <c r="J4041" i="5"/>
  <c r="J4042" i="5"/>
  <c r="J4043" i="5"/>
  <c r="J4044" i="5"/>
  <c r="J4045" i="5"/>
  <c r="J4046" i="5"/>
  <c r="J4047" i="5"/>
  <c r="J4048" i="5"/>
  <c r="J4049" i="5"/>
  <c r="J4050" i="5"/>
  <c r="J4051" i="5"/>
  <c r="J4052" i="5"/>
  <c r="J4053" i="5"/>
  <c r="J4054" i="5"/>
  <c r="J4055" i="5"/>
  <c r="J4056" i="5"/>
  <c r="J4057" i="5"/>
  <c r="J4058" i="5"/>
  <c r="J4059" i="5"/>
  <c r="J4060" i="5"/>
  <c r="J4061" i="5"/>
  <c r="J4062" i="5"/>
  <c r="J4063" i="5"/>
  <c r="J4064" i="5"/>
  <c r="J4065" i="5"/>
  <c r="J4066" i="5"/>
  <c r="J4067" i="5"/>
  <c r="J4068" i="5"/>
  <c r="J4069" i="5"/>
  <c r="J4070" i="5"/>
  <c r="J4071" i="5"/>
  <c r="J4072" i="5"/>
  <c r="J4073" i="5"/>
  <c r="J4074" i="5"/>
  <c r="J4075" i="5"/>
  <c r="J4076" i="5"/>
  <c r="J4077" i="5"/>
  <c r="J4078" i="5"/>
  <c r="J4079" i="5"/>
  <c r="J4080" i="5"/>
  <c r="J4081" i="5"/>
  <c r="J4082" i="5"/>
  <c r="J4083" i="5"/>
  <c r="J4084" i="5"/>
  <c r="J4085" i="5"/>
  <c r="J4086" i="5"/>
  <c r="J4087" i="5"/>
  <c r="J4088" i="5"/>
  <c r="J4089" i="5"/>
  <c r="J4090" i="5"/>
  <c r="J4091" i="5"/>
  <c r="J4092" i="5"/>
  <c r="J4093" i="5"/>
  <c r="J4094" i="5"/>
  <c r="J4095" i="5"/>
  <c r="J4096" i="5"/>
  <c r="J4097" i="5"/>
  <c r="J4098" i="5"/>
  <c r="J4099" i="5"/>
  <c r="J4100" i="5"/>
  <c r="J4101" i="5"/>
  <c r="J4102" i="5"/>
  <c r="J4103" i="5"/>
  <c r="J4104" i="5"/>
  <c r="J4105" i="5"/>
  <c r="J4106" i="5"/>
  <c r="J4107" i="5"/>
  <c r="J4108" i="5"/>
  <c r="J4109" i="5"/>
  <c r="J4110" i="5"/>
  <c r="J4111" i="5"/>
  <c r="J4112" i="5"/>
  <c r="J4113" i="5"/>
  <c r="J4114" i="5"/>
  <c r="J4115" i="5"/>
  <c r="J4116" i="5"/>
  <c r="J4117" i="5"/>
  <c r="J4118" i="5"/>
  <c r="J4119" i="5"/>
  <c r="J4120" i="5"/>
  <c r="J4121" i="5"/>
  <c r="J4122" i="5"/>
  <c r="J4123" i="5"/>
  <c r="J4124" i="5"/>
  <c r="J4125" i="5"/>
  <c r="J4126" i="5"/>
  <c r="J4127" i="5"/>
  <c r="J4128" i="5"/>
  <c r="J4129" i="5"/>
  <c r="J4130" i="5"/>
  <c r="J4131" i="5"/>
  <c r="J4132" i="5"/>
  <c r="J4133" i="5"/>
  <c r="J4134" i="5"/>
  <c r="J4135" i="5"/>
  <c r="J4136" i="5"/>
  <c r="J4137" i="5"/>
  <c r="J4138" i="5"/>
  <c r="J4139" i="5"/>
  <c r="J4140" i="5"/>
  <c r="J4141" i="5"/>
  <c r="J4142" i="5"/>
  <c r="J4143" i="5"/>
  <c r="J4144" i="5"/>
  <c r="J4145" i="5"/>
  <c r="J4146" i="5"/>
  <c r="J4147" i="5"/>
  <c r="J4148" i="5"/>
  <c r="J4149" i="5"/>
  <c r="J4150" i="5"/>
  <c r="J4151" i="5"/>
  <c r="J4152" i="5"/>
  <c r="J4153" i="5"/>
  <c r="J4154" i="5"/>
  <c r="J4155" i="5"/>
  <c r="J4156" i="5"/>
  <c r="J4157" i="5"/>
  <c r="J4158" i="5"/>
  <c r="J4159" i="5"/>
  <c r="J4160" i="5"/>
  <c r="J4161" i="5"/>
  <c r="J4162" i="5"/>
  <c r="J4163" i="5"/>
  <c r="J4164" i="5"/>
  <c r="J4165" i="5"/>
  <c r="J4166" i="5"/>
  <c r="J4167" i="5"/>
  <c r="J4168" i="5"/>
  <c r="J4169" i="5"/>
  <c r="J4170" i="5"/>
  <c r="J4171" i="5"/>
  <c r="J4172" i="5"/>
  <c r="J4173" i="5"/>
  <c r="J4174" i="5"/>
  <c r="J4175" i="5"/>
  <c r="J4176" i="5"/>
  <c r="J4177" i="5"/>
  <c r="J4178" i="5"/>
  <c r="J4179" i="5"/>
  <c r="J4180" i="5"/>
  <c r="J4181" i="5"/>
  <c r="J4182" i="5"/>
  <c r="J4183" i="5"/>
  <c r="J4184" i="5"/>
  <c r="J4185" i="5"/>
  <c r="J4186" i="5"/>
  <c r="J4187" i="5"/>
  <c r="J4188" i="5"/>
  <c r="J4189" i="5"/>
  <c r="J4190" i="5"/>
  <c r="J4191" i="5"/>
  <c r="J4192" i="5"/>
  <c r="J4193" i="5"/>
  <c r="J4194" i="5"/>
  <c r="J4195" i="5"/>
  <c r="J4196" i="5"/>
  <c r="J4197" i="5"/>
  <c r="J4198" i="5"/>
  <c r="J4199" i="5"/>
  <c r="J4200" i="5"/>
  <c r="J4201" i="5"/>
  <c r="J4202" i="5"/>
  <c r="J4203" i="5"/>
  <c r="J4204" i="5"/>
  <c r="J4205" i="5"/>
  <c r="J4206" i="5"/>
  <c r="J4207" i="5"/>
  <c r="J4208" i="5"/>
  <c r="J4209" i="5"/>
  <c r="J4210" i="5"/>
  <c r="J4211" i="5"/>
  <c r="J4212" i="5"/>
  <c r="J4213" i="5"/>
  <c r="J4214" i="5"/>
  <c r="J4215" i="5"/>
  <c r="J4216" i="5"/>
  <c r="J4217" i="5"/>
  <c r="J4218" i="5"/>
  <c r="J4219" i="5"/>
  <c r="J4220" i="5"/>
  <c r="J4221" i="5"/>
  <c r="J4222" i="5"/>
  <c r="J4223" i="5"/>
  <c r="J4224" i="5"/>
  <c r="J4225" i="5"/>
  <c r="J4226" i="5"/>
  <c r="J4227" i="5"/>
  <c r="J4228" i="5"/>
  <c r="J4229" i="5"/>
  <c r="J4230" i="5"/>
  <c r="J4231" i="5"/>
  <c r="J4232" i="5"/>
  <c r="J4233" i="5"/>
  <c r="J4234" i="5"/>
  <c r="J4235" i="5"/>
  <c r="J4236" i="5"/>
  <c r="J4237" i="5"/>
  <c r="J4238" i="5"/>
  <c r="J4239" i="5"/>
  <c r="J4240" i="5"/>
  <c r="J4241" i="5"/>
  <c r="J4242" i="5"/>
  <c r="J4243" i="5"/>
  <c r="J4244" i="5"/>
  <c r="J4245" i="5"/>
  <c r="J4246" i="5"/>
  <c r="J4247" i="5"/>
  <c r="J4248" i="5"/>
  <c r="J4249" i="5"/>
  <c r="J4250" i="5"/>
  <c r="J4251" i="5"/>
  <c r="J4252" i="5"/>
  <c r="J4253" i="5"/>
  <c r="J4254" i="5"/>
  <c r="J4255" i="5"/>
  <c r="J4256" i="5"/>
  <c r="J4257" i="5"/>
  <c r="J4258" i="5"/>
  <c r="J4259" i="5"/>
  <c r="J4260" i="5"/>
  <c r="J4261" i="5"/>
  <c r="J4262" i="5"/>
  <c r="J4263" i="5"/>
  <c r="J4264" i="5"/>
  <c r="J4265" i="5"/>
  <c r="J4266" i="5"/>
  <c r="J4267" i="5"/>
  <c r="J4268" i="5"/>
  <c r="J4269" i="5"/>
  <c r="J4270" i="5"/>
  <c r="J4271" i="5"/>
  <c r="J4272" i="5"/>
  <c r="J4273" i="5"/>
  <c r="J4274" i="5"/>
  <c r="J4275" i="5"/>
  <c r="J4276" i="5"/>
  <c r="J4277" i="5"/>
  <c r="J4278" i="5"/>
  <c r="J4279" i="5"/>
  <c r="J4280" i="5"/>
  <c r="J4281" i="5"/>
  <c r="J4282" i="5"/>
  <c r="J4283" i="5"/>
  <c r="J4284" i="5"/>
  <c r="J4285" i="5"/>
  <c r="J4286" i="5"/>
  <c r="J4287" i="5"/>
  <c r="J4288" i="5"/>
  <c r="J4289" i="5"/>
  <c r="J4290" i="5"/>
  <c r="J4291" i="5"/>
  <c r="J4292" i="5"/>
  <c r="J4293" i="5"/>
  <c r="J4294" i="5"/>
  <c r="J4295" i="5"/>
  <c r="J4296" i="5"/>
  <c r="J4297" i="5"/>
  <c r="J4298" i="5"/>
  <c r="J4299" i="5"/>
  <c r="J4300" i="5"/>
  <c r="J4301" i="5"/>
  <c r="J4302" i="5"/>
  <c r="J4303" i="5"/>
  <c r="J4304" i="5"/>
  <c r="J4305" i="5"/>
  <c r="J4306" i="5"/>
  <c r="J4307" i="5"/>
  <c r="J4308" i="5"/>
  <c r="J4309" i="5"/>
  <c r="J4310" i="5"/>
  <c r="J4311" i="5"/>
  <c r="J4312" i="5"/>
  <c r="J4313" i="5"/>
  <c r="J4314" i="5"/>
  <c r="J4315" i="5"/>
  <c r="J4316" i="5"/>
  <c r="J4317" i="5"/>
  <c r="J4318" i="5"/>
  <c r="J3" i="5"/>
  <c r="D12" i="3" l="1"/>
  <c r="C12" i="3"/>
  <c r="C11" i="1" l="1"/>
  <c r="C25" i="1" l="1"/>
  <c r="G5" i="1" s="1"/>
  <c r="G9" i="1" l="1"/>
  <c r="I9" i="1" s="1"/>
  <c r="G13" i="1"/>
  <c r="I13" i="1" s="1"/>
  <c r="G11" i="1"/>
  <c r="I11" i="1" s="1"/>
  <c r="G7" i="1"/>
  <c r="I7" i="1" s="1"/>
  <c r="G19" i="1"/>
  <c r="I19" i="1" s="1"/>
  <c r="L9" i="1"/>
  <c r="N9" i="1" s="1"/>
  <c r="L11" i="1"/>
  <c r="L7" i="1"/>
  <c r="N7" i="1" s="1"/>
  <c r="L5" i="1"/>
  <c r="N5" i="1" s="1"/>
  <c r="I5" i="1"/>
  <c r="L13" i="1"/>
  <c r="N13" i="1" s="1"/>
  <c r="P5" i="1" l="1"/>
  <c r="N11" i="1"/>
  <c r="P13" i="1"/>
  <c r="P9" i="1"/>
  <c r="P7" i="1"/>
  <c r="P11" i="1" l="1"/>
</calcChain>
</file>

<file path=xl/sharedStrings.xml><?xml version="1.0" encoding="utf-8"?>
<sst xmlns="http://schemas.openxmlformats.org/spreadsheetml/2006/main" count="13045" uniqueCount="3098">
  <si>
    <t>% moisture</t>
  </si>
  <si>
    <t>Model Input</t>
  </si>
  <si>
    <t>Risk to Wildife</t>
  </si>
  <si>
    <t>LS Mean [THg] µg/g dw</t>
  </si>
  <si>
    <t>LS Mean [THg] µg/g ww</t>
  </si>
  <si>
    <t>Lake Variables</t>
  </si>
  <si>
    <t>Lake Elevation (m)</t>
  </si>
  <si>
    <t>Lake Size (ha)</t>
  </si>
  <si>
    <t>Lake Perimeter (km)</t>
  </si>
  <si>
    <t>Lake Shape Index</t>
  </si>
  <si>
    <t>Date Sampled</t>
  </si>
  <si>
    <t>Days from January 1</t>
  </si>
  <si>
    <t>Mean</t>
  </si>
  <si>
    <t>Species</t>
  </si>
  <si>
    <t>Largemouth Bass</t>
  </si>
  <si>
    <t>Smallmouth Bass</t>
  </si>
  <si>
    <t>Clark's Grebe Male</t>
  </si>
  <si>
    <t>Clark's Grebe Female</t>
  </si>
  <si>
    <t>Western Grebe Male</t>
  </si>
  <si>
    <t>Western Grebe Female</t>
  </si>
  <si>
    <t>All Grebes</t>
  </si>
  <si>
    <t>Brown Trout</t>
  </si>
  <si>
    <t>Rainbow Trout</t>
  </si>
  <si>
    <t>Eagle Lake Trout</t>
  </si>
  <si>
    <t>Sport Fish Total Length (mm)</t>
  </si>
  <si>
    <t>Grebe Blood (µg/g ww)</t>
  </si>
  <si>
    <t>Grebe Eggs (µg/g fww)</t>
  </si>
  <si>
    <t>Sport Fish (µg/g dw)</t>
  </si>
  <si>
    <t>Sport Fish (µg/g ww)</t>
  </si>
  <si>
    <t xml:space="preserve">Sport Fish   </t>
  </si>
  <si>
    <t>April 30</t>
  </si>
  <si>
    <t>October 6</t>
  </si>
  <si>
    <t>June 30</t>
  </si>
  <si>
    <t xml:space="preserve">Prey Fish   </t>
  </si>
  <si>
    <t>Variables</t>
  </si>
  <si>
    <t>Tissue</t>
  </si>
  <si>
    <t>Bird Blood</t>
  </si>
  <si>
    <t>Extra High Risk</t>
  </si>
  <si>
    <t>Bird Eggs</t>
  </si>
  <si>
    <t>Citations</t>
  </si>
  <si>
    <t>&lt;1.0</t>
  </si>
  <si>
    <t>1.0-2.0</t>
  </si>
  <si>
    <t>2.0-3.0</t>
  </si>
  <si>
    <t>&gt;4.0</t>
  </si>
  <si>
    <t>&lt;0.25</t>
  </si>
  <si>
    <t>0.25-0.50</t>
  </si>
  <si>
    <t>Sport Fish-Risk to Fish</t>
  </si>
  <si>
    <t>&lt;0.20</t>
  </si>
  <si>
    <t>0.20-0.30</t>
  </si>
  <si>
    <t>Model Output: Wildlife</t>
  </si>
  <si>
    <t>Model Output: Sport Fish</t>
  </si>
  <si>
    <t>Date Sampled: Grebes</t>
  </si>
  <si>
    <t>Date Sampled: Fish</t>
  </si>
  <si>
    <t>July 23</t>
  </si>
  <si>
    <t>May 13</t>
  </si>
  <si>
    <t>October 10</t>
  </si>
  <si>
    <t>Lake Name</t>
  </si>
  <si>
    <t>Sport Fish</t>
  </si>
  <si>
    <t xml:space="preserve">     Days from January 1</t>
  </si>
  <si>
    <t xml:space="preserve">     Calendar Date</t>
  </si>
  <si>
    <t>Medium      Risk</t>
  </si>
  <si>
    <t>High        Risk</t>
  </si>
  <si>
    <t>Low          Risk</t>
  </si>
  <si>
    <t>0.50-0.65</t>
  </si>
  <si>
    <t>&gt;0.65</t>
  </si>
  <si>
    <t>0.30-0.40</t>
  </si>
  <si>
    <t>&gt;0.40</t>
  </si>
  <si>
    <t>4-Q Lakes</t>
  </si>
  <si>
    <t>4-Q Lakes 2</t>
  </si>
  <si>
    <t>4-Q Lakes 3</t>
  </si>
  <si>
    <t>4-Q Lakes 4</t>
  </si>
  <si>
    <t>4-Q Lakes 5</t>
  </si>
  <si>
    <t>A L Chaffin Dam</t>
  </si>
  <si>
    <t>Abbott Lake</t>
  </si>
  <si>
    <t>Abbotts Lagoon</t>
  </si>
  <si>
    <t>Adair Lake</t>
  </si>
  <si>
    <t>Adams Lake</t>
  </si>
  <si>
    <t>Adin Summit Pond</t>
  </si>
  <si>
    <t>Adobe Reservoir</t>
  </si>
  <si>
    <t>Aeree</t>
  </si>
  <si>
    <t>Agnew Lake</t>
  </si>
  <si>
    <t>Agnew Meadows</t>
  </si>
  <si>
    <t>Agua Hedionda</t>
  </si>
  <si>
    <t>Albaugh 1 Dam</t>
  </si>
  <si>
    <t>Albaugh 2 Dam</t>
  </si>
  <si>
    <t>Albert Lake</t>
  </si>
  <si>
    <t>Alger Lake #2</t>
  </si>
  <si>
    <t>Alger Lake #4</t>
  </si>
  <si>
    <t>Alger Lakes</t>
  </si>
  <si>
    <t>Alisal Creek</t>
  </si>
  <si>
    <t>Alkali Lake</t>
  </si>
  <si>
    <t>Almaden Reservoir</t>
  </si>
  <si>
    <t>Almond Reservoir</t>
  </si>
  <si>
    <t>Alpine Lake</t>
  </si>
  <si>
    <t>Alsace Lake</t>
  </si>
  <si>
    <t>Alstot Lake</t>
  </si>
  <si>
    <t>Alta Hill Reservoir</t>
  </si>
  <si>
    <t>Alta Morris Lake</t>
  </si>
  <si>
    <t>Altha Lake</t>
  </si>
  <si>
    <t>Alvord</t>
  </si>
  <si>
    <t>Ambition Lake</t>
  </si>
  <si>
    <t>Ambrose Reservoir</t>
  </si>
  <si>
    <t>American Lake</t>
  </si>
  <si>
    <t>Amphitheater Lake</t>
  </si>
  <si>
    <t>Amy Lake</t>
  </si>
  <si>
    <t>Anaheim Lake</t>
  </si>
  <si>
    <t>Anaheim Union Reservoir</t>
  </si>
  <si>
    <t>Anderson Lake</t>
  </si>
  <si>
    <t>Andree Clark Bird Refuge</t>
  </si>
  <si>
    <t>Andrews Lake</t>
  </si>
  <si>
    <t>Angel Lake</t>
  </si>
  <si>
    <t>Angora Lakes</t>
  </si>
  <si>
    <t>Anna Lake</t>
  </si>
  <si>
    <t>Anne Lake</t>
  </si>
  <si>
    <t>Anona Lake</t>
  </si>
  <si>
    <t>Ansel Lake</t>
  </si>
  <si>
    <t>Antelope Lake</t>
  </si>
  <si>
    <t>Antelope Reservoir</t>
  </si>
  <si>
    <t>Antioch Municipal Reservoir</t>
  </si>
  <si>
    <t>Anzar Lake</t>
  </si>
  <si>
    <t>Apollo Lake</t>
  </si>
  <si>
    <t>Arctic Lake</t>
  </si>
  <si>
    <t>Arden Bar Pond</t>
  </si>
  <si>
    <t>Ardeth Lake</t>
  </si>
  <si>
    <t>Arndt Lake</t>
  </si>
  <si>
    <t>Arnold Reservoir</t>
  </si>
  <si>
    <t>Arrowbear Lake</t>
  </si>
  <si>
    <t>Arrowhead Lake</t>
  </si>
  <si>
    <t>Arthur Lake</t>
  </si>
  <si>
    <t>Asa Lake</t>
  </si>
  <si>
    <t>Ascot Reservoir</t>
  </si>
  <si>
    <t>Ashley Lake</t>
  </si>
  <si>
    <t>Ashurst Lake</t>
  </si>
  <si>
    <t>Aspen Lake</t>
  </si>
  <si>
    <t>Aster Lake</t>
  </si>
  <si>
    <t>Atascadero Lake</t>
  </si>
  <si>
    <t>Aukum View</t>
  </si>
  <si>
    <t>Avalanche Lake</t>
  </si>
  <si>
    <t>Avocado Lake</t>
  </si>
  <si>
    <t>Avonelle Lake</t>
  </si>
  <si>
    <t>Aweetasal Lake</t>
  </si>
  <si>
    <t>Axell Dam</t>
  </si>
  <si>
    <t>Azalea Lake</t>
  </si>
  <si>
    <t>Azure Lake</t>
  </si>
  <si>
    <t>Babcock Lake</t>
  </si>
  <si>
    <t>Baboon Lake, Lower</t>
  </si>
  <si>
    <t>Baboon Lake, Middle</t>
  </si>
  <si>
    <t>Baboon Lakes</t>
  </si>
  <si>
    <t>Babs Lake</t>
  </si>
  <si>
    <t>Baby Lake</t>
  </si>
  <si>
    <t>Bacchi Ranch Reservoir</t>
  </si>
  <si>
    <t>Backbone Lake</t>
  </si>
  <si>
    <t>Badger Lakes</t>
  </si>
  <si>
    <t>Bailey Reservoir</t>
  </si>
  <si>
    <t>Baker Lake</t>
  </si>
  <si>
    <t>Baker Reservoir</t>
  </si>
  <si>
    <t>Bald Eagle Lake</t>
  </si>
  <si>
    <t>Bald Mountain Reservoir</t>
  </si>
  <si>
    <t>Baldwin Lake</t>
  </si>
  <si>
    <t>Baldwin Reservoir</t>
  </si>
  <si>
    <t>Ballard Reservoir</t>
  </si>
  <si>
    <t>Baltimore Lake</t>
  </si>
  <si>
    <t>Banner Lake</t>
  </si>
  <si>
    <t>Banner Reservoir</t>
  </si>
  <si>
    <t>Bard Lake</t>
  </si>
  <si>
    <t>Bare Island Lake</t>
  </si>
  <si>
    <t>Barley Lake</t>
  </si>
  <si>
    <t>Barney Lake</t>
  </si>
  <si>
    <t>Barnum Flat Reservoir</t>
  </si>
  <si>
    <t>Barrell Pit Reservoir</t>
  </si>
  <si>
    <t>Barrett Lake</t>
  </si>
  <si>
    <t>Barrett Lakes</t>
  </si>
  <si>
    <t>Barrett Lakes 1</t>
  </si>
  <si>
    <t>Barrett Lakes 10</t>
  </si>
  <si>
    <t>Barrett Lakes 2</t>
  </si>
  <si>
    <t>Barrett Lakes 3</t>
  </si>
  <si>
    <t>Barrett Lakes 4</t>
  </si>
  <si>
    <t>Barrett Lakes 5</t>
  </si>
  <si>
    <t>Barrett Lakes 6</t>
  </si>
  <si>
    <t>Barrett Lakes 7</t>
  </si>
  <si>
    <t>Barrett Lakes 8</t>
  </si>
  <si>
    <t>Barrett Lakes 9</t>
  </si>
  <si>
    <t>Barry Reservoir</t>
  </si>
  <si>
    <t>Barton Lake</t>
  </si>
  <si>
    <t>Bass Lake</t>
  </si>
  <si>
    <t>Bathtub Lake</t>
  </si>
  <si>
    <t>Battalion Lake</t>
  </si>
  <si>
    <t>Baum Lake</t>
  </si>
  <si>
    <t>Baxter Lakes</t>
  </si>
  <si>
    <t>Bay Street Reservoir</t>
  </si>
  <si>
    <t>Beach Lake</t>
  </si>
  <si>
    <t>Bean Hollow Lake</t>
  </si>
  <si>
    <t>Bear Creek Diversion</t>
  </si>
  <si>
    <t>Bear Gulch Reservoir</t>
  </si>
  <si>
    <t>Bear Hide Lake</t>
  </si>
  <si>
    <t>Bear Lake</t>
  </si>
  <si>
    <t>Bear Lake, Little</t>
  </si>
  <si>
    <t>Bear Meadow</t>
  </si>
  <si>
    <t>Bear River Reservoir</t>
  </si>
  <si>
    <t>Bear River Reservoir, Lower</t>
  </si>
  <si>
    <t>Bear Twin Lakes</t>
  </si>
  <si>
    <t>Beardsley Lake</t>
  </si>
  <si>
    <t>Bearpaw Lake</t>
  </si>
  <si>
    <t>Beartrap Lake</t>
  </si>
  <si>
    <t>Bearup Lake</t>
  </si>
  <si>
    <t>Beauty Lake</t>
  </si>
  <si>
    <t>Beaver Creek Reservoir</t>
  </si>
  <si>
    <t>Beaver Creek Wetlands</t>
  </si>
  <si>
    <t>Beaver Lake</t>
  </si>
  <si>
    <t>Beck Lakes</t>
  </si>
  <si>
    <t>Beebe Lake</t>
  </si>
  <si>
    <t>Beebe Lake, Lower</t>
  </si>
  <si>
    <t>Beetlebug Lake</t>
  </si>
  <si>
    <t>Belden Forebay</t>
  </si>
  <si>
    <t>Bell Canyon Reservoir</t>
  </si>
  <si>
    <t>Belvedere Lagoon</t>
  </si>
  <si>
    <t>Belvedere Lake</t>
  </si>
  <si>
    <t>Ben Eberli Waterhole</t>
  </si>
  <si>
    <t>Bench Lake</t>
  </si>
  <si>
    <t>Bench Lakes</t>
  </si>
  <si>
    <t>Benson Lake</t>
  </si>
  <si>
    <t>Berenda Slough</t>
  </si>
  <si>
    <t>Bergona Lake</t>
  </si>
  <si>
    <t>Bernice Lake</t>
  </si>
  <si>
    <t>Berrenda Mesa</t>
  </si>
  <si>
    <t>Berts Lake</t>
  </si>
  <si>
    <t>Beryl Lake</t>
  </si>
  <si>
    <t>Bethany Reservoir</t>
  </si>
  <si>
    <t>Betty Lake</t>
  </si>
  <si>
    <t>Bevans Creek Dam</t>
  </si>
  <si>
    <t>Beville Lake</t>
  </si>
  <si>
    <t>Beyers Lake, Lower</t>
  </si>
  <si>
    <t>Beyers Lakes</t>
  </si>
  <si>
    <t>Bidwell Pond</t>
  </si>
  <si>
    <t>Big Alkali Lake</t>
  </si>
  <si>
    <t>Big Bear Lake</t>
  </si>
  <si>
    <t>Big Bird Lake</t>
  </si>
  <si>
    <t>Big Blue Lake</t>
  </si>
  <si>
    <t>Big Brewer Lake</t>
  </si>
  <si>
    <t>Big Buttonwillow Lake</t>
  </si>
  <si>
    <t>Big Canyon Reservoir</t>
  </si>
  <si>
    <t>Big Carmen Lake</t>
  </si>
  <si>
    <t>Big Chief Lake</t>
  </si>
  <si>
    <t>Big Dalton Reservoir</t>
  </si>
  <si>
    <t>Big Duck Lake</t>
  </si>
  <si>
    <t>Big Elk Lake</t>
  </si>
  <si>
    <t>Big Five Lakes</t>
  </si>
  <si>
    <t>Big Five No. 6</t>
  </si>
  <si>
    <t>Big Horn Lake</t>
  </si>
  <si>
    <t>Big Island Lake</t>
  </si>
  <si>
    <t>Big Johnson Reservoir</t>
  </si>
  <si>
    <t>Big Lagoon</t>
  </si>
  <si>
    <t>Big Laguna Lake</t>
  </si>
  <si>
    <t>Big Lake</t>
  </si>
  <si>
    <t>Big Margaret Lake</t>
  </si>
  <si>
    <t>Big Marshy Lake</t>
  </si>
  <si>
    <t>Big Meadows Reservoir</t>
  </si>
  <si>
    <t>Big Pine Lake #2</t>
  </si>
  <si>
    <t>Big Pine Lake #3</t>
  </si>
  <si>
    <t>Big Pine Lake #4</t>
  </si>
  <si>
    <t>Big Pine Lake #5</t>
  </si>
  <si>
    <t>Big Pine Lake #7</t>
  </si>
  <si>
    <t>Big Pine Lakes</t>
  </si>
  <si>
    <t>Big Pothole Lake</t>
  </si>
  <si>
    <t>Big Reservoir</t>
  </si>
  <si>
    <t>Big Sage Reservoir</t>
  </si>
  <si>
    <t>Big Santa Anita Reservoir</t>
  </si>
  <si>
    <t>Big Shot Lake</t>
  </si>
  <si>
    <t>Big Spring</t>
  </si>
  <si>
    <t>Big Springs Lake</t>
  </si>
  <si>
    <t>Big Springs Reservoir</t>
  </si>
  <si>
    <t>Big Tujunga Reservoir</t>
  </si>
  <si>
    <t>Big Twin Lake</t>
  </si>
  <si>
    <t>Big Water Lake</t>
  </si>
  <si>
    <t>Bigelow Lake</t>
  </si>
  <si>
    <t>Bighorn Lake</t>
  </si>
  <si>
    <t>Bighorn Park</t>
  </si>
  <si>
    <t>Bill Lake</t>
  </si>
  <si>
    <t>Bill Reservoir Number One</t>
  </si>
  <si>
    <t>Billy Lake</t>
  </si>
  <si>
    <t>Billy-Be-Damn Lake</t>
  </si>
  <si>
    <t>Bingaman Lake</t>
  </si>
  <si>
    <t>Bingham Lake</t>
  </si>
  <si>
    <t>Birch Lake</t>
  </si>
  <si>
    <t>Birchim Lake</t>
  </si>
  <si>
    <t>Biscar Reservoir</t>
  </si>
  <si>
    <t>Bishop Creek</t>
  </si>
  <si>
    <t>Bishop Lake</t>
  </si>
  <si>
    <t>Bj Robinson Dam</t>
  </si>
  <si>
    <t>Black Bear Lake</t>
  </si>
  <si>
    <t>Black Butte Lake</t>
  </si>
  <si>
    <t>Black Hawk Lake</t>
  </si>
  <si>
    <t>Black Lake</t>
  </si>
  <si>
    <t>Black Rock Lake</t>
  </si>
  <si>
    <t>Black Rock Reservoir</t>
  </si>
  <si>
    <t>Blackbird Lake</t>
  </si>
  <si>
    <t>Blackie Lake</t>
  </si>
  <si>
    <t>Blackrock Lake</t>
  </si>
  <si>
    <t>Blair Lake</t>
  </si>
  <si>
    <t>Blakeley Reservoir</t>
  </si>
  <si>
    <t>Blanc Lake</t>
  </si>
  <si>
    <t>Blanche Lake</t>
  </si>
  <si>
    <t>Blodgett Reservoir</t>
  </si>
  <si>
    <t>Bloodsucker Lake</t>
  </si>
  <si>
    <t>Bloody Lake</t>
  </si>
  <si>
    <t>Bloomer Lake</t>
  </si>
  <si>
    <t>Blossom Lakes</t>
  </si>
  <si>
    <t>Blue Canyon Lake</t>
  </si>
  <si>
    <t>Blue Door Flat</t>
  </si>
  <si>
    <t>Blue Granite Lake</t>
  </si>
  <si>
    <t>Blue Heaven Lake</t>
  </si>
  <si>
    <t>Blue Hole</t>
  </si>
  <si>
    <t>Blue Jay Lakes</t>
  </si>
  <si>
    <t>Blue Lake</t>
  </si>
  <si>
    <t>Blue Lake, Lower</t>
  </si>
  <si>
    <t>Blue Lake, Upper</t>
  </si>
  <si>
    <t>Blue Lakes</t>
  </si>
  <si>
    <t>Blue Pond</t>
  </si>
  <si>
    <t>Blue Slides Lake</t>
  </si>
  <si>
    <t>Blue Water</t>
  </si>
  <si>
    <t>Blueberry Lake</t>
  </si>
  <si>
    <t>Bluff Lake</t>
  </si>
  <si>
    <t>Bobby Lake</t>
  </si>
  <si>
    <t>Boca Reservoir</t>
  </si>
  <si>
    <t>Boiling Springs Lake</t>
  </si>
  <si>
    <t>Bollman Lake</t>
  </si>
  <si>
    <t>Bolsa Chica Lake</t>
  </si>
  <si>
    <t>Bon Tempe Lake</t>
  </si>
  <si>
    <t>Bonita Lake</t>
  </si>
  <si>
    <t>Bonita Reservoir</t>
  </si>
  <si>
    <t>Bonnie Lake</t>
  </si>
  <si>
    <t>Boomerang Lake</t>
  </si>
  <si>
    <t>Boothe Lake</t>
  </si>
  <si>
    <t>Bootleg Reservoir</t>
  </si>
  <si>
    <t>Borax Lake</t>
  </si>
  <si>
    <t>Bottleneck Lake</t>
  </si>
  <si>
    <t>Boulder Creek Lakes</t>
  </si>
  <si>
    <t>Boulder Lake</t>
  </si>
  <si>
    <t>Boulder Lake, East</t>
  </si>
  <si>
    <t>Boulder Lake, Little</t>
  </si>
  <si>
    <t>Boulder Lake, Lower</t>
  </si>
  <si>
    <t>Boulder Lake, Middle</t>
  </si>
  <si>
    <t>Boulder Lake, Upper</t>
  </si>
  <si>
    <t>Boulder Lake, West</t>
  </si>
  <si>
    <t>Boundary Lake</t>
  </si>
  <si>
    <t>Bouquet Reservoir</t>
  </si>
  <si>
    <t>Bouton Lake</t>
  </si>
  <si>
    <t>Bowman Lake</t>
  </si>
  <si>
    <t>Box Lake</t>
  </si>
  <si>
    <t>Brainerd Lake</t>
  </si>
  <si>
    <t>Branigan Lake</t>
  </si>
  <si>
    <t>Brave Lake</t>
  </si>
  <si>
    <t>Bravo Lake</t>
  </si>
  <si>
    <t>Breeze Lake</t>
  </si>
  <si>
    <t>Brentwood Park</t>
  </si>
  <si>
    <t>Brewer Lake</t>
  </si>
  <si>
    <t>Bridgeport Reservoir</t>
  </si>
  <si>
    <t>Bright Dot Lake</t>
  </si>
  <si>
    <t>Briles Reservoir</t>
  </si>
  <si>
    <t>Briones Reservoir</t>
  </si>
  <si>
    <t>Bristol Lake</t>
  </si>
  <si>
    <t>Brown Bear Lake</t>
  </si>
  <si>
    <t>Brown Lake</t>
  </si>
  <si>
    <t>Brownell Meadow</t>
  </si>
  <si>
    <t>Browns Lake</t>
  </si>
  <si>
    <t>Brush Creek</t>
  </si>
  <si>
    <t>Brushy Lake</t>
  </si>
  <si>
    <t>Buck Canyon No. 1</t>
  </si>
  <si>
    <t>Buck Island Lake</t>
  </si>
  <si>
    <t>Buck Lake</t>
  </si>
  <si>
    <t>Buck Lakes</t>
  </si>
  <si>
    <t>Buck Lakes 1 (Lower)</t>
  </si>
  <si>
    <t>Buck Lakes 2</t>
  </si>
  <si>
    <t>Buck Lakes 3 (Upper)</t>
  </si>
  <si>
    <t>Buck Mountain Lake</t>
  </si>
  <si>
    <t>Buckhorn Lake</t>
  </si>
  <si>
    <t>Buckhorn Reservoir</t>
  </si>
  <si>
    <t>Bucks Lake</t>
  </si>
  <si>
    <t>Bucks Lake, Lower</t>
  </si>
  <si>
    <t>Budd Lake</t>
  </si>
  <si>
    <t>Budge Dam</t>
  </si>
  <si>
    <t>Buena Vista Lake</t>
  </si>
  <si>
    <t>Buffalo Springs Reservoirs</t>
  </si>
  <si>
    <t>Bufflehead Reservoir</t>
  </si>
  <si>
    <t>Bufo Lake</t>
  </si>
  <si>
    <t>Bug Lake</t>
  </si>
  <si>
    <t>Bugle Lake</t>
  </si>
  <si>
    <t>Bulhead Reservoir</t>
  </si>
  <si>
    <t>Bull Lake</t>
  </si>
  <si>
    <t>Bull Run Lake</t>
  </si>
  <si>
    <t>Bullard Lake</t>
  </si>
  <si>
    <t>Bullet Lake</t>
  </si>
  <si>
    <t>Bullfrog Lake</t>
  </si>
  <si>
    <t>Bullfrog Lakes</t>
  </si>
  <si>
    <t>Bullfrog Lakes 2</t>
  </si>
  <si>
    <t>Bullpen Lake</t>
  </si>
  <si>
    <t>Bullseye Lake</t>
  </si>
  <si>
    <t>Bunker Lake</t>
  </si>
  <si>
    <t>Bunny Lake</t>
  </si>
  <si>
    <t>Burger Lake</t>
  </si>
  <si>
    <t>Burger Reservoir</t>
  </si>
  <si>
    <t>Burgson Lake</t>
  </si>
  <si>
    <t>Burney Lake</t>
  </si>
  <si>
    <t>Burns</t>
  </si>
  <si>
    <t>Burnside Lake</t>
  </si>
  <si>
    <t>Burro Lake</t>
  </si>
  <si>
    <t>Burro Lake, Lower</t>
  </si>
  <si>
    <t>Burro Lake, Middle</t>
  </si>
  <si>
    <t>Burro Lake, Upper</t>
  </si>
  <si>
    <t>Butt Valley Reservoir</t>
  </si>
  <si>
    <t>Butte Lake</t>
  </si>
  <si>
    <t>Buttonwillow Slough</t>
  </si>
  <si>
    <t>Butts Lake</t>
  </si>
  <si>
    <t>Buzzard Lagoon</t>
  </si>
  <si>
    <t>Buzzard Lake</t>
  </si>
  <si>
    <t>Buzzard Roost Lake</t>
  </si>
  <si>
    <t>Cabin Lake</t>
  </si>
  <si>
    <t>Cabin Meadow Lake</t>
  </si>
  <si>
    <t>Cagwin Lake</t>
  </si>
  <si>
    <t>Calavera Lake</t>
  </si>
  <si>
    <t>Calaveras Cement</t>
  </si>
  <si>
    <t>Calaveras Reservoir</t>
  </si>
  <si>
    <t>Caldwell Lake</t>
  </si>
  <si>
    <t>Caldwell Lakes</t>
  </si>
  <si>
    <t>Calero Reservoir</t>
  </si>
  <si>
    <t>Calf Lake</t>
  </si>
  <si>
    <t>Calvert Lake</t>
  </si>
  <si>
    <t>Camanche Reservoir</t>
  </si>
  <si>
    <t>Cameron Park Lake</t>
  </si>
  <si>
    <t>Camp 61 Lake</t>
  </si>
  <si>
    <t>Camp Far West Reservoir</t>
  </si>
  <si>
    <t>Camp Lake</t>
  </si>
  <si>
    <t>Campbell Lake</t>
  </si>
  <si>
    <t>Campbell Perc Pond</t>
  </si>
  <si>
    <t>Campfire Lake</t>
  </si>
  <si>
    <t>Campo Lake</t>
  </si>
  <si>
    <t>Cannon Reservoir</t>
  </si>
  <si>
    <t>Cannon Tank</t>
  </si>
  <si>
    <t>Canyon Creek Lakes</t>
  </si>
  <si>
    <t>Cape Canyon Reservoir</t>
  </si>
  <si>
    <t>Cape Lake</t>
  </si>
  <si>
    <t>Caperton Reservoir</t>
  </si>
  <si>
    <t>Caples Lake</t>
  </si>
  <si>
    <t>Cardinal Lake</t>
  </si>
  <si>
    <t>Cardoza Lake</t>
  </si>
  <si>
    <t>Caribou Lake</t>
  </si>
  <si>
    <t>Caribou Lake, Lower</t>
  </si>
  <si>
    <t>Carobe Lake</t>
  </si>
  <si>
    <t>Carr Lake</t>
  </si>
  <si>
    <t>Cascade Lake</t>
  </si>
  <si>
    <t>Cascade Lakes, Lower</t>
  </si>
  <si>
    <t>Cascade Lakes, Upper</t>
  </si>
  <si>
    <t>Case Springs Lake</t>
  </si>
  <si>
    <t>Castac Lake</t>
  </si>
  <si>
    <t>Castaic Lagoon</t>
  </si>
  <si>
    <t>Castaic Lake</t>
  </si>
  <si>
    <t>Castle Lake</t>
  </si>
  <si>
    <t>Catfish Lake</t>
  </si>
  <si>
    <t>Catfish Pond</t>
  </si>
  <si>
    <t>Catfish Reservoir</t>
  </si>
  <si>
    <t>Cathedral Lake</t>
  </si>
  <si>
    <t>Cathedral Lakes</t>
  </si>
  <si>
    <t>Cave Lake</t>
  </si>
  <si>
    <t>Cecil Lake</t>
  </si>
  <si>
    <t>Cecile Lake</t>
  </si>
  <si>
    <t>Cedar Flat</t>
  </si>
  <si>
    <t>Cedar Lake</t>
  </si>
  <si>
    <t>Celery Lake</t>
  </si>
  <si>
    <t>Centennial Lake</t>
  </si>
  <si>
    <t>Center Basin No. 1</t>
  </si>
  <si>
    <t>Center Basin No. 2</t>
  </si>
  <si>
    <t>Central Lake</t>
  </si>
  <si>
    <t>Central Reservoir</t>
  </si>
  <si>
    <t>Cerritos Lake</t>
  </si>
  <si>
    <t>Chace Valley</t>
  </si>
  <si>
    <t>Chain Lake #1</t>
  </si>
  <si>
    <t>Chain Lake #2</t>
  </si>
  <si>
    <t>Chain Lake #3</t>
  </si>
  <si>
    <t>Chain Lakes</t>
  </si>
  <si>
    <t>Chain Of Lakes</t>
  </si>
  <si>
    <t>Chalfant Lakes</t>
  </si>
  <si>
    <t>Chalk Reservoir</t>
  </si>
  <si>
    <t>Chamberlain Lake</t>
  </si>
  <si>
    <t>Chango Lake</t>
  </si>
  <si>
    <t>Channel Lake</t>
  </si>
  <si>
    <t>Chapel Lake</t>
  </si>
  <si>
    <t>Charles Smith Irrigation Reservoir</t>
  </si>
  <si>
    <t>Charlotte Lake</t>
  </si>
  <si>
    <t>Charmaine Lake</t>
  </si>
  <si>
    <t>Chasm Lake</t>
  </si>
  <si>
    <t>Cherokee Dam</t>
  </si>
  <si>
    <t>Cherry Flat Reservoir</t>
  </si>
  <si>
    <t>Cherry Lake</t>
  </si>
  <si>
    <t>Chesbro Reservoir</t>
  </si>
  <si>
    <t>Chevaux Lake</t>
  </si>
  <si>
    <t>Chewing Gum Lake</t>
  </si>
  <si>
    <t>Chicken Spring Lake</t>
  </si>
  <si>
    <t>Chickenfoot Lake</t>
  </si>
  <si>
    <t>Chief Lake</t>
  </si>
  <si>
    <t>Chilnualna Lakes</t>
  </si>
  <si>
    <t>Chimney Lake</t>
  </si>
  <si>
    <t>Chimney Rock Lake</t>
  </si>
  <si>
    <t>Chinquapin Lake</t>
  </si>
  <si>
    <t>Chinquapin Lakes</t>
  </si>
  <si>
    <t>Chinquapin Lakes 1</t>
  </si>
  <si>
    <t>Chinquapin Lakes 4</t>
  </si>
  <si>
    <t>Chinquapin Lakes 7</t>
  </si>
  <si>
    <t>Chipmunk Lake</t>
  </si>
  <si>
    <t>Chips Lake</t>
  </si>
  <si>
    <t>Chiquita Lake</t>
  </si>
  <si>
    <t>Chiquito Lake</t>
  </si>
  <si>
    <t>Chittenden Lake</t>
  </si>
  <si>
    <t>Chocolate Lake #1</t>
  </si>
  <si>
    <t>Chocolate Lake #2</t>
  </si>
  <si>
    <t>Chocolate Lake #3</t>
  </si>
  <si>
    <t>Chollas Reservoir</t>
  </si>
  <si>
    <t>Chorro Reservoir</t>
  </si>
  <si>
    <t>Christensen No. 1</t>
  </si>
  <si>
    <t>Chubb Lake</t>
  </si>
  <si>
    <t>Cinko Lake</t>
  </si>
  <si>
    <t>Circle C Dam</t>
  </si>
  <si>
    <t>Cirque Lake</t>
  </si>
  <si>
    <t>Claire Lake, Little</t>
  </si>
  <si>
    <t>Claire, Big</t>
  </si>
  <si>
    <t>Clarence King Lake</t>
  </si>
  <si>
    <t>Clarice Lake</t>
  </si>
  <si>
    <t>Clark Lake #1</t>
  </si>
  <si>
    <t>Clark Lake #3</t>
  </si>
  <si>
    <t>Clark Lakes</t>
  </si>
  <si>
    <t>Clark Reservoir</t>
  </si>
  <si>
    <t>Claw Lake</t>
  </si>
  <si>
    <t>Clear Lake</t>
  </si>
  <si>
    <t>Clear Lake Reservoir</t>
  </si>
  <si>
    <t>Cliff Lake</t>
  </si>
  <si>
    <t>Cliffton Court Forebay</t>
  </si>
  <si>
    <t>Cloak Lake</t>
  </si>
  <si>
    <t>Clover Creek</t>
  </si>
  <si>
    <t>Clover Valley Reservoir</t>
  </si>
  <si>
    <t>Cloverleaf Lake</t>
  </si>
  <si>
    <t>Cluster Lakes</t>
  </si>
  <si>
    <t>Clyde Lake</t>
  </si>
  <si>
    <t>Coastways</t>
  </si>
  <si>
    <t>Coburn Lake</t>
  </si>
  <si>
    <t>Cody Lake</t>
  </si>
  <si>
    <t>Cogswell Reservoir</t>
  </si>
  <si>
    <t>Coit</t>
  </si>
  <si>
    <t>Colby Lake</t>
  </si>
  <si>
    <t>Cold Boiling Lake</t>
  </si>
  <si>
    <t>Coldstream Creek Pond</t>
  </si>
  <si>
    <t>Coldstream Valley Lakes</t>
  </si>
  <si>
    <t>Cole Creek Lakes</t>
  </si>
  <si>
    <t>Coleman Forebay</t>
  </si>
  <si>
    <t>Coleman Reservoir</t>
  </si>
  <si>
    <t>College Lake</t>
  </si>
  <si>
    <t>Collins Eddy</t>
  </si>
  <si>
    <t>Collins Lake</t>
  </si>
  <si>
    <t>Colman Lake</t>
  </si>
  <si>
    <t>Colorado Lagoon</t>
  </si>
  <si>
    <t>Colt Lake</t>
  </si>
  <si>
    <t>Columbian</t>
  </si>
  <si>
    <t>Columbine Lake</t>
  </si>
  <si>
    <t>Compleat Lake</t>
  </si>
  <si>
    <t>Conard Lake</t>
  </si>
  <si>
    <t>Concow Reservoir</t>
  </si>
  <si>
    <t>Cone Reservoir</t>
  </si>
  <si>
    <t>Conness Lake, Lower</t>
  </si>
  <si>
    <t>Conness Lake, Middle</t>
  </si>
  <si>
    <t>Conness Lake, Upper</t>
  </si>
  <si>
    <t>Conness Lakes</t>
  </si>
  <si>
    <t>Constance Lake</t>
  </si>
  <si>
    <t>Consultation Lake</t>
  </si>
  <si>
    <t>Contra Loma Reservoir</t>
  </si>
  <si>
    <t>Contury Reservoir</t>
  </si>
  <si>
    <t>Convict Lake</t>
  </si>
  <si>
    <t>Conway Lake</t>
  </si>
  <si>
    <t>Cony Lake</t>
  </si>
  <si>
    <t>Cook No. 2</t>
  </si>
  <si>
    <t>Cooksley Lake</t>
  </si>
  <si>
    <t>Coon Camp</t>
  </si>
  <si>
    <t>Coon Lake</t>
  </si>
  <si>
    <t>Cooney Lake</t>
  </si>
  <si>
    <t>Copco Lake</t>
  </si>
  <si>
    <t>Copper Basin Reservoir</t>
  </si>
  <si>
    <t>Copperopolis Reservoir</t>
  </si>
  <si>
    <t>Cora Lake</t>
  </si>
  <si>
    <t>Cora Lakes</t>
  </si>
  <si>
    <t>Corbett Lake</t>
  </si>
  <si>
    <t>Corcoran Lagoon</t>
  </si>
  <si>
    <t>Corlew Meadows</t>
  </si>
  <si>
    <t>Coronet Lake</t>
  </si>
  <si>
    <t>Corral</t>
  </si>
  <si>
    <t>Corralitos Lagoon</t>
  </si>
  <si>
    <t>Corrie Lochan</t>
  </si>
  <si>
    <t>Corrine Lake</t>
  </si>
  <si>
    <t>Corte Madera</t>
  </si>
  <si>
    <t>Cotton Lake</t>
  </si>
  <si>
    <t>Cottonwood Lake</t>
  </si>
  <si>
    <t>Cottonwood Lake #1</t>
  </si>
  <si>
    <t>Cottonwood Lake #2</t>
  </si>
  <si>
    <t>Cottonwood Lakes</t>
  </si>
  <si>
    <t>Council Lake</t>
  </si>
  <si>
    <t>Courtright Reservoir</t>
  </si>
  <si>
    <t>Cow Creek Forebay</t>
  </si>
  <si>
    <t>Cow Meadow Lake</t>
  </si>
  <si>
    <t>Cowboy Lake</t>
  </si>
  <si>
    <t>Coyote Hole</t>
  </si>
  <si>
    <t>Coyote Lake</t>
  </si>
  <si>
    <t>Coyote Lakes</t>
  </si>
  <si>
    <t>Coyote Percolation</t>
  </si>
  <si>
    <t>Coyote Reservoir</t>
  </si>
  <si>
    <t>Crabtree Lake</t>
  </si>
  <si>
    <t>Crabtree Lakes</t>
  </si>
  <si>
    <t>Crabtree No. 8</t>
  </si>
  <si>
    <t>Crafton Reservoir</t>
  </si>
  <si>
    <t>Crag Lake</t>
  </si>
  <si>
    <t>Crags Lake</t>
  </si>
  <si>
    <t>Craig Regional Park Pond</t>
  </si>
  <si>
    <t>Crater Lake</t>
  </si>
  <si>
    <t>Crater Pool</t>
  </si>
  <si>
    <t>Crazy Lake</t>
  </si>
  <si>
    <t>Crescent Lake</t>
  </si>
  <si>
    <t>Crocker Lake</t>
  </si>
  <si>
    <t>Crooked Lake, Lower</t>
  </si>
  <si>
    <t>Crooked Lakes</t>
  </si>
  <si>
    <t>Crowder Mountain Reservoir</t>
  </si>
  <si>
    <t>Crown Basin Lakes</t>
  </si>
  <si>
    <t>Crown Lake</t>
  </si>
  <si>
    <t>Crum Reservoir</t>
  </si>
  <si>
    <t>Crumbaugh Lake</t>
  </si>
  <si>
    <t>Crystal</t>
  </si>
  <si>
    <t>Crystal Lake</t>
  </si>
  <si>
    <t>Cub Lake</t>
  </si>
  <si>
    <t>Cuddihy Lakes</t>
  </si>
  <si>
    <t>Cuddihy Lakes 1</t>
  </si>
  <si>
    <t>Cuddihy Lakes 3</t>
  </si>
  <si>
    <t>Culbertson Lake</t>
  </si>
  <si>
    <t>Cummins Lake</t>
  </si>
  <si>
    <t>Cunningham Lake</t>
  </si>
  <si>
    <t>Cup Lake</t>
  </si>
  <si>
    <t>Curtis Lake</t>
  </si>
  <si>
    <t>Curtis-capik Dam</t>
  </si>
  <si>
    <t>Curtz Lake</t>
  </si>
  <si>
    <t>Cyclamen Lake</t>
  </si>
  <si>
    <t>Cynthia</t>
  </si>
  <si>
    <t>Cypress Lake</t>
  </si>
  <si>
    <t>Dade Lake</t>
  </si>
  <si>
    <t>D'Agostini Reservoir</t>
  </si>
  <si>
    <t>Dale Lake</t>
  </si>
  <si>
    <t>Dales Lake</t>
  </si>
  <si>
    <t>Dam 6 Lake</t>
  </si>
  <si>
    <t>Dana Lake</t>
  </si>
  <si>
    <t>Dana Lake #1</t>
  </si>
  <si>
    <t>Dana Lake #2</t>
  </si>
  <si>
    <t>Dana Lake #3</t>
  </si>
  <si>
    <t>Danby Lake</t>
  </si>
  <si>
    <t>Dannhauser Reservoir</t>
  </si>
  <si>
    <t>Dardanelles Lake</t>
  </si>
  <si>
    <t>Dark Lake</t>
  </si>
  <si>
    <t>Darwin Lake 1</t>
  </si>
  <si>
    <t>Darwin Lake 2</t>
  </si>
  <si>
    <t>Darwin Lake 3</t>
  </si>
  <si>
    <t>Darwin Lake 4</t>
  </si>
  <si>
    <t>Darwin Lake 5</t>
  </si>
  <si>
    <t>Davis Creek Orchards Reservoir</t>
  </si>
  <si>
    <t>Davis Lake</t>
  </si>
  <si>
    <t>Davis Lake (east)</t>
  </si>
  <si>
    <t>Davis Lake (west)</t>
  </si>
  <si>
    <t>Davis Lakes</t>
  </si>
  <si>
    <t>Davis No. 2</t>
  </si>
  <si>
    <t>Dawson Lake</t>
  </si>
  <si>
    <t>Dead Cow Lake</t>
  </si>
  <si>
    <t>Dead Rabbit</t>
  </si>
  <si>
    <t>Deadfall Lakes, Lower</t>
  </si>
  <si>
    <t>Deadfall Lakes, Upper</t>
  </si>
  <si>
    <t>Deadfull Lakes</t>
  </si>
  <si>
    <t>Deadhorse Lake</t>
  </si>
  <si>
    <t>Deadman Lake</t>
  </si>
  <si>
    <t>Deadwood Lake</t>
  </si>
  <si>
    <t>Deep Lake</t>
  </si>
  <si>
    <t>Deep Tank Reservoir</t>
  </si>
  <si>
    <t>Deep Waterhole</t>
  </si>
  <si>
    <t>Deer Creek</t>
  </si>
  <si>
    <t>Deer Creek Reservoir</t>
  </si>
  <si>
    <t>Deer Lake</t>
  </si>
  <si>
    <t>Deer Lake, Little</t>
  </si>
  <si>
    <t>Deer Lakes</t>
  </si>
  <si>
    <t>Deerheart Lake</t>
  </si>
  <si>
    <t>Del Monte Lake</t>
  </si>
  <si>
    <t>Delahunty Lake</t>
  </si>
  <si>
    <t>Delta Lake</t>
  </si>
  <si>
    <t>Den Lake</t>
  </si>
  <si>
    <t>Depressed Lake</t>
  </si>
  <si>
    <t>Derry Lake</t>
  </si>
  <si>
    <t>Desolation Lake</t>
  </si>
  <si>
    <t>Desolation Lake, Lower</t>
  </si>
  <si>
    <t>Detert Reservoir</t>
  </si>
  <si>
    <t>Devereux Lagoon</t>
  </si>
  <si>
    <t>Devils Bathtub</t>
  </si>
  <si>
    <t>Devils Hole Lake</t>
  </si>
  <si>
    <t>Devils Lake</t>
  </si>
  <si>
    <t>Devils Oven Lake</t>
  </si>
  <si>
    <t>Devils Peak</t>
  </si>
  <si>
    <t>Devils Punchbowl</t>
  </si>
  <si>
    <t>Dewell Lake</t>
  </si>
  <si>
    <t>Deyarmie Lake</t>
  </si>
  <si>
    <t>Dharma Bum Lake</t>
  </si>
  <si>
    <t>Diamond - X Lake</t>
  </si>
  <si>
    <t>Diamond Lake</t>
  </si>
  <si>
    <t>Diamond Mesa No. 2</t>
  </si>
  <si>
    <t>Diamond Mesa No. 3</t>
  </si>
  <si>
    <t>Diamond Mesa No. 4</t>
  </si>
  <si>
    <t>Diamond Mesa No. 5</t>
  </si>
  <si>
    <t>Diamond Mesa No. 6</t>
  </si>
  <si>
    <t>Diamond Mesa No. 7</t>
  </si>
  <si>
    <t>Diamond Mesa No. 8</t>
  </si>
  <si>
    <t>Diamond Valley Lake</t>
  </si>
  <si>
    <t>Diaz Lake</t>
  </si>
  <si>
    <t>Dicks Lake</t>
  </si>
  <si>
    <t>Diederich</t>
  </si>
  <si>
    <t>Diggins Pond</t>
  </si>
  <si>
    <t>Dillion Lake</t>
  </si>
  <si>
    <t>Dina Bob</t>
  </si>
  <si>
    <t>Dingleberry Lake</t>
  </si>
  <si>
    <t>Dinosaur Lake</t>
  </si>
  <si>
    <t>Disappointment Lake</t>
  </si>
  <si>
    <t>Division Lake</t>
  </si>
  <si>
    <t>Dixie Crossing</t>
  </si>
  <si>
    <t>Dixon Lake</t>
  </si>
  <si>
    <t>Doane Pond</t>
  </si>
  <si>
    <t>Dobe Swale Reservoir</t>
  </si>
  <si>
    <t>Dobkins Lake</t>
  </si>
  <si>
    <t>Dodge Reservoir</t>
  </si>
  <si>
    <t>Doe Lake</t>
  </si>
  <si>
    <t>Dog Lake</t>
  </si>
  <si>
    <t>Dog Leg Lake</t>
  </si>
  <si>
    <t>Dogwood Lake</t>
  </si>
  <si>
    <t>Dollar Lake</t>
  </si>
  <si>
    <t>Dollar Reservoir</t>
  </si>
  <si>
    <t>Domingo Lake</t>
  </si>
  <si>
    <t>Don Castro Reservoir</t>
  </si>
  <si>
    <t>Don Pedro Reservoir</t>
  </si>
  <si>
    <t>Donkey Lake</t>
  </si>
  <si>
    <t>Donnell Lake</t>
  </si>
  <si>
    <t>Donner Euer Valley</t>
  </si>
  <si>
    <t>Donner Lake</t>
  </si>
  <si>
    <t>Donovan Dam</t>
  </si>
  <si>
    <t>Donovan Reservoir</t>
  </si>
  <si>
    <t>Doris Lake</t>
  </si>
  <si>
    <t>Doris Lake, Lower</t>
  </si>
  <si>
    <t>Doris Lake, Upper</t>
  </si>
  <si>
    <t>Dorothy Lake</t>
  </si>
  <si>
    <t>Dorris Reservoir</t>
  </si>
  <si>
    <t>Dos Pueblos</t>
  </si>
  <si>
    <t>Double Head Lake</t>
  </si>
  <si>
    <t>Downey Lake</t>
  </si>
  <si>
    <t>Downey Wilderness Park Lake</t>
  </si>
  <si>
    <t>Doyle Reservoir</t>
  </si>
  <si>
    <t>Dragon Lake</t>
  </si>
  <si>
    <t>Drake Lake</t>
  </si>
  <si>
    <t>Draper Lake</t>
  </si>
  <si>
    <t>Drew Lake</t>
  </si>
  <si>
    <t>Drinkwater Reservoir</t>
  </si>
  <si>
    <t>Drum Forebay</t>
  </si>
  <si>
    <t>Dry Canyon Reservoir</t>
  </si>
  <si>
    <t>Dry Creek</t>
  </si>
  <si>
    <t>Dry Lake</t>
  </si>
  <si>
    <t>Dry Meadow</t>
  </si>
  <si>
    <t>Ducasse Reservoir</t>
  </si>
  <si>
    <t>Duck Lake</t>
  </si>
  <si>
    <t>Duck Lake, Little</t>
  </si>
  <si>
    <t>Duck Pond</t>
  </si>
  <si>
    <t>Duck Soup Pond</t>
  </si>
  <si>
    <t>Dugan Pond</t>
  </si>
  <si>
    <t>Dugans Pond</t>
  </si>
  <si>
    <t>Dumbbell Lakes</t>
  </si>
  <si>
    <t>Dumbell No. 3</t>
  </si>
  <si>
    <t>Dumbell No. 4</t>
  </si>
  <si>
    <t>Duncan Reservoir</t>
  </si>
  <si>
    <t>Dunderberg Lake</t>
  </si>
  <si>
    <t>Durbin Lake</t>
  </si>
  <si>
    <t>Durney Lake</t>
  </si>
  <si>
    <t>Dusy Basin No. 1</t>
  </si>
  <si>
    <t>Dusy Basin No. 2</t>
  </si>
  <si>
    <t>Dusy Basin No. 3</t>
  </si>
  <si>
    <t>Dusy Basin No. 4</t>
  </si>
  <si>
    <t>Dusy Basin No. 5</t>
  </si>
  <si>
    <t>Dusy Basin No. 6</t>
  </si>
  <si>
    <t>Dusy Basin No. 7</t>
  </si>
  <si>
    <t>Dutch Flat Afterbay</t>
  </si>
  <si>
    <t>Dutch Lake</t>
  </si>
  <si>
    <t>Dutchman Lake</t>
  </si>
  <si>
    <t>Duvall Lake</t>
  </si>
  <si>
    <t>Dwight Hammond Reservoir</t>
  </si>
  <si>
    <t>Dynamo Pond</t>
  </si>
  <si>
    <t>Eachus Lake</t>
  </si>
  <si>
    <t>Eagle Lake</t>
  </si>
  <si>
    <t>Eagle Lakes</t>
  </si>
  <si>
    <t>Eagle Rock Reservoir</t>
  </si>
  <si>
    <t>East Highland Reservoir</t>
  </si>
  <si>
    <t>East Lake</t>
  </si>
  <si>
    <t>East Napa Reservoir</t>
  </si>
  <si>
    <t>East Park Reservoir</t>
  </si>
  <si>
    <t>East Side Reservoir</t>
  </si>
  <si>
    <t>Eastern Brook Lake</t>
  </si>
  <si>
    <t>Eastern Brook Lake #1</t>
  </si>
  <si>
    <t>Eastern Brook Lake, Lower</t>
  </si>
  <si>
    <t>Eastern Brook Lakes</t>
  </si>
  <si>
    <t>Eastman Lake</t>
  </si>
  <si>
    <t>Eastpark Lake</t>
  </si>
  <si>
    <t>Eaton Lakes</t>
  </si>
  <si>
    <t>Ebey Lake</t>
  </si>
  <si>
    <t>Echo Lake</t>
  </si>
  <si>
    <t>Echo Lake, Upper and Lower</t>
  </si>
  <si>
    <t>Eddy Lake</t>
  </si>
  <si>
    <t>Edith Lake</t>
  </si>
  <si>
    <t>Ediza Lake</t>
  </si>
  <si>
    <t>Edna Lake</t>
  </si>
  <si>
    <t>Edson Lake</t>
  </si>
  <si>
    <t>Egg Lakes</t>
  </si>
  <si>
    <t>Eiler Lake</t>
  </si>
  <si>
    <t>El Capitan Lake</t>
  </si>
  <si>
    <t>El Casco Lake</t>
  </si>
  <si>
    <t>El Dorado Forebay</t>
  </si>
  <si>
    <t>El Estero</t>
  </si>
  <si>
    <t>El Lake</t>
  </si>
  <si>
    <t>El Nido Reservoir</t>
  </si>
  <si>
    <t>El Toro Reservoir</t>
  </si>
  <si>
    <t>Elba Lake</t>
  </si>
  <si>
    <t>Elbert Lake</t>
  </si>
  <si>
    <t>Elderberry Forebay</t>
  </si>
  <si>
    <t>Eleanor Lake</t>
  </si>
  <si>
    <t>Eleanor, Lake</t>
  </si>
  <si>
    <t>Elephant Rock Lake</t>
  </si>
  <si>
    <t>Elinore Lake</t>
  </si>
  <si>
    <t>Elizabeth Lake</t>
  </si>
  <si>
    <t>Elk Grove  Park Pond</t>
  </si>
  <si>
    <t>Elk Lake</t>
  </si>
  <si>
    <t>Elks Lake</t>
  </si>
  <si>
    <t>Ellery Lake</t>
  </si>
  <si>
    <t>Ellis Lake</t>
  </si>
  <si>
    <t>Ely Flat</t>
  </si>
  <si>
    <t>Emerald Lake</t>
  </si>
  <si>
    <t>Emerald Lake #2</t>
  </si>
  <si>
    <t>Emerald Lakes</t>
  </si>
  <si>
    <t>Emeric Lake</t>
  </si>
  <si>
    <t>Emerson Lake</t>
  </si>
  <si>
    <t>Emery Reservoir</t>
  </si>
  <si>
    <t>Emigrant Lake</t>
  </si>
  <si>
    <t>Emigrant Lake, Middle</t>
  </si>
  <si>
    <t>Emigrant Meadow Lake</t>
  </si>
  <si>
    <t>Emily Lake</t>
  </si>
  <si>
    <t>Emma Lake</t>
  </si>
  <si>
    <t>Ems Pond</t>
  </si>
  <si>
    <t>Encino Reservoir</t>
  </si>
  <si>
    <t>Englebright Lake</t>
  </si>
  <si>
    <t>English Lake</t>
  </si>
  <si>
    <t>Ercil Lake</t>
  </si>
  <si>
    <t>Erin Lake</t>
  </si>
  <si>
    <t>Ershim Lake</t>
  </si>
  <si>
    <t>Espa Lagoon</t>
  </si>
  <si>
    <t>Essex Pond</t>
  </si>
  <si>
    <t>Essex Reservoir</t>
  </si>
  <si>
    <t>Essex Tank</t>
  </si>
  <si>
    <t>Estrella Lake</t>
  </si>
  <si>
    <t>Eureka Lake</t>
  </si>
  <si>
    <t>Evelyn Lake</t>
  </si>
  <si>
    <t>Evelyn Lake 1</t>
  </si>
  <si>
    <t>Everett Lake</t>
  </si>
  <si>
    <t>Evergreen Lake</t>
  </si>
  <si>
    <t>Everly Reservoir</t>
  </si>
  <si>
    <t>Evolution Lake</t>
  </si>
  <si>
    <t>Ewe Lake</t>
  </si>
  <si>
    <t>Ewing Reservoir</t>
  </si>
  <si>
    <t>Excelsior Lake</t>
  </si>
  <si>
    <t>Faggs Debris Pond</t>
  </si>
  <si>
    <t>Faggs Reservoir</t>
  </si>
  <si>
    <t>Fairmont Reservoir</t>
  </si>
  <si>
    <t>Falks Lake</t>
  </si>
  <si>
    <t>Fall River Lake</t>
  </si>
  <si>
    <t>Fallen Leaf Lake</t>
  </si>
  <si>
    <t>Fallen Moon, Lake of the</t>
  </si>
  <si>
    <t>Fantail Lake</t>
  </si>
  <si>
    <t>Farley Lake</t>
  </si>
  <si>
    <t>Faucherie Lake</t>
  </si>
  <si>
    <t>Fawn Lake</t>
  </si>
  <si>
    <t>Feather Lake</t>
  </si>
  <si>
    <t>Fee Reservoir</t>
  </si>
  <si>
    <t>Feely Lake</t>
  </si>
  <si>
    <t>Felt Lake</t>
  </si>
  <si>
    <t>Ferguson Lake</t>
  </si>
  <si>
    <t>Ferguson Meadows No. 1</t>
  </si>
  <si>
    <t>Ferguson Meadows No. 2</t>
  </si>
  <si>
    <t>Fern Lake</t>
  </si>
  <si>
    <t>Fernandez Lakes</t>
  </si>
  <si>
    <t>Fiege Reservoir</t>
  </si>
  <si>
    <t>Filly Lake</t>
  </si>
  <si>
    <t>Finch Lake</t>
  </si>
  <si>
    <t>Finger Lake</t>
  </si>
  <si>
    <t>Fingerbowl Lake</t>
  </si>
  <si>
    <t>Finley Lake</t>
  </si>
  <si>
    <t>Finney Lake</t>
  </si>
  <si>
    <t>Finnon Reservoir</t>
  </si>
  <si>
    <t>Fiock No. 2</t>
  </si>
  <si>
    <t>First Dinkey Lake</t>
  </si>
  <si>
    <t>First Lake</t>
  </si>
  <si>
    <t>First Recess Lake 2</t>
  </si>
  <si>
    <t>First Recess Lakes</t>
  </si>
  <si>
    <t>Fish Lake</t>
  </si>
  <si>
    <t>Fisher Lake</t>
  </si>
  <si>
    <t>Fisher Lakes</t>
  </si>
  <si>
    <t>Fishgut Lake #3</t>
  </si>
  <si>
    <t>Fishgut Lakes</t>
  </si>
  <si>
    <t>Five Acre Lake</t>
  </si>
  <si>
    <t>Five Lakes</t>
  </si>
  <si>
    <t>Five Lakes Basin</t>
  </si>
  <si>
    <t>Five Lakes, Little</t>
  </si>
  <si>
    <t>Flag Lake</t>
  </si>
  <si>
    <t>Flat Lake</t>
  </si>
  <si>
    <t>Flat Note Lake</t>
  </si>
  <si>
    <t>Fleischmann Lake</t>
  </si>
  <si>
    <t>Fleming Lake</t>
  </si>
  <si>
    <t>Fletcher Lake</t>
  </si>
  <si>
    <t>Floating Island Lake</t>
  </si>
  <si>
    <t>Flora Lake</t>
  </si>
  <si>
    <t>Florence Lake</t>
  </si>
  <si>
    <t>Floto Lake</t>
  </si>
  <si>
    <t>Flournoy Reservoir</t>
  </si>
  <si>
    <t>Flower Lake</t>
  </si>
  <si>
    <t>Fly In Acres Reservoir</t>
  </si>
  <si>
    <t>Folsom Lake</t>
  </si>
  <si>
    <t>Fontanilis Lake</t>
  </si>
  <si>
    <t>Foolish Lake</t>
  </si>
  <si>
    <t>Foothill Ranch</t>
  </si>
  <si>
    <t>Foothills Park</t>
  </si>
  <si>
    <t>Forbidden Lakes</t>
  </si>
  <si>
    <t>Fords Dry Lake</t>
  </si>
  <si>
    <t>Fordyce Lake</t>
  </si>
  <si>
    <t>Forest Lake</t>
  </si>
  <si>
    <t>Forester Lake</t>
  </si>
  <si>
    <t>Forni Lake</t>
  </si>
  <si>
    <t>Forsaken Lake</t>
  </si>
  <si>
    <t>Foster Lake</t>
  </si>
  <si>
    <t>Found Lake</t>
  </si>
  <si>
    <t>Fountaingrove Lake</t>
  </si>
  <si>
    <t>Four Lakes</t>
  </si>
  <si>
    <t>Fourth of July Lake</t>
  </si>
  <si>
    <t>Fourth Recess Lake</t>
  </si>
  <si>
    <t>Fowler Lake</t>
  </si>
  <si>
    <t>Fox Creek Lake</t>
  </si>
  <si>
    <t>Fox Flat</t>
  </si>
  <si>
    <t>Fox Lake</t>
  </si>
  <si>
    <t>Francis Lake</t>
  </si>
  <si>
    <t>Franklin Canyon Reservoir</t>
  </si>
  <si>
    <t>Franklin Lake</t>
  </si>
  <si>
    <t>Franklin Lake #1</t>
  </si>
  <si>
    <t>Franklin Lake #2</t>
  </si>
  <si>
    <t>Franklin Lakes</t>
  </si>
  <si>
    <t>Fraser Lakes</t>
  </si>
  <si>
    <t>Fraser Lakes 1</t>
  </si>
  <si>
    <t>Frata Lake</t>
  </si>
  <si>
    <t>Fredmary</t>
  </si>
  <si>
    <t>Fredonyer Reservoir</t>
  </si>
  <si>
    <t>Freeman Lake</t>
  </si>
  <si>
    <t>Freeway Lake</t>
  </si>
  <si>
    <t>Fremont Lake</t>
  </si>
  <si>
    <t>French Lake</t>
  </si>
  <si>
    <t>French Lake, Big</t>
  </si>
  <si>
    <t>French Lake, Little</t>
  </si>
  <si>
    <t>French Meadows Reservoir</t>
  </si>
  <si>
    <t>French Reservoir</t>
  </si>
  <si>
    <t>Frenchman Lake</t>
  </si>
  <si>
    <t>Freshwater Lagoon</t>
  </si>
  <si>
    <t>Fresno City Woodward Park Lake</t>
  </si>
  <si>
    <t>Friend Lake</t>
  </si>
  <si>
    <t>Frog Lake</t>
  </si>
  <si>
    <t>Frog Lakes</t>
  </si>
  <si>
    <t>Frog Pond</t>
  </si>
  <si>
    <t>Frog Pond, The</t>
  </si>
  <si>
    <t>Frog Waterhole</t>
  </si>
  <si>
    <t>Fruit Lake</t>
  </si>
  <si>
    <t>Frying Pan Lake</t>
  </si>
  <si>
    <t>Fuller Lake</t>
  </si>
  <si>
    <t>Funnel Lake</t>
  </si>
  <si>
    <t>Funston Lake</t>
  </si>
  <si>
    <t>Gable Lake #2</t>
  </si>
  <si>
    <t>Gable Lake #5</t>
  </si>
  <si>
    <t>Gable Lakes</t>
  </si>
  <si>
    <t>Gale Lake</t>
  </si>
  <si>
    <t>Gallison Lake</t>
  </si>
  <si>
    <t>Gardiner Lakes</t>
  </si>
  <si>
    <t>Gardiner No.2</t>
  </si>
  <si>
    <t>Gardiner No.4</t>
  </si>
  <si>
    <t>Gardiner No.6</t>
  </si>
  <si>
    <t>Gardiner No.8</t>
  </si>
  <si>
    <t>Gardisky Lake</t>
  </si>
  <si>
    <t>Garnet Lake</t>
  </si>
  <si>
    <t>Garvey Reservoir</t>
  </si>
  <si>
    <t>Gate Lake</t>
  </si>
  <si>
    <t>Gaylor Lakes</t>
  </si>
  <si>
    <t>Gefo Lake</t>
  </si>
  <si>
    <t>Gem Lake</t>
  </si>
  <si>
    <t>Gem Lake, Middle</t>
  </si>
  <si>
    <t>Gem Lakes</t>
  </si>
  <si>
    <t>Gene Wash Reservoir</t>
  </si>
  <si>
    <t>Genevieve Lake</t>
  </si>
  <si>
    <t>George Fiock No. 1</t>
  </si>
  <si>
    <t>George Lake</t>
  </si>
  <si>
    <t>Geraldine Lakes</t>
  </si>
  <si>
    <t>Gerle Reservoir</t>
  </si>
  <si>
    <t>Gertrude Lake</t>
  </si>
  <si>
    <t>Gibbs Lake</t>
  </si>
  <si>
    <t>Gibraltar Reservoir</t>
  </si>
  <si>
    <t>Gibson Lake</t>
  </si>
  <si>
    <t>Gieselmann Lake</t>
  </si>
  <si>
    <t>Gilbert Lake</t>
  </si>
  <si>
    <t>Giles Pond</t>
  </si>
  <si>
    <t>Gilman Lake</t>
  </si>
  <si>
    <t>Gilmore</t>
  </si>
  <si>
    <t>Gilmore Lake</t>
  </si>
  <si>
    <t>Givens</t>
  </si>
  <si>
    <t>Givens Lake</t>
  </si>
  <si>
    <t>Glacier Lake</t>
  </si>
  <si>
    <t>Glacier Lakes</t>
  </si>
  <si>
    <t>Glacier Ridge No. 1</t>
  </si>
  <si>
    <t>Glacier Ridge No. 11</t>
  </si>
  <si>
    <t>Glacier Ridge No. 12</t>
  </si>
  <si>
    <t>Glacier Ridge No. 4</t>
  </si>
  <si>
    <t>Glacier Ridge No. 5</t>
  </si>
  <si>
    <t>Glacier Ridge No. 6</t>
  </si>
  <si>
    <t>Glacier Ridge No. 7</t>
  </si>
  <si>
    <t>Glacier Ridge No. 9</t>
  </si>
  <si>
    <t>Gladys Lake</t>
  </si>
  <si>
    <t>Glaser Lakes</t>
  </si>
  <si>
    <t>Glen Annie Reservoir</t>
  </si>
  <si>
    <t>Glen Helen</t>
  </si>
  <si>
    <t>Glen Lake</t>
  </si>
  <si>
    <t>Glenberry Lake</t>
  </si>
  <si>
    <t>Glennette Lake</t>
  </si>
  <si>
    <t>Goethe Basin No.1</t>
  </si>
  <si>
    <t>Goethe Basin No.2</t>
  </si>
  <si>
    <t>Goethe Basin No.3</t>
  </si>
  <si>
    <t>Goethe Lake, Lower</t>
  </si>
  <si>
    <t>Goethe Lake, Upper</t>
  </si>
  <si>
    <t>Goffinet Reservoir</t>
  </si>
  <si>
    <t>Gold Granite Lake</t>
  </si>
  <si>
    <t>Gold Lake</t>
  </si>
  <si>
    <t>Golden Bear Lake</t>
  </si>
  <si>
    <t>Golden Lake</t>
  </si>
  <si>
    <t>Golden Russian Lake</t>
  </si>
  <si>
    <t>Golden Trout Lake</t>
  </si>
  <si>
    <t>Golden Trout Lake #1</t>
  </si>
  <si>
    <t>Golden Trout Lake #3</t>
  </si>
  <si>
    <t>Golden Trout Lake, Lower</t>
  </si>
  <si>
    <t>Golden Trout Lake, Upper</t>
  </si>
  <si>
    <t>Goodbye Lake</t>
  </si>
  <si>
    <t>Goose Lake</t>
  </si>
  <si>
    <t>Goose Pond</t>
  </si>
  <si>
    <t>Gordon Lake</t>
  </si>
  <si>
    <t>Gourley Reservoir</t>
  </si>
  <si>
    <t>Government Lake</t>
  </si>
  <si>
    <t>Grace Lake</t>
  </si>
  <si>
    <t>Graeagle Pond</t>
  </si>
  <si>
    <t>Graham Lake</t>
  </si>
  <si>
    <t>Granite Lake</t>
  </si>
  <si>
    <t>Granite Lakes</t>
  </si>
  <si>
    <t>Granite Park 1</t>
  </si>
  <si>
    <t>Granite Park 2</t>
  </si>
  <si>
    <t>Granite Park 3</t>
  </si>
  <si>
    <t>Grant Lake</t>
  </si>
  <si>
    <t>Grant Lakes</t>
  </si>
  <si>
    <t>Grass Lake</t>
  </si>
  <si>
    <t>Grass Valley Lake</t>
  </si>
  <si>
    <t>Grass Valley Reservoir</t>
  </si>
  <si>
    <t>Grassmont Reservoir</t>
  </si>
  <si>
    <t>Grassy Lake</t>
  </si>
  <si>
    <t>Grassy Lakes</t>
  </si>
  <si>
    <t>Gravel Pit Lake</t>
  </si>
  <si>
    <t>Gravelly Lake</t>
  </si>
  <si>
    <t>Graven Reservoir</t>
  </si>
  <si>
    <t>Graves Reservoir</t>
  </si>
  <si>
    <t>Graveyard Lakes</t>
  </si>
  <si>
    <t>Gray Rock Lake</t>
  </si>
  <si>
    <t>Gray Rock Lake, Upper</t>
  </si>
  <si>
    <t>Grayling Lake</t>
  </si>
  <si>
    <t>Green Granite Lake</t>
  </si>
  <si>
    <t>Green Island Lake</t>
  </si>
  <si>
    <t>Green Lake</t>
  </si>
  <si>
    <t>Green Oaks No. 1</t>
  </si>
  <si>
    <t>Green Place Reservoir</t>
  </si>
  <si>
    <t>Green Spring Reservoir</t>
  </si>
  <si>
    <t>Green Tank Reservoir</t>
  </si>
  <si>
    <t>Green Treble Lake</t>
  </si>
  <si>
    <t>Green Valley</t>
  </si>
  <si>
    <t>Green Valley Lake</t>
  </si>
  <si>
    <t>Greenhorn Reservoir</t>
  </si>
  <si>
    <t>Greens Lake</t>
  </si>
  <si>
    <t>Greenstone Lake</t>
  </si>
  <si>
    <t>Greeott Dam</t>
  </si>
  <si>
    <t>Grey Rock Lake</t>
  </si>
  <si>
    <t>Grinnell Lake</t>
  </si>
  <si>
    <t>Grinnell Lake, Little</t>
  </si>
  <si>
    <t>Grizzley Peak Lake, East</t>
  </si>
  <si>
    <t>Grizzley Peak Lake, West</t>
  </si>
  <si>
    <t>Grizzly Forebay</t>
  </si>
  <si>
    <t>Grizzly Ice Pond</t>
  </si>
  <si>
    <t>Grizzly Lake</t>
  </si>
  <si>
    <t>Grizzly Lakes</t>
  </si>
  <si>
    <t>Grouse Creek Lake</t>
  </si>
  <si>
    <t>Grouse Lake</t>
  </si>
  <si>
    <t>Grouse Lakes</t>
  </si>
  <si>
    <t>Grub Flat Reservoir</t>
  </si>
  <si>
    <t>Gruff Lake</t>
  </si>
  <si>
    <t>Guadalupe Reservoir</t>
  </si>
  <si>
    <t>Guajome</t>
  </si>
  <si>
    <t>Guajome Lake</t>
  </si>
  <si>
    <t>Guard Lake, North</t>
  </si>
  <si>
    <t>Guard Lake, South</t>
  </si>
  <si>
    <t>Guest Lake</t>
  </si>
  <si>
    <t>Guitar Lake</t>
  </si>
  <si>
    <t>Gull Lake</t>
  </si>
  <si>
    <t>Gumboot Lake</t>
  </si>
  <si>
    <t>Guy Lake</t>
  </si>
  <si>
    <t>H. V. Eastman Lake</t>
  </si>
  <si>
    <t>Hackamore Reservoir</t>
  </si>
  <si>
    <t>Hagen Park Pond</t>
  </si>
  <si>
    <t>Hagen Pond</t>
  </si>
  <si>
    <t>Hagmaier Pond North</t>
  </si>
  <si>
    <t>Hagmaier Pond South</t>
  </si>
  <si>
    <t>Half Moon Lake</t>
  </si>
  <si>
    <t>Halfmoon Lake</t>
  </si>
  <si>
    <t>Halfmoon Tarns</t>
  </si>
  <si>
    <t>Halls Meadows Reservoir</t>
  </si>
  <si>
    <t>Halls Valley Lake</t>
  </si>
  <si>
    <t>Halsey Afterbay</t>
  </si>
  <si>
    <t>Halsey Forebay</t>
  </si>
  <si>
    <t>Hamel</t>
  </si>
  <si>
    <t>Hamilton Lakes</t>
  </si>
  <si>
    <t>Hammerhorn Lake</t>
  </si>
  <si>
    <t>Hammil Lake</t>
  </si>
  <si>
    <t>Hancock Lake</t>
  </si>
  <si>
    <t>Hanging Basket Lake</t>
  </si>
  <si>
    <t>Hansen Lake</t>
  </si>
  <si>
    <t>Harden Lake</t>
  </si>
  <si>
    <t>Harding Lake</t>
  </si>
  <si>
    <t>Harriet Lake</t>
  </si>
  <si>
    <t>Hart Lakes</t>
  </si>
  <si>
    <t>Hart Park Lake</t>
  </si>
  <si>
    <t>Hartson Lake</t>
  </si>
  <si>
    <t>Harvey Lake</t>
  </si>
  <si>
    <t>Hat Lake</t>
  </si>
  <si>
    <t>Hatch Lake</t>
  </si>
  <si>
    <t>Hatfield Reservoir</t>
  </si>
  <si>
    <t>Haughtelin Lake</t>
  </si>
  <si>
    <t>Havasu Lake</t>
  </si>
  <si>
    <t>Haven Lake</t>
  </si>
  <si>
    <t>Hawkins Lake</t>
  </si>
  <si>
    <t>Hawley Lake</t>
  </si>
  <si>
    <t>Haypress Lake</t>
  </si>
  <si>
    <t>Haypress Reservoir</t>
  </si>
  <si>
    <t>Heart Lake</t>
  </si>
  <si>
    <t>Heath Dam  Reservoir</t>
  </si>
  <si>
    <t>Heather Lake</t>
  </si>
  <si>
    <t>Hedgpeth Lake</t>
  </si>
  <si>
    <t>Hedrick Pond</t>
  </si>
  <si>
    <t>Heenan Lake</t>
  </si>
  <si>
    <t>Heiser Lake</t>
  </si>
  <si>
    <t>Helen Lake</t>
  </si>
  <si>
    <t>Hell Diver Lakes</t>
  </si>
  <si>
    <t>Hell for Sure Lake</t>
  </si>
  <si>
    <t>Hell Hole Meadow</t>
  </si>
  <si>
    <t>Hell Hole Reservoir</t>
  </si>
  <si>
    <t>Hellhole Lake</t>
  </si>
  <si>
    <t>Hello Lake</t>
  </si>
  <si>
    <t>Hemlock Lake</t>
  </si>
  <si>
    <t>Henderson Reservoir</t>
  </si>
  <si>
    <t>Henry Jr.</t>
  </si>
  <si>
    <t>Henski Reservoir</t>
  </si>
  <si>
    <t>Hensley Lake</t>
  </si>
  <si>
    <t>Henthorne Lake</t>
  </si>
  <si>
    <t>Hermit Lake</t>
  </si>
  <si>
    <t>Hernandez Reservoir</t>
  </si>
  <si>
    <t>Herring Creek Reservoir</t>
  </si>
  <si>
    <t>Herring Reservoir</t>
  </si>
  <si>
    <t>Hester Lake</t>
  </si>
  <si>
    <t>Hetch Hetchy Reservoir</t>
  </si>
  <si>
    <t>Hiatt Lake</t>
  </si>
  <si>
    <t>Hidden Lake</t>
  </si>
  <si>
    <t>Hidden Lake #1</t>
  </si>
  <si>
    <t>Hidden Lake #2</t>
  </si>
  <si>
    <t>Hidden Lakes</t>
  </si>
  <si>
    <t>Hidden Valley Lake</t>
  </si>
  <si>
    <t>Hideaway Lake</t>
  </si>
  <si>
    <t>Higgins Lake</t>
  </si>
  <si>
    <t>High Emigrant Lake</t>
  </si>
  <si>
    <t>High Lake</t>
  </si>
  <si>
    <t>High Loch Leven Lake</t>
  </si>
  <si>
    <t>Highland Lake</t>
  </si>
  <si>
    <t>Highland Lakes</t>
  </si>
  <si>
    <t>Highland Springs Reservoir</t>
  </si>
  <si>
    <t>Hilgard Lake</t>
  </si>
  <si>
    <t>Hillside Ranch</t>
  </si>
  <si>
    <t>Hilton Creek Lakes</t>
  </si>
  <si>
    <t>Hilton Lake #1 (Davis)</t>
  </si>
  <si>
    <t>Hilton Lake #10</t>
  </si>
  <si>
    <t>Hilton Lake #2</t>
  </si>
  <si>
    <t>Hilton Lake #9</t>
  </si>
  <si>
    <t>Hines Reservoir</t>
  </si>
  <si>
    <t>Hitchcock Lakes</t>
  </si>
  <si>
    <t>Hobart Reservoir</t>
  </si>
  <si>
    <t>Hobler Lake</t>
  </si>
  <si>
    <t>Hockett Lakes</t>
  </si>
  <si>
    <t>Hockey Lakes</t>
  </si>
  <si>
    <t>Hog Lake</t>
  </si>
  <si>
    <t>Hog Valley Reservoir</t>
  </si>
  <si>
    <t>Hogan Lake</t>
  </si>
  <si>
    <t>Hoggem Lake</t>
  </si>
  <si>
    <t>Holcomb Lake</t>
  </si>
  <si>
    <t>Hole in Ground</t>
  </si>
  <si>
    <t>Hole in the Ground Lake</t>
  </si>
  <si>
    <t>Hole Lake</t>
  </si>
  <si>
    <t>Holiday Lake</t>
  </si>
  <si>
    <t>Holland Lake</t>
  </si>
  <si>
    <t>Hollenbeck Park Lake</t>
  </si>
  <si>
    <t>Hollywood Reservoir</t>
  </si>
  <si>
    <t>Holster Lake</t>
  </si>
  <si>
    <t>Homer Lake</t>
  </si>
  <si>
    <t>Homestead Flat</t>
  </si>
  <si>
    <t>Honey Lake</t>
  </si>
  <si>
    <t>Honeymoon Lake</t>
  </si>
  <si>
    <t>Honeymoon Lake, Upper</t>
  </si>
  <si>
    <t>Hoof Lake</t>
  </si>
  <si>
    <t>Hooligan Lake</t>
  </si>
  <si>
    <t>Hoopah Lake</t>
  </si>
  <si>
    <t>Hooper Lake</t>
  </si>
  <si>
    <t>Hoover Lake</t>
  </si>
  <si>
    <t>Hoover Lakes</t>
  </si>
  <si>
    <t>Hoover Lakes 1</t>
  </si>
  <si>
    <t>Hoover Lakes 2</t>
  </si>
  <si>
    <t>Hoover Reservoir</t>
  </si>
  <si>
    <t>Hopkins Lake, Upper</t>
  </si>
  <si>
    <t>Hopkins Slough</t>
  </si>
  <si>
    <t>Hores Range Lakes</t>
  </si>
  <si>
    <t>Horn Lake</t>
  </si>
  <si>
    <t>Horse Canyon Lake</t>
  </si>
  <si>
    <t>Horse Lake</t>
  </si>
  <si>
    <t>Horse Pond</t>
  </si>
  <si>
    <t>Horse Ranch Lake</t>
  </si>
  <si>
    <t>Horse Range Lake</t>
  </si>
  <si>
    <t>Horse Range Lakes</t>
  </si>
  <si>
    <t>Horsehead Lake</t>
  </si>
  <si>
    <t>Horseshoe Lake</t>
  </si>
  <si>
    <t>Horseshoe Lakes</t>
  </si>
  <si>
    <t>Hortense Lake, Lower</t>
  </si>
  <si>
    <t>Hortense Lake, Upper</t>
  </si>
  <si>
    <t>Horton Lake</t>
  </si>
  <si>
    <t>Horton Lake #1</t>
  </si>
  <si>
    <t>Hospital Lake</t>
  </si>
  <si>
    <t>Householder Reservoir</t>
  </si>
  <si>
    <t>Houseman Camp Reservoir</t>
  </si>
  <si>
    <t>Howard Lake</t>
  </si>
  <si>
    <t>Howe Park Pond</t>
  </si>
  <si>
    <t>Howell Reservoir</t>
  </si>
  <si>
    <t>Huckleberry Lake</t>
  </si>
  <si>
    <t>Hufford Lake</t>
  </si>
  <si>
    <t>Hughes Lake</t>
  </si>
  <si>
    <t>Humble Reservoir</t>
  </si>
  <si>
    <t>Hume Lake</t>
  </si>
  <si>
    <t>Hummingbird Lake</t>
  </si>
  <si>
    <t>Humphreys Lake, Middle</t>
  </si>
  <si>
    <t>Humphreys Lakes</t>
  </si>
  <si>
    <t>Hunewill Lake</t>
  </si>
  <si>
    <t>Hungry Packer Lake</t>
  </si>
  <si>
    <t>Hunkle Reservoir</t>
  </si>
  <si>
    <t>Hunter Reservoir</t>
  </si>
  <si>
    <t>Huntington Lake</t>
  </si>
  <si>
    <t>Huntley Mill Lake</t>
  </si>
  <si>
    <t>Hurd Lake</t>
  </si>
  <si>
    <t>Huth Lake</t>
  </si>
  <si>
    <t>Huysink Lake</t>
  </si>
  <si>
    <t>Hyatt Lake</t>
  </si>
  <si>
    <t>Ice House Reservoir</t>
  </si>
  <si>
    <t>Ice Lake</t>
  </si>
  <si>
    <t>Ice Lakes</t>
  </si>
  <si>
    <t>Iceberg Lake</t>
  </si>
  <si>
    <t>Icehouse Pond</t>
  </si>
  <si>
    <t>Iceland Lake</t>
  </si>
  <si>
    <t>Ida Lake</t>
  </si>
  <si>
    <t>Idaho Lake</t>
  </si>
  <si>
    <t>Immigrant Lake</t>
  </si>
  <si>
    <t>Imperial Reservoir</t>
  </si>
  <si>
    <t>Inconsolable Lake</t>
  </si>
  <si>
    <t>Independence Lake</t>
  </si>
  <si>
    <t>Indian Creek Reservoir</t>
  </si>
  <si>
    <t>Indian Lake</t>
  </si>
  <si>
    <t>Indian Lake, Upper</t>
  </si>
  <si>
    <t>Indian Valley Reservoir</t>
  </si>
  <si>
    <t>Inferno Lakes</t>
  </si>
  <si>
    <t>Ink Lake</t>
  </si>
  <si>
    <t>Inyo Crater Lakes</t>
  </si>
  <si>
    <t>Ireland Lake</t>
  </si>
  <si>
    <t>Iridescent Lake</t>
  </si>
  <si>
    <t>Iron Canyon Reservoir</t>
  </si>
  <si>
    <t>Iron Gate Reservoir</t>
  </si>
  <si>
    <t>Iron Lake</t>
  </si>
  <si>
    <t>Iron Lakes 1</t>
  </si>
  <si>
    <t>Iron Lakes 2</t>
  </si>
  <si>
    <t>Irvine Lake</t>
  </si>
  <si>
    <t>Irwin Bright Lake</t>
  </si>
  <si>
    <t>Isabel Valley Reservoir</t>
  </si>
  <si>
    <t>Isabella Lake</t>
  </si>
  <si>
    <t>Isberg Lake, Middle</t>
  </si>
  <si>
    <t>Isberg Lake, North</t>
  </si>
  <si>
    <t>Isberg Lake, Upper</t>
  </si>
  <si>
    <t>Isberg Lakes</t>
  </si>
  <si>
    <t>Isinglass Lake</t>
  </si>
  <si>
    <t>Island Lake</t>
  </si>
  <si>
    <t>Island Pass Lake</t>
  </si>
  <si>
    <t>Ivanhoe Reservoir</t>
  </si>
  <si>
    <t>Iverson</t>
  </si>
  <si>
    <t>Izaak Walton Lake</t>
  </si>
  <si>
    <t>Jabu Lake</t>
  </si>
  <si>
    <t>Jack Lake</t>
  </si>
  <si>
    <t>Jackass Lakes</t>
  </si>
  <si>
    <t>Jackass Meadow</t>
  </si>
  <si>
    <t>Jackson Lake</t>
  </si>
  <si>
    <t>Jackson Meadows Reservoir</t>
  </si>
  <si>
    <t>Jakey Lake</t>
  </si>
  <si>
    <t>James Montgomery</t>
  </si>
  <si>
    <t>Jameson Lake</t>
  </si>
  <si>
    <t>Jamison Lake</t>
  </si>
  <si>
    <t>Jarnigan Pond</t>
  </si>
  <si>
    <t>Jawbone Lake</t>
  </si>
  <si>
    <t>Jawbone Pass Pond</t>
  </si>
  <si>
    <t>Jenkinson Lake</t>
  </si>
  <si>
    <t>Jenks Lake</t>
  </si>
  <si>
    <t>Jennie Lake</t>
  </si>
  <si>
    <t>Jewel Lake</t>
  </si>
  <si>
    <t>Jewelry Lake</t>
  </si>
  <si>
    <t>Jigger Lakes</t>
  </si>
  <si>
    <t>Jigger Lakes 2</t>
  </si>
  <si>
    <t>Joe Crane Lake</t>
  </si>
  <si>
    <t>John Anson Ford Park Lake</t>
  </si>
  <si>
    <t>Johnnycakes Lake</t>
  </si>
  <si>
    <t>Johnson Lake</t>
  </si>
  <si>
    <t>Johnson Reservoir</t>
  </si>
  <si>
    <t>Johnston Lake</t>
  </si>
  <si>
    <t>Johnston Meadow</t>
  </si>
  <si>
    <t>Joiner Reservoir</t>
  </si>
  <si>
    <t>Jones Lake</t>
  </si>
  <si>
    <t>Josephine Lake</t>
  </si>
  <si>
    <t>Juanita Lake</t>
  </si>
  <si>
    <t>Julia Lake</t>
  </si>
  <si>
    <t>Jumble Lake</t>
  </si>
  <si>
    <t>Junction Lake</t>
  </si>
  <si>
    <t>Junction Reservoir</t>
  </si>
  <si>
    <t>June Lake</t>
  </si>
  <si>
    <t>Juniper Lake</t>
  </si>
  <si>
    <t>Kalmia Lake</t>
  </si>
  <si>
    <t>Kangaroo Lake</t>
  </si>
  <si>
    <t>Karls Lake</t>
  </si>
  <si>
    <t>Kearsarge Lakes</t>
  </si>
  <si>
    <t>Keller Lake</t>
  </si>
  <si>
    <t>Kellogg Lake</t>
  </si>
  <si>
    <t>Kelly Cabin Can.</t>
  </si>
  <si>
    <t>Kelly Lake</t>
  </si>
  <si>
    <t>Kelsey Reservoir</t>
  </si>
  <si>
    <t>Kennedy Lake</t>
  </si>
  <si>
    <t>Kennedy Lake, East</t>
  </si>
  <si>
    <t>Kennedy Lake, West</t>
  </si>
  <si>
    <t>Kennedy Reservoir</t>
  </si>
  <si>
    <t>Kenner Lake</t>
  </si>
  <si>
    <t>Kenneth Lake</t>
  </si>
  <si>
    <t>Kent Lake</t>
  </si>
  <si>
    <t>Kerckhoff Lake</t>
  </si>
  <si>
    <t>Kergerson Lake</t>
  </si>
  <si>
    <t>Kern Lake</t>
  </si>
  <si>
    <t>Kern River No. 1</t>
  </si>
  <si>
    <t>Kern River No. 10</t>
  </si>
  <si>
    <t>Kern River No. 12</t>
  </si>
  <si>
    <t>Kern River No. 15-17</t>
  </si>
  <si>
    <t>Kern River No. 18</t>
  </si>
  <si>
    <t>Kern River No. 19-20</t>
  </si>
  <si>
    <t>Kern River No. 2</t>
  </si>
  <si>
    <t>Kern River No. 21-23</t>
  </si>
  <si>
    <t>Kern River No. 24</t>
  </si>
  <si>
    <t>Kern River No. 26</t>
  </si>
  <si>
    <t>Kern River No. 27</t>
  </si>
  <si>
    <t>Kern River No. 3</t>
  </si>
  <si>
    <t>Kern River No. 9</t>
  </si>
  <si>
    <t>Kern-Kaweah No.2</t>
  </si>
  <si>
    <t>Kern-Kaweah No.3</t>
  </si>
  <si>
    <t>Kern-Kaweah No.4</t>
  </si>
  <si>
    <t>Kern-Kaweah No.6</t>
  </si>
  <si>
    <t>Keswick Reservoir</t>
  </si>
  <si>
    <t>Kettle Rock Lake</t>
  </si>
  <si>
    <t>Kibbie Lake</t>
  </si>
  <si>
    <t>Kid Lakes</t>
  </si>
  <si>
    <t>Kid No. 5</t>
  </si>
  <si>
    <t>Kidd Lake</t>
  </si>
  <si>
    <t>Kidder Lake</t>
  </si>
  <si>
    <t>Kidney Lake</t>
  </si>
  <si>
    <t>Kiefer Reservoir</t>
  </si>
  <si>
    <t>Kilarc Reservoir</t>
  </si>
  <si>
    <t>Kilborn Lake</t>
  </si>
  <si>
    <t>Kimball Creek</t>
  </si>
  <si>
    <t>Kingsley Lake</t>
  </si>
  <si>
    <t>Kinman Pond</t>
  </si>
  <si>
    <t>Kinney Lake, Upper</t>
  </si>
  <si>
    <t>Kinney Reservoir</t>
  </si>
  <si>
    <t>Kirkwood Lake</t>
  </si>
  <si>
    <t>Kirman Lake</t>
  </si>
  <si>
    <t>Kleaver Lake</t>
  </si>
  <si>
    <t>Knob Lake</t>
  </si>
  <si>
    <t>Knownothing Lake</t>
  </si>
  <si>
    <t>Koenig Lake</t>
  </si>
  <si>
    <t>Kole Lake</t>
  </si>
  <si>
    <t>Kramer Reservoir</t>
  </si>
  <si>
    <t>Krum Reservoir</t>
  </si>
  <si>
    <t>Kuna Lake</t>
  </si>
  <si>
    <t>Kunkle Reservoir</t>
  </si>
  <si>
    <t>Kutras Lake</t>
  </si>
  <si>
    <t>L Lake</t>
  </si>
  <si>
    <t>La Grange Reservoir</t>
  </si>
  <si>
    <t>La Herradura</t>
  </si>
  <si>
    <t>La Salle Lake</t>
  </si>
  <si>
    <t>La Tete Lake</t>
  </si>
  <si>
    <t>Ladder Lake</t>
  </si>
  <si>
    <t>Lady Lake</t>
  </si>
  <si>
    <t>Lafayette Reservoir</t>
  </si>
  <si>
    <t>Lagoon</t>
  </si>
  <si>
    <t>Lagoon Lake</t>
  </si>
  <si>
    <t>Laguna Blanca</t>
  </si>
  <si>
    <t>Laguna Del Rey</t>
  </si>
  <si>
    <t>Laguna Honda</t>
  </si>
  <si>
    <t>Laguna Lake</t>
  </si>
  <si>
    <t>Laguna Puerca</t>
  </si>
  <si>
    <t>Laguna Reservoir</t>
  </si>
  <si>
    <t>Laguna Salada</t>
  </si>
  <si>
    <t>Lake Alhambra</t>
  </si>
  <si>
    <t>Lake Almanor</t>
  </si>
  <si>
    <t>Lake Aloha</t>
  </si>
  <si>
    <t>Lake Alta</t>
  </si>
  <si>
    <t>Lake Amador</t>
  </si>
  <si>
    <t>Lake Angela</t>
  </si>
  <si>
    <t>Lake Anna</t>
  </si>
  <si>
    <t>Lake Annie</t>
  </si>
  <si>
    <t>Lake Anza</t>
  </si>
  <si>
    <t>Lake Arrowhead</t>
  </si>
  <si>
    <t>Lake Arthur</t>
  </si>
  <si>
    <t>Lake Audrian</t>
  </si>
  <si>
    <t>Lake Berryessa</t>
  </si>
  <si>
    <t>Lake Bordeaux</t>
  </si>
  <si>
    <t>Lake Britton</t>
  </si>
  <si>
    <t>Lake Burgundy</t>
  </si>
  <si>
    <t>Lake Cachuma</t>
  </si>
  <si>
    <t>Lake Cahuilla</t>
  </si>
  <si>
    <t>Lake Camille</t>
  </si>
  <si>
    <t>Lake Cascade</t>
  </si>
  <si>
    <t>Lake Casitas</t>
  </si>
  <si>
    <t>Lake Catherine</t>
  </si>
  <si>
    <t>Lake Chabot</t>
  </si>
  <si>
    <t>Lake Christopher</t>
  </si>
  <si>
    <t>Lake Clementine</t>
  </si>
  <si>
    <t>Lake Cleone</t>
  </si>
  <si>
    <t>Lake Combie</t>
  </si>
  <si>
    <t>Lake Confusion</t>
  </si>
  <si>
    <t>Lake Couzzens</t>
  </si>
  <si>
    <t>Lake Crowley</t>
  </si>
  <si>
    <t>Lake Curry</t>
  </si>
  <si>
    <t>Lake Cuyamaca</t>
  </si>
  <si>
    <t>Lake Dalwigk</t>
  </si>
  <si>
    <t>Lake Davis</t>
  </si>
  <si>
    <t>Lake De Sabla</t>
  </si>
  <si>
    <t>Lake del Valle</t>
  </si>
  <si>
    <t>Lake Domingo</t>
  </si>
  <si>
    <t>Lake Earl</t>
  </si>
  <si>
    <t>Lake Eleanor</t>
  </si>
  <si>
    <t>Lake Elizabeth</t>
  </si>
  <si>
    <t>Lake Ellen</t>
  </si>
  <si>
    <t>Lake Elsinore</t>
  </si>
  <si>
    <t>Lake Elsman</t>
  </si>
  <si>
    <t>Lake Emily</t>
  </si>
  <si>
    <t>Lake Enchanto</t>
  </si>
  <si>
    <t>Lake Engle</t>
  </si>
  <si>
    <t>Lake Estelle</t>
  </si>
  <si>
    <t>Lake Ethel</t>
  </si>
  <si>
    <t>Lake Evans</t>
  </si>
  <si>
    <t>Lake Frances</t>
  </si>
  <si>
    <t>Lake Francis</t>
  </si>
  <si>
    <t>Lake Frey</t>
  </si>
  <si>
    <t>Lake Fulmor</t>
  </si>
  <si>
    <t>Lake Greenhaven</t>
  </si>
  <si>
    <t>Lake Gregory</t>
  </si>
  <si>
    <t>Lake Helen</t>
  </si>
  <si>
    <t>Lake Hemet</t>
  </si>
  <si>
    <t>Lake Henne</t>
  </si>
  <si>
    <t>Lake Hennessey</t>
  </si>
  <si>
    <t>Lake Henshaw</t>
  </si>
  <si>
    <t>Lake Herman</t>
  </si>
  <si>
    <t>Lake Hodges</t>
  </si>
  <si>
    <t>Lake Hollow</t>
  </si>
  <si>
    <t>Lake Idell</t>
  </si>
  <si>
    <t>Lake Ilsanjo</t>
  </si>
  <si>
    <t>Lake Italy</t>
  </si>
  <si>
    <t>Lake Jane Reservoir</t>
  </si>
  <si>
    <t>Lake Jean</t>
  </si>
  <si>
    <t>Lake Jennings</t>
  </si>
  <si>
    <t>Lake Joallan</t>
  </si>
  <si>
    <t>Lake Jodie</t>
  </si>
  <si>
    <t>Lake Josephine</t>
  </si>
  <si>
    <t>Lake Katherine</t>
  </si>
  <si>
    <t>Lake Kaweah</t>
  </si>
  <si>
    <t>Lake Lagunitas</t>
  </si>
  <si>
    <t>Lake Leavitt</t>
  </si>
  <si>
    <t>Lake Lee</t>
  </si>
  <si>
    <t>Lake Lindero</t>
  </si>
  <si>
    <t>Lake Lois</t>
  </si>
  <si>
    <t>Lake Los Nietos</t>
  </si>
  <si>
    <t>Lake Louise</t>
  </si>
  <si>
    <t>Lake Lower</t>
  </si>
  <si>
    <t>Lake Lucerne</t>
  </si>
  <si>
    <t>Lake Madigan</t>
  </si>
  <si>
    <t>Lake Margaret</t>
  </si>
  <si>
    <t>Lake Margery</t>
  </si>
  <si>
    <t>Lake Marie</t>
  </si>
  <si>
    <t>Lake Marion</t>
  </si>
  <si>
    <t>Lake Mary</t>
  </si>
  <si>
    <t>Lake Mathews</t>
  </si>
  <si>
    <t>Lake McCloud</t>
  </si>
  <si>
    <t>Lake McClure</t>
  </si>
  <si>
    <t>Lake Mendocino</t>
  </si>
  <si>
    <t>Lake Merced</t>
  </si>
  <si>
    <t>Lake Merritt</t>
  </si>
  <si>
    <t>Lake Mildred</t>
  </si>
  <si>
    <t>Lake Miller</t>
  </si>
  <si>
    <t>Lake Ming</t>
  </si>
  <si>
    <t>Lake Miramar</t>
  </si>
  <si>
    <t>Lake Mission Viejo</t>
  </si>
  <si>
    <t>Lake Moic</t>
  </si>
  <si>
    <t>Lake Moran</t>
  </si>
  <si>
    <t>Lake Natoma</t>
  </si>
  <si>
    <t>Lake Naz</t>
  </si>
  <si>
    <t>Lake Newton</t>
  </si>
  <si>
    <t>Lake No 5</t>
  </si>
  <si>
    <t>Lake No 9</t>
  </si>
  <si>
    <t>Lake Norconian</t>
  </si>
  <si>
    <t>Lake Of The Island</t>
  </si>
  <si>
    <t>Lake of the Lone Indian</t>
  </si>
  <si>
    <t>Lake of the Pines</t>
  </si>
  <si>
    <t>Lake Of The Woods</t>
  </si>
  <si>
    <t>Lake of the Woods</t>
  </si>
  <si>
    <t>Lake Oliver</t>
  </si>
  <si>
    <t>Lake Oroville</t>
  </si>
  <si>
    <t>Lake Orth</t>
  </si>
  <si>
    <t>Lake Orville</t>
  </si>
  <si>
    <t>Lake Palmdale</t>
  </si>
  <si>
    <t>Lake Pillsbury</t>
  </si>
  <si>
    <t>Lake Piru</t>
  </si>
  <si>
    <t>Lake Prairie</t>
  </si>
  <si>
    <t>Lake Putt</t>
  </si>
  <si>
    <t>Lake Ralphine</t>
  </si>
  <si>
    <t>Lake Ramona</t>
  </si>
  <si>
    <t>Lake Ranch Reservoir</t>
  </si>
  <si>
    <t>Lake Riverside</t>
  </si>
  <si>
    <t>Lake Rob</t>
  </si>
  <si>
    <t>Lake San Marcos</t>
  </si>
  <si>
    <t>Lake Schmidell</t>
  </si>
  <si>
    <t>Lake Shasta</t>
  </si>
  <si>
    <t>Lake Shastina</t>
  </si>
  <si>
    <t>Lake Sherwood</t>
  </si>
  <si>
    <t>Lake Siskiyou</t>
  </si>
  <si>
    <t>Lake Sonoma</t>
  </si>
  <si>
    <t>Lake Spaulding</t>
  </si>
  <si>
    <t>Lake Sterling</t>
  </si>
  <si>
    <t>Lake Stockton</t>
  </si>
  <si>
    <t>Lake Success</t>
  </si>
  <si>
    <t>Lake Sutherland</t>
  </si>
  <si>
    <t>Lake Sylvia</t>
  </si>
  <si>
    <t>Lake Tabeaud</t>
  </si>
  <si>
    <t>Lake Tahoe</t>
  </si>
  <si>
    <t>Lake Temescal</t>
  </si>
  <si>
    <t>Lake Theodore</t>
  </si>
  <si>
    <t>Lake Thomas A. Edison</t>
  </si>
  <si>
    <t>Lake Tynan</t>
  </si>
  <si>
    <t>Lake Valley Reservoir</t>
  </si>
  <si>
    <t>Lake Vera</t>
  </si>
  <si>
    <t>Lake Walton</t>
  </si>
  <si>
    <t>Lake Washington</t>
  </si>
  <si>
    <t>Lake Webb</t>
  </si>
  <si>
    <t>Lake Whitehead</t>
  </si>
  <si>
    <t>Lake Wildwood</t>
  </si>
  <si>
    <t>Lake Winifred</t>
  </si>
  <si>
    <t>Lake Wit-so-nah-pah</t>
  </si>
  <si>
    <t>Lake Wohlford</t>
  </si>
  <si>
    <t>Lake Woollomes</t>
  </si>
  <si>
    <t>Lake Wyandotte</t>
  </si>
  <si>
    <t>Lake Zitella</t>
  </si>
  <si>
    <t>Lakecamp Lake</t>
  </si>
  <si>
    <t>Lakes Basin</t>
  </si>
  <si>
    <t>Lakeshore Reservoir</t>
  </si>
  <si>
    <t>Lambert Lake</t>
  </si>
  <si>
    <t>Lambert Reservoir</t>
  </si>
  <si>
    <t>Land Park Pond</t>
  </si>
  <si>
    <t>Landers Lake</t>
  </si>
  <si>
    <t>Lane Lake</t>
  </si>
  <si>
    <t>Larsen Reservoir</t>
  </si>
  <si>
    <t>Las Virgenes Reservoir</t>
  </si>
  <si>
    <t>Latopie Lake</t>
  </si>
  <si>
    <t>Laura Lake</t>
  </si>
  <si>
    <t>Laurel Lake</t>
  </si>
  <si>
    <t>Laurel Lakes</t>
  </si>
  <si>
    <t>Laurel Spring Club</t>
  </si>
  <si>
    <t>Lava Cap Reservoir</t>
  </si>
  <si>
    <t>Lava Lake</t>
  </si>
  <si>
    <t>Lawrence Lake</t>
  </si>
  <si>
    <t>Le Conte Lake</t>
  </si>
  <si>
    <t>Leavitt Lake</t>
  </si>
  <si>
    <t>Ledge (Phyllis) Lake</t>
  </si>
  <si>
    <t>Ledson Marsh</t>
  </si>
  <si>
    <t>Lee Lake</t>
  </si>
  <si>
    <t>Leech Lake</t>
  </si>
  <si>
    <t>Legg Lake</t>
  </si>
  <si>
    <t>Leighton Lake</t>
  </si>
  <si>
    <t>Leland Lakes</t>
  </si>
  <si>
    <t>Leland Reservoir</t>
  </si>
  <si>
    <t>Lema Reservoir</t>
  </si>
  <si>
    <t>Leoma Lakes</t>
  </si>
  <si>
    <t>Leonard Dam</t>
  </si>
  <si>
    <t>Leonard Lake</t>
  </si>
  <si>
    <t>Leopold Lake</t>
  </si>
  <si>
    <t>Letora Lake</t>
  </si>
  <si>
    <t>Lewis Lake</t>
  </si>
  <si>
    <t>Lewis Lakes</t>
  </si>
  <si>
    <t>Lewiston Lake</t>
  </si>
  <si>
    <t>Lexington Reservoir</t>
  </si>
  <si>
    <t>Liberty Hill Reservoir</t>
  </si>
  <si>
    <t>Lillian Lake</t>
  </si>
  <si>
    <t>Lily Lake</t>
  </si>
  <si>
    <t>Lily Pad Lake</t>
  </si>
  <si>
    <t>Lily Pond</t>
  </si>
  <si>
    <t>Lilypad Lake</t>
  </si>
  <si>
    <t>Lincoln Park Lake</t>
  </si>
  <si>
    <t>Linda Vista</t>
  </si>
  <si>
    <t>Lindemenn Lake</t>
  </si>
  <si>
    <t>Lindsey Lakes</t>
  </si>
  <si>
    <t>Line Creek Lake</t>
  </si>
  <si>
    <t>Lion Lake</t>
  </si>
  <si>
    <t>Lipstick Lake</t>
  </si>
  <si>
    <t>Little Alkali Lake</t>
  </si>
  <si>
    <t>Little Bear Lake</t>
  </si>
  <si>
    <t>Little Borax Lake</t>
  </si>
  <si>
    <t>Little Buttonwillow Lake</t>
  </si>
  <si>
    <t>Little Caribou Lake</t>
  </si>
  <si>
    <t>Little Castle Lake</t>
  </si>
  <si>
    <t>Little Crater Lake</t>
  </si>
  <si>
    <t>Little Doris Lake</t>
  </si>
  <si>
    <t>Little Elk Lake</t>
  </si>
  <si>
    <t>Little George Lake</t>
  </si>
  <si>
    <t>Little Gold Lake</t>
  </si>
  <si>
    <t>Little Grass Valley Reservoir</t>
  </si>
  <si>
    <t>Little Hancock Lake</t>
  </si>
  <si>
    <t>Little Jacks Lake</t>
  </si>
  <si>
    <t>Little Jackson Lake</t>
  </si>
  <si>
    <t>Little Jo Lake</t>
  </si>
  <si>
    <t>Little Juniper Reservoir</t>
  </si>
  <si>
    <t>Little Kern Lake</t>
  </si>
  <si>
    <t>Little Lagoon</t>
  </si>
  <si>
    <t>Little Laguna Lake</t>
  </si>
  <si>
    <t>Little Lake</t>
  </si>
  <si>
    <t>Little Lakes</t>
  </si>
  <si>
    <t>Little Last Chance Lake</t>
  </si>
  <si>
    <t>Little Marshy Lake</t>
  </si>
  <si>
    <t>Little McGee Lake</t>
  </si>
  <si>
    <t>Little Medicine Lake</t>
  </si>
  <si>
    <t>Little Moccasin Lake</t>
  </si>
  <si>
    <t>Little Needle Lake</t>
  </si>
  <si>
    <t>Little Oak Flat</t>
  </si>
  <si>
    <t>Little Oso Flaco Lake</t>
  </si>
  <si>
    <t>Little Otter Lake</t>
  </si>
  <si>
    <t>Little Panoche Reservoir</t>
  </si>
  <si>
    <t>Little Reservoir</t>
  </si>
  <si>
    <t>Little Rock Reservoir</t>
  </si>
  <si>
    <t>Little South Fork Lake</t>
  </si>
  <si>
    <t>Little Spanish Lake</t>
  </si>
  <si>
    <t>Little Summit Lake</t>
  </si>
  <si>
    <t>Little Table Rock Reservoir</t>
  </si>
  <si>
    <t>Little Tule Lake</t>
  </si>
  <si>
    <t>Little Willow Lake</t>
  </si>
  <si>
    <t>Lobdell Lake</t>
  </si>
  <si>
    <t>Lobe Lake, Lower</t>
  </si>
  <si>
    <t>Lobe Lake, Upper</t>
  </si>
  <si>
    <t>Lobe Lakes</t>
  </si>
  <si>
    <t>Loch Lane</t>
  </si>
  <si>
    <t>Loch Leven Lake</t>
  </si>
  <si>
    <t>Loch Leven Lakes</t>
  </si>
  <si>
    <t>Loch Leven Lakes (lower)</t>
  </si>
  <si>
    <t>Loch Lomond</t>
  </si>
  <si>
    <t>Lock Leven Lakes (upper)</t>
  </si>
  <si>
    <t>Lodi Municipal Park Lake</t>
  </si>
  <si>
    <t>Log Cabin Dam</t>
  </si>
  <si>
    <t>Log Lake</t>
  </si>
  <si>
    <t>Lois Lake</t>
  </si>
  <si>
    <t>Lone Doe Lake</t>
  </si>
  <si>
    <t>Lone Lake</t>
  </si>
  <si>
    <t>Lone Pine Lake</t>
  </si>
  <si>
    <t>Lonesome Lake</t>
  </si>
  <si>
    <t>Loney Lake</t>
  </si>
  <si>
    <t>Long Gulch Lake</t>
  </si>
  <si>
    <t>Long High Lake</t>
  </si>
  <si>
    <t>Long Lake</t>
  </si>
  <si>
    <t>Long Lake, Lower</t>
  </si>
  <si>
    <t>Long Lake, Upper</t>
  </si>
  <si>
    <t>Long Reservoir</t>
  </si>
  <si>
    <t>Long Valley Ponds</t>
  </si>
  <si>
    <t>Long Valley Ponds 2</t>
  </si>
  <si>
    <t>Longley Lake</t>
  </si>
  <si>
    <t>Loon Lake</t>
  </si>
  <si>
    <t>Lopez Lake</t>
  </si>
  <si>
    <t>Lord Meadow</t>
  </si>
  <si>
    <t>Lorraine Lake</t>
  </si>
  <si>
    <t>Los Banos Reservoir</t>
  </si>
  <si>
    <t>Los Carneros</t>
  </si>
  <si>
    <t>Los Padres</t>
  </si>
  <si>
    <t>Los Vaqueros Reservoir</t>
  </si>
  <si>
    <t>Lost Creek Reservoir</t>
  </si>
  <si>
    <t>Lost Dog Lake</t>
  </si>
  <si>
    <t>Lost Keys Lake 4</t>
  </si>
  <si>
    <t>Lost Keys Lakes</t>
  </si>
  <si>
    <t>Lost Lake</t>
  </si>
  <si>
    <t>Lost Lake #1</t>
  </si>
  <si>
    <t>Lost Lake #3</t>
  </si>
  <si>
    <t>Lost Lakes</t>
  </si>
  <si>
    <t>Lost Reservoir</t>
  </si>
  <si>
    <t>Lost Valley</t>
  </si>
  <si>
    <t>Lost Valley Reservoir</t>
  </si>
  <si>
    <t>Lotts Lake</t>
  </si>
  <si>
    <t>Lou Beverly Lake</t>
  </si>
  <si>
    <t>Lough Lake</t>
  </si>
  <si>
    <t>Loveland Reservoir</t>
  </si>
  <si>
    <t>Lower Blue Lake</t>
  </si>
  <si>
    <t>Lower Bohn Lake</t>
  </si>
  <si>
    <t>Lower Buffalo Corral Reservoir</t>
  </si>
  <si>
    <t>Lower Chalfant Lake</t>
  </si>
  <si>
    <t>Lower Cliff Lake</t>
  </si>
  <si>
    <t>Lower Crystal Springs Reservoir</t>
  </si>
  <si>
    <t>Lower Emerald Lake</t>
  </si>
  <si>
    <t>Lower Honeymoon Lake</t>
  </si>
  <si>
    <t>Lower Hopkins Lake</t>
  </si>
  <si>
    <t>Lower Horsethief Lake</t>
  </si>
  <si>
    <t>Lower Indian Lake</t>
  </si>
  <si>
    <t>Lower Kings Creek Meadow</t>
  </si>
  <si>
    <t>Lower Kinney Lake</t>
  </si>
  <si>
    <t>Lower Klamath Lake</t>
  </si>
  <si>
    <t>Lower Lake</t>
  </si>
  <si>
    <t>Lower Lamarck Lake</t>
  </si>
  <si>
    <t>Lower Lola Montez Lake</t>
  </si>
  <si>
    <t>Lower Mill Lake</t>
  </si>
  <si>
    <t>Lower Morgan Lake</t>
  </si>
  <si>
    <t>Lower Otay Reservoir</t>
  </si>
  <si>
    <t>Lower Peters Canyon Reservoir</t>
  </si>
  <si>
    <t>Lower Rock Lake</t>
  </si>
  <si>
    <t>Lower Rose Lake</t>
  </si>
  <si>
    <t>Lower Russian Lake</t>
  </si>
  <si>
    <t>Lower Ruth Lake</t>
  </si>
  <si>
    <t>Lower Salmon Lake</t>
  </si>
  <si>
    <t>Lower Sardine Lake</t>
  </si>
  <si>
    <t>Lower Seven Lake</t>
  </si>
  <si>
    <t>Lower Sky High Lake</t>
  </si>
  <si>
    <t>Lower Stoney Creek Reservoir</t>
  </si>
  <si>
    <t>Lower Sunset Lake</t>
  </si>
  <si>
    <t>Lower Turret Lake</t>
  </si>
  <si>
    <t>Lower Turret Lakes</t>
  </si>
  <si>
    <t>Lower Twin Lake</t>
  </si>
  <si>
    <t>Lower Wright Lake</t>
  </si>
  <si>
    <t>Lowrey</t>
  </si>
  <si>
    <t>Lowrey Lake</t>
  </si>
  <si>
    <t>Lucille Lake</t>
  </si>
  <si>
    <t>Lucky Lake</t>
  </si>
  <si>
    <t>Luella Lake</t>
  </si>
  <si>
    <t>Lukens Lake</t>
  </si>
  <si>
    <t>Lumsden Pond</t>
  </si>
  <si>
    <t>Lundy Lake</t>
  </si>
  <si>
    <t>Lyons Lake</t>
  </si>
  <si>
    <t>Lyons Reservoir</t>
  </si>
  <si>
    <t>Lytton Lake</t>
  </si>
  <si>
    <t>Mace Lake</t>
  </si>
  <si>
    <t>Mack Lake</t>
  </si>
  <si>
    <t>Maclure Lake</t>
  </si>
  <si>
    <t>Maddox Lake</t>
  </si>
  <si>
    <t>Madera Equalization Reservoir</t>
  </si>
  <si>
    <t>Madera Lake</t>
  </si>
  <si>
    <t>Madora Lake</t>
  </si>
  <si>
    <t>Madrone Lake</t>
  </si>
  <si>
    <t>Magalia Reservoir</t>
  </si>
  <si>
    <t>Magee Lake</t>
  </si>
  <si>
    <t>Maggie Lakes</t>
  </si>
  <si>
    <t>Maggie Lakes 3</t>
  </si>
  <si>
    <t>Mahan Lake</t>
  </si>
  <si>
    <t>Mahogany Lake</t>
  </si>
  <si>
    <t>Mail Trail Pond</t>
  </si>
  <si>
    <t>Malibu Lagoon</t>
  </si>
  <si>
    <t>Malibu Lake</t>
  </si>
  <si>
    <t>Mallard Lake</t>
  </si>
  <si>
    <t>Maloney Reservoir</t>
  </si>
  <si>
    <t>Maltby Lake</t>
  </si>
  <si>
    <t>Mamie Lake</t>
  </si>
  <si>
    <t>Mammoth</t>
  </si>
  <si>
    <t>Mammoth Lake</t>
  </si>
  <si>
    <t>Mammoth Pool Reservoir</t>
  </si>
  <si>
    <t>Man Eaten Lake</t>
  </si>
  <si>
    <t>Many Island Lake</t>
  </si>
  <si>
    <t>Many Island Lake 1</t>
  </si>
  <si>
    <t>Many Island Lake 2</t>
  </si>
  <si>
    <t>Many Island Lake 3</t>
  </si>
  <si>
    <t>Many Island Lake 4</t>
  </si>
  <si>
    <t>Manzanita Lake</t>
  </si>
  <si>
    <t>Mapes Reservoir</t>
  </si>
  <si>
    <t>Marcella Lake</t>
  </si>
  <si>
    <t>Margaret Lake (3rd)</t>
  </si>
  <si>
    <t>Margaret Lakes</t>
  </si>
  <si>
    <t>Marie Lake</t>
  </si>
  <si>
    <t>Marie Lake, Lower</t>
  </si>
  <si>
    <t>Marie Lakes</t>
  </si>
  <si>
    <t>Marie Louise Lake, Lower</t>
  </si>
  <si>
    <t>Marie Louise Lake, Upper</t>
  </si>
  <si>
    <t>Marion Lake</t>
  </si>
  <si>
    <t>Marjorie, Lake</t>
  </si>
  <si>
    <t>Marlahan Pond</t>
  </si>
  <si>
    <t>Marmot Lake</t>
  </si>
  <si>
    <t>Marsh Creek Reservoir</t>
  </si>
  <si>
    <t>Marsh Lake</t>
  </si>
  <si>
    <t>Marshall Lake</t>
  </si>
  <si>
    <t>Marten Lake</t>
  </si>
  <si>
    <t>Martha Lake</t>
  </si>
  <si>
    <t>Martin Reservoir</t>
  </si>
  <si>
    <t>Martis Creek Lake</t>
  </si>
  <si>
    <t>Mary Lake</t>
  </si>
  <si>
    <t>Marysville Lake</t>
  </si>
  <si>
    <t>Mason Reservoir</t>
  </si>
  <si>
    <t>Mast</t>
  </si>
  <si>
    <t>Masterson Meadow Lake</t>
  </si>
  <si>
    <t>Matanzas Creek Reservoir</t>
  </si>
  <si>
    <t>Matelot Reservoir</t>
  </si>
  <si>
    <t>Mather Lake</t>
  </si>
  <si>
    <t>Matilija Lake</t>
  </si>
  <si>
    <t>Matthes Lake</t>
  </si>
  <si>
    <t>Mattie Lake</t>
  </si>
  <si>
    <t>Maud Lake</t>
  </si>
  <si>
    <t>Maul Lake</t>
  </si>
  <si>
    <t>Mavis Lake</t>
  </si>
  <si>
    <t>Max Lake</t>
  </si>
  <si>
    <t>Maxson Lake</t>
  </si>
  <si>
    <t>Maxwell Lake</t>
  </si>
  <si>
    <t>May Lake</t>
  </si>
  <si>
    <t>McCabe Lakes</t>
  </si>
  <si>
    <t>McClure Lake</t>
  </si>
  <si>
    <t>McConnell Lake</t>
  </si>
  <si>
    <t>McCreary Lake</t>
  </si>
  <si>
    <t>McCumber Reservoir</t>
  </si>
  <si>
    <t>McDermand, Lake</t>
  </si>
  <si>
    <t>McDonald Lake</t>
  </si>
  <si>
    <t>McGee Lake</t>
  </si>
  <si>
    <t>McGee Lake, Lower (Big)</t>
  </si>
  <si>
    <t>McGee No. 1</t>
  </si>
  <si>
    <t>McGee No. 6</t>
  </si>
  <si>
    <t>McGee No. 7</t>
  </si>
  <si>
    <t>McGinty Reservoir</t>
  </si>
  <si>
    <t>McGowan Lake</t>
  </si>
  <si>
    <t>McGrath Lake</t>
  </si>
  <si>
    <t>McGriff Lakes</t>
  </si>
  <si>
    <t>Mcguire</t>
  </si>
  <si>
    <t>McGuire Lakes</t>
  </si>
  <si>
    <t>McInnis Park Pond</t>
  </si>
  <si>
    <t>Mckinney Lake</t>
  </si>
  <si>
    <t>McKinstry Lake</t>
  </si>
  <si>
    <t>McLeod Lake</t>
  </si>
  <si>
    <t>Mcmahon</t>
  </si>
  <si>
    <t>Mcmillan Lake</t>
  </si>
  <si>
    <t>McMurray Lake</t>
  </si>
  <si>
    <t>Mcnab</t>
  </si>
  <si>
    <t>Meadow Lake</t>
  </si>
  <si>
    <t>Medicine Lake</t>
  </si>
  <si>
    <t>Medley Lake</t>
  </si>
  <si>
    <t>Medora Lake</t>
  </si>
  <si>
    <t>Meeks Meadow Lake</t>
  </si>
  <si>
    <t>Meiss Lake</t>
  </si>
  <si>
    <t>Mendiboure Reservoir</t>
  </si>
  <si>
    <t>Mendota Pool</t>
  </si>
  <si>
    <t>Merced Lake</t>
  </si>
  <si>
    <t>Merced Pass Lake, Lower</t>
  </si>
  <si>
    <t>Merced Pass Lake, Upper</t>
  </si>
  <si>
    <t>Merlo Lake</t>
  </si>
  <si>
    <t>Merriam Lake</t>
  </si>
  <si>
    <t>Mesa Lake</t>
  </si>
  <si>
    <t>Meteor Lake</t>
  </si>
  <si>
    <t>Middle Branigan Lake</t>
  </si>
  <si>
    <t>Middle Lake</t>
  </si>
  <si>
    <t>Middle Turret Lakes</t>
  </si>
  <si>
    <t>Midge Lake</t>
  </si>
  <si>
    <t>Midnight Lake</t>
  </si>
  <si>
    <t>Midway Lake</t>
  </si>
  <si>
    <t>Mildred Lake</t>
  </si>
  <si>
    <t>Mildred Lakes</t>
  </si>
  <si>
    <t>Mile Square Park Lake</t>
  </si>
  <si>
    <t>Milk Lake</t>
  </si>
  <si>
    <t>Mill Creek</t>
  </si>
  <si>
    <t>Mill Creek Lake</t>
  </si>
  <si>
    <t>Mill Creek Lakes</t>
  </si>
  <si>
    <t>Mill Creek Meadow</t>
  </si>
  <si>
    <t>Mill Creek Ponds</t>
  </si>
  <si>
    <t>Mill Pond</t>
  </si>
  <si>
    <t>Mill Valley Reservoir</t>
  </si>
  <si>
    <t>Miller Lake</t>
  </si>
  <si>
    <t>Miller Meadows</t>
  </si>
  <si>
    <t>Millerton Lake</t>
  </si>
  <si>
    <t>Millie Lake</t>
  </si>
  <si>
    <t>Milliken Reservoir</t>
  </si>
  <si>
    <t>Millpond</t>
  </si>
  <si>
    <t>Millpond Lake</t>
  </si>
  <si>
    <t>Mills</t>
  </si>
  <si>
    <t>Mills Creek Lake, Lower</t>
  </si>
  <si>
    <t>Mills Lake</t>
  </si>
  <si>
    <t>Milne Lake</t>
  </si>
  <si>
    <t>Milton Reservoir</t>
  </si>
  <si>
    <t>Minaret Lake</t>
  </si>
  <si>
    <t>Mineral Lakes</t>
  </si>
  <si>
    <t>Miners Ranch Reservoir</t>
  </si>
  <si>
    <t>Minnie Lake</t>
  </si>
  <si>
    <t>Minnow Lake</t>
  </si>
  <si>
    <t>Mirror Lake</t>
  </si>
  <si>
    <t>Mission Reservoir</t>
  </si>
  <si>
    <t>Mist Lake</t>
  </si>
  <si>
    <t>Miwok Lake</t>
  </si>
  <si>
    <t>Moat Lake</t>
  </si>
  <si>
    <t>Moccasin Lake, Big</t>
  </si>
  <si>
    <t>Moccasin Reservoir</t>
  </si>
  <si>
    <t>Mockingbird Reservoir</t>
  </si>
  <si>
    <t>Model T Fillup</t>
  </si>
  <si>
    <t>Modesto Reservoir</t>
  </si>
  <si>
    <t>Mohave River</t>
  </si>
  <si>
    <t>Monarch Lakes</t>
  </si>
  <si>
    <t>Mono Lake</t>
  </si>
  <si>
    <t>Monument Lake</t>
  </si>
  <si>
    <t>Moon Lake</t>
  </si>
  <si>
    <t>Moonlight Lake</t>
  </si>
  <si>
    <t>Moonshine Pond</t>
  </si>
  <si>
    <t>Moose Lake</t>
  </si>
  <si>
    <t>Moovalya Lake</t>
  </si>
  <si>
    <t>Moraine Lake</t>
  </si>
  <si>
    <t>Moran Lake</t>
  </si>
  <si>
    <t>Morena Reservoir</t>
  </si>
  <si>
    <t>Morgan Lake, Middle</t>
  </si>
  <si>
    <t>Morgan Reservoir</t>
  </si>
  <si>
    <t>Morongo Lakes</t>
  </si>
  <si>
    <t>Morris Dam</t>
  </si>
  <si>
    <t>Morris Lake</t>
  </si>
  <si>
    <t>Morris Reservoir</t>
  </si>
  <si>
    <t>Moskowitz Reservoir</t>
  </si>
  <si>
    <t>Mosquito Lake</t>
  </si>
  <si>
    <t>Mosquito Lakes</t>
  </si>
  <si>
    <t>Mott Lake</t>
  </si>
  <si>
    <t>Mount Helix Reservoir</t>
  </si>
  <si>
    <t>Mountain Lake</t>
  </si>
  <si>
    <t>Mountain Meadow Lake</t>
  </si>
  <si>
    <t>Mountain Meadows Reservoir</t>
  </si>
  <si>
    <t>Mt Shinn Lake</t>
  </si>
  <si>
    <t>Mud Lake</t>
  </si>
  <si>
    <t>Mud Lake Reservoir</t>
  </si>
  <si>
    <t>Mud Lakes</t>
  </si>
  <si>
    <t>Muir Lake</t>
  </si>
  <si>
    <t>Mule Deer Flat Reservoir</t>
  </si>
  <si>
    <t>Mule Lake</t>
  </si>
  <si>
    <t>Mullane Lake</t>
  </si>
  <si>
    <t>Mumbo Lake</t>
  </si>
  <si>
    <t>Mumbo Lake, Upper</t>
  </si>
  <si>
    <t>Murder Lake</t>
  </si>
  <si>
    <t>Murdock Lake</t>
  </si>
  <si>
    <t>Muriel Lake</t>
  </si>
  <si>
    <t>Murken Lake</t>
  </si>
  <si>
    <t>Murphy Lake</t>
  </si>
  <si>
    <t>Murphy Pond</t>
  </si>
  <si>
    <t>Murray Reservoir</t>
  </si>
  <si>
    <t>Murry</t>
  </si>
  <si>
    <t>Murry Park Pond</t>
  </si>
  <si>
    <t>Myers Reservoir</t>
  </si>
  <si>
    <t>Mystery Lake</t>
  </si>
  <si>
    <t>Mystic Lake</t>
  </si>
  <si>
    <t>Nacimiento Reservoir</t>
  </si>
  <si>
    <t>Nancy Lake</t>
  </si>
  <si>
    <t>Nash Reservoir</t>
  </si>
  <si>
    <t>Natural Rock Tanks</t>
  </si>
  <si>
    <t>Neall Lake</t>
  </si>
  <si>
    <t>Needle Lake</t>
  </si>
  <si>
    <t>Neelle Lake</t>
  </si>
  <si>
    <t>Negit Lake</t>
  </si>
  <si>
    <t>Negro Camp Spring</t>
  </si>
  <si>
    <t>Neil Lake</t>
  </si>
  <si>
    <t>Nellie Lake</t>
  </si>
  <si>
    <t>Nelson Corral Reservoir</t>
  </si>
  <si>
    <t>Nelson Lake</t>
  </si>
  <si>
    <t>Nelson Lakes</t>
  </si>
  <si>
    <t>Nelson Lakes 1</t>
  </si>
  <si>
    <t>New Bullards Bar Reservoir</t>
  </si>
  <si>
    <t>New Hogan Reservoir</t>
  </si>
  <si>
    <t>New Melones Lake</t>
  </si>
  <si>
    <t>Newland Reservoir</t>
  </si>
  <si>
    <t>Nicasio Reservoir</t>
  </si>
  <si>
    <t>Niles Flat</t>
  </si>
  <si>
    <t>Nine No. 1</t>
  </si>
  <si>
    <t>Nine No. 10</t>
  </si>
  <si>
    <t>Nine No. 2</t>
  </si>
  <si>
    <t>Nine No. 3</t>
  </si>
  <si>
    <t>Nine No. 6</t>
  </si>
  <si>
    <t>Nine No. 8</t>
  </si>
  <si>
    <t>Nine No. 9</t>
  </si>
  <si>
    <t>Nine Springs Reservoir</t>
  </si>
  <si>
    <t>Noble Lake</t>
  </si>
  <si>
    <t>Noname Lake</t>
  </si>
  <si>
    <t>Nora Lake</t>
  </si>
  <si>
    <t>Norris Lake</t>
  </si>
  <si>
    <t>North Battle Creek Reservoir</t>
  </si>
  <si>
    <t>North Divide Lake</t>
  </si>
  <si>
    <t>North Emerson Lake</t>
  </si>
  <si>
    <t>North Haiwee Reservoir</t>
  </si>
  <si>
    <t>North Lake</t>
  </si>
  <si>
    <t>North Reservoir</t>
  </si>
  <si>
    <t>North Stone Lake</t>
  </si>
  <si>
    <t>Norton Dam</t>
  </si>
  <si>
    <t>Number 3 Lake</t>
  </si>
  <si>
    <t>Nun Lake</t>
  </si>
  <si>
    <t>Nutter Lake</t>
  </si>
  <si>
    <t>Nydiver Lake, Lower</t>
  </si>
  <si>
    <t>Nydiver Lakes</t>
  </si>
  <si>
    <t>Nydiver Lakes, Middle</t>
  </si>
  <si>
    <t>Oak Springs Reservoir</t>
  </si>
  <si>
    <t>Oakland Pond</t>
  </si>
  <si>
    <t>Obelisk Lake</t>
  </si>
  <si>
    <t>Ocean Lake</t>
  </si>
  <si>
    <t>Odell Lake</t>
  </si>
  <si>
    <t>Olaine Lake</t>
  </si>
  <si>
    <t>Old Pipe Lake</t>
  </si>
  <si>
    <t>Old Squaw Lake</t>
  </si>
  <si>
    <t>Olive Hills Reservoir</t>
  </si>
  <si>
    <t>Olive Lake</t>
  </si>
  <si>
    <t>Olivenhain Reservoir</t>
  </si>
  <si>
    <t>Oliver Lake</t>
  </si>
  <si>
    <t>Olson</t>
  </si>
  <si>
    <t>Oneida Lake</t>
  </si>
  <si>
    <t>O'Neill Forebay</t>
  </si>
  <si>
    <t>O'Neill Lake</t>
  </si>
  <si>
    <t>Onion Lake</t>
  </si>
  <si>
    <t>Onion Valley Reservoir</t>
  </si>
  <si>
    <t>Ora Lake</t>
  </si>
  <si>
    <t>Orchid Lake</t>
  </si>
  <si>
    <t>Oregon Rim Reservoir</t>
  </si>
  <si>
    <t>Oriole Lake</t>
  </si>
  <si>
    <t>Oro Fino Pond</t>
  </si>
  <si>
    <t>Ortega Reservoir</t>
  </si>
  <si>
    <t>Orvis</t>
  </si>
  <si>
    <t>Osma Lake</t>
  </si>
  <si>
    <t>Oso Flaco Lake</t>
  </si>
  <si>
    <t>Osprey Lake</t>
  </si>
  <si>
    <t>Ostrander Lake</t>
  </si>
  <si>
    <t>Otter Lake</t>
  </si>
  <si>
    <t>Ottoway Lake, Lower</t>
  </si>
  <si>
    <t>Ottoway Lake, Upper</t>
  </si>
  <si>
    <t>Owens Lake</t>
  </si>
  <si>
    <t>Owl Lake</t>
  </si>
  <si>
    <t>Oxbow Reservoir</t>
  </si>
  <si>
    <t>Pacheco Lake</t>
  </si>
  <si>
    <t>Pacific Grove</t>
  </si>
  <si>
    <t>Pacific Placer Reservoir</t>
  </si>
  <si>
    <t>Packer Lake</t>
  </si>
  <si>
    <t>Packsaddle Lake</t>
  </si>
  <si>
    <t>Pacoima Reservoir</t>
  </si>
  <si>
    <t>Page Lake</t>
  </si>
  <si>
    <t>Paicines Reservoir</t>
  </si>
  <si>
    <t>Paine Lake</t>
  </si>
  <si>
    <t>Painted Turtle Lake</t>
  </si>
  <si>
    <t>Palen Reservoir</t>
  </si>
  <si>
    <t>Palisade Lake</t>
  </si>
  <si>
    <t>Palisade Lakes</t>
  </si>
  <si>
    <t>Palisades Reservoir</t>
  </si>
  <si>
    <t>Panhandle Lake</t>
  </si>
  <si>
    <t>Paoha</t>
  </si>
  <si>
    <t>Paoha Lake</t>
  </si>
  <si>
    <t>Papoose Lake</t>
  </si>
  <si>
    <t>Par Value Lakes</t>
  </si>
  <si>
    <t>Paradise Lake</t>
  </si>
  <si>
    <t>Pardee Reservoir</t>
  </si>
  <si>
    <t>Pardoe Lake</t>
  </si>
  <si>
    <t>Paris Lake</t>
  </si>
  <si>
    <t>Parker Lake</t>
  </si>
  <si>
    <t>Parker Lakes</t>
  </si>
  <si>
    <t>Parker Pass Lake</t>
  </si>
  <si>
    <t>Patricia Lake</t>
  </si>
  <si>
    <t>Patrick Reservoir</t>
  </si>
  <si>
    <t>Patterson Lake</t>
  </si>
  <si>
    <t>Payne Lake</t>
  </si>
  <si>
    <t>Payne Reservoir</t>
  </si>
  <si>
    <t>Paynes Lake</t>
  </si>
  <si>
    <t>Peabody</t>
  </si>
  <si>
    <t>Peanut</t>
  </si>
  <si>
    <t>Peanut Lake</t>
  </si>
  <si>
    <t>Pear Lake</t>
  </si>
  <si>
    <t>Pearl Lake</t>
  </si>
  <si>
    <t>Pearsons Pond</t>
  </si>
  <si>
    <t>Pease Flat</t>
  </si>
  <si>
    <t>Pee Wee Lake</t>
  </si>
  <si>
    <t>Peeler Lake</t>
  </si>
  <si>
    <t>Pelican Lake</t>
  </si>
  <si>
    <t>Pemmican Lake</t>
  </si>
  <si>
    <t>Pendant Lake</t>
  </si>
  <si>
    <t>Peninsula Lake</t>
  </si>
  <si>
    <t>Peninsula Lake, Upper</t>
  </si>
  <si>
    <t>Penner Lake</t>
  </si>
  <si>
    <t>Perkins Lake</t>
  </si>
  <si>
    <t>Perris Reservoir</t>
  </si>
  <si>
    <t>Petaluma Reservoir</t>
  </si>
  <si>
    <t>Peter Pande Lake</t>
  </si>
  <si>
    <t>Peters Canyon Reservoir</t>
  </si>
  <si>
    <t>Petes Pond</t>
  </si>
  <si>
    <t>Pete's Pond</t>
  </si>
  <si>
    <t>Petes Valley</t>
  </si>
  <si>
    <t>Petite Lake, Lower</t>
  </si>
  <si>
    <t>Petite Lake, Upper</t>
  </si>
  <si>
    <t>Philbrook Reservoir</t>
  </si>
  <si>
    <t>Phipps Lake</t>
  </si>
  <si>
    <t>Phoenix Lake</t>
  </si>
  <si>
    <t>Phoenix Reservoir</t>
  </si>
  <si>
    <t>Picayune Lake</t>
  </si>
  <si>
    <t>Picket Creek No. 1</t>
  </si>
  <si>
    <t>Picket Creek No. 3</t>
  </si>
  <si>
    <t>Pika Lake</t>
  </si>
  <si>
    <t>Pilarcitos Lake</t>
  </si>
  <si>
    <t>Pine Creek Reservoir</t>
  </si>
  <si>
    <t>Pine Flat Lake</t>
  </si>
  <si>
    <t>Pine Grove Reservoir</t>
  </si>
  <si>
    <t>Pine Lake</t>
  </si>
  <si>
    <t>Pine Lake #1</t>
  </si>
  <si>
    <t>Pine Lake #2</t>
  </si>
  <si>
    <t>Pine Mountain Lake</t>
  </si>
  <si>
    <t>Pinebrook Reservoir</t>
  </si>
  <si>
    <t>Pinecrest Lake</t>
  </si>
  <si>
    <t>Pingree Lake</t>
  </si>
  <si>
    <t>Pinnacle Lake</t>
  </si>
  <si>
    <t>Pinto Lake</t>
  </si>
  <si>
    <t>Pinto Lakes</t>
  </si>
  <si>
    <t>Pioneer Basin Lakes</t>
  </si>
  <si>
    <t>Pioneer Lake #1</t>
  </si>
  <si>
    <t>Pioneer Lake #3</t>
  </si>
  <si>
    <t>Pioneer Lake #4A</t>
  </si>
  <si>
    <t>Pioneer Lake #4B</t>
  </si>
  <si>
    <t>Pioneer Lake #4C</t>
  </si>
  <si>
    <t>Pipeline Lake</t>
  </si>
  <si>
    <t>Pit 4 Reservoir</t>
  </si>
  <si>
    <t>Pit 6 Reservoir</t>
  </si>
  <si>
    <t>Pit 7 Reservoir</t>
  </si>
  <si>
    <t>Pitt Lake</t>
  </si>
  <si>
    <t>Piute Lake</t>
  </si>
  <si>
    <t>Piute Ponds</t>
  </si>
  <si>
    <t>Plaskett Meadows Lakes</t>
  </si>
  <si>
    <t>Pleasant Lake</t>
  </si>
  <si>
    <t>Pleasant Valley Reservoir</t>
  </si>
  <si>
    <t>Pocket Lake</t>
  </si>
  <si>
    <t>Poison Lake</t>
  </si>
  <si>
    <t>Poison Meadow</t>
  </si>
  <si>
    <t>Pomponio Reservoir</t>
  </si>
  <si>
    <t>Pond Lily Lake</t>
  </si>
  <si>
    <t>Ponderosa Reservoir</t>
  </si>
  <si>
    <t>Pony Lake</t>
  </si>
  <si>
    <t>Poonkinny Lake</t>
  </si>
  <si>
    <t>Poore Lake</t>
  </si>
  <si>
    <t>Porcupine Lake</t>
  </si>
  <si>
    <t>Porcupine Reservoir</t>
  </si>
  <si>
    <t>Porphyry Lake</t>
  </si>
  <si>
    <t>Portal Forebay</t>
  </si>
  <si>
    <t>Portal Lake</t>
  </si>
  <si>
    <t>Porter Reservoir</t>
  </si>
  <si>
    <t>Posey Lake</t>
  </si>
  <si>
    <t>Post Lakes</t>
  </si>
  <si>
    <t>Potter Lake</t>
  </si>
  <si>
    <t>Powell Lake</t>
  </si>
  <si>
    <t>Powena Reservoir</t>
  </si>
  <si>
    <t>Prado Flood Control Basin</t>
  </si>
  <si>
    <t>Precipice Lake</t>
  </si>
  <si>
    <t>Preston Lake</t>
  </si>
  <si>
    <t>Preston Reservoir</t>
  </si>
  <si>
    <t>Priest Reservoir</t>
  </si>
  <si>
    <t>Primrose Lake</t>
  </si>
  <si>
    <t>Prosser Creek Reservoir</t>
  </si>
  <si>
    <t>Pruitt Lake</t>
  </si>
  <si>
    <t>Pryor Lake</t>
  </si>
  <si>
    <t>Puddingstone Reservoir</t>
  </si>
  <si>
    <t>Pulgas Lake</t>
  </si>
  <si>
    <t>Pumpkinseed Lake</t>
  </si>
  <si>
    <t>Puppet Lake</t>
  </si>
  <si>
    <t>Purdue Lake</t>
  </si>
  <si>
    <t>Purple Lake</t>
  </si>
  <si>
    <t>Pyramid Lake</t>
  </si>
  <si>
    <t>Pyramid Peak Lake</t>
  </si>
  <si>
    <t>Quail Lake</t>
  </si>
  <si>
    <t>Quarry Lakes</t>
  </si>
  <si>
    <t>Quien Sabe No. 2</t>
  </si>
  <si>
    <t>R. Simoni Irrig.</t>
  </si>
  <si>
    <t>Rack Lake</t>
  </si>
  <si>
    <t>Rae Lake</t>
  </si>
  <si>
    <t>Rae Lakes</t>
  </si>
  <si>
    <t>Rager Reservoir</t>
  </si>
  <si>
    <t>Railroad Canyon Reservoir</t>
  </si>
  <si>
    <t>Railroad Reservoir</t>
  </si>
  <si>
    <t>Rainbow Lake</t>
  </si>
  <si>
    <t>Rainy Lake</t>
  </si>
  <si>
    <t>Raljon Lake</t>
  </si>
  <si>
    <t>Ralston Lake</t>
  </si>
  <si>
    <t>Ram Lake</t>
  </si>
  <si>
    <t>Ramer Lake</t>
  </si>
  <si>
    <t>Ramona Lake</t>
  </si>
  <si>
    <t>Rancho Cielito</t>
  </si>
  <si>
    <t>Ranger Lake</t>
  </si>
  <si>
    <t>Rattlesnake Lake</t>
  </si>
  <si>
    <t>Rattlesnake Reservoir</t>
  </si>
  <si>
    <t>Raymond Lake</t>
  </si>
  <si>
    <t>Rector Reservoir</t>
  </si>
  <si>
    <t>Red and White Lake</t>
  </si>
  <si>
    <t>Red Bug Lake</t>
  </si>
  <si>
    <t>Red Can Lake</t>
  </si>
  <si>
    <t>Red Devil Lake</t>
  </si>
  <si>
    <t>Red Lake</t>
  </si>
  <si>
    <t>Red Rock Lakes</t>
  </si>
  <si>
    <t>Red Top Lake</t>
  </si>
  <si>
    <t>Redinger Lake</t>
  </si>
  <si>
    <t>Reds Lake</t>
  </si>
  <si>
    <t>Redwood Lake</t>
  </si>
  <si>
    <t>Redwood Shores Lagoon</t>
  </si>
  <si>
    <t>Reef Lake</t>
  </si>
  <si>
    <t>Reese Reservoir</t>
  </si>
  <si>
    <t>Reflection Lake</t>
  </si>
  <si>
    <t>Reflection, Lake</t>
  </si>
  <si>
    <t>Regiment Lake</t>
  </si>
  <si>
    <t>Reid Reservoir</t>
  </si>
  <si>
    <t>Relief Reservoir</t>
  </si>
  <si>
    <t>Renner Lake</t>
  </si>
  <si>
    <t>Reservoir</t>
  </si>
  <si>
    <t>Reservoir C</t>
  </si>
  <si>
    <t>Reservoir Number Two</t>
  </si>
  <si>
    <t>Return Lake</t>
  </si>
  <si>
    <t>Rex Reservoir</t>
  </si>
  <si>
    <t>Reymann Lake</t>
  </si>
  <si>
    <t>Rhodes Lake</t>
  </si>
  <si>
    <t>Rice Lake</t>
  </si>
  <si>
    <t>Richardson Lake</t>
  </si>
  <si>
    <t>Richardson Tarn</t>
  </si>
  <si>
    <t>Ricketts Hill</t>
  </si>
  <si>
    <t>Rickey</t>
  </si>
  <si>
    <t>Ridenoure Reservoir</t>
  </si>
  <si>
    <t>Ridge Lake</t>
  </si>
  <si>
    <t>Ridge Lakes</t>
  </si>
  <si>
    <t>Rim Lake</t>
  </si>
  <si>
    <t>Rimrock Lake</t>
  </si>
  <si>
    <t>Rimrock Valley Reservoir</t>
  </si>
  <si>
    <t>Rising River Lake</t>
  </si>
  <si>
    <t>Ritter Lake</t>
  </si>
  <si>
    <t>Ritter Lakes</t>
  </si>
  <si>
    <t>Robert L Matheson</t>
  </si>
  <si>
    <t>Robinson Lake</t>
  </si>
  <si>
    <t>Robinson Lakes</t>
  </si>
  <si>
    <t>Robles Diversion</t>
  </si>
  <si>
    <t>Rock Creek Lake</t>
  </si>
  <si>
    <t>Rock Fence Lake</t>
  </si>
  <si>
    <t>Rock Island Lake</t>
  </si>
  <si>
    <t>Rock Lake</t>
  </si>
  <si>
    <t>Rockbound Lake</t>
  </si>
  <si>
    <t>Rocky Basin Lakes</t>
  </si>
  <si>
    <t>Rocky Basin Lakes 6</t>
  </si>
  <si>
    <t>Rocky Bottom Lake</t>
  </si>
  <si>
    <t>Rodden Lake</t>
  </si>
  <si>
    <t>Rodeo Lagoon</t>
  </si>
  <si>
    <t>Rodgers Lake</t>
  </si>
  <si>
    <t>Rodgers Lakes</t>
  </si>
  <si>
    <t>Rogers Lake</t>
  </si>
  <si>
    <t>Roget Lake</t>
  </si>
  <si>
    <t>Rollins Reservoir</t>
  </si>
  <si>
    <t>Roman Four Lake</t>
  </si>
  <si>
    <t>Roosevelt Lake</t>
  </si>
  <si>
    <t>Ropi Lake</t>
  </si>
  <si>
    <t>Rosalie Lake</t>
  </si>
  <si>
    <t>Rosasco Lake</t>
  </si>
  <si>
    <t>Rose Lake</t>
  </si>
  <si>
    <t>Rosebud Lake</t>
  </si>
  <si>
    <t>Rosemarie Meadow</t>
  </si>
  <si>
    <t>Roseville Reservoir</t>
  </si>
  <si>
    <t>Ross 1 Reservoir</t>
  </si>
  <si>
    <t>Ross 2 Reservoir</t>
  </si>
  <si>
    <t>Ross Lake</t>
  </si>
  <si>
    <t>Ross Reservoir</t>
  </si>
  <si>
    <t>Rosy Finch Lake</t>
  </si>
  <si>
    <t>Rough and Ready Reservoir</t>
  </si>
  <si>
    <t>Round Corral Reservoir</t>
  </si>
  <si>
    <t>Round Lake</t>
  </si>
  <si>
    <t>Round Top Lake</t>
  </si>
  <si>
    <t>Round Valley Reservoir</t>
  </si>
  <si>
    <t>Royal Arch Lake</t>
  </si>
  <si>
    <t>Royce Lake #1</t>
  </si>
  <si>
    <t>Royce Lake #4</t>
  </si>
  <si>
    <t>Royce Lake #5</t>
  </si>
  <si>
    <t>Royce Lakes</t>
  </si>
  <si>
    <t>Rubicon Lake</t>
  </si>
  <si>
    <t>Rubicon Reservoir</t>
  </si>
  <si>
    <t>Ruby Lake</t>
  </si>
  <si>
    <t>Rucker Hill Tank</t>
  </si>
  <si>
    <t>Rucker Lake</t>
  </si>
  <si>
    <t>Ruffey Lakes 1</t>
  </si>
  <si>
    <t>Ruffey Lakes 2</t>
  </si>
  <si>
    <t>Rush Creek Lake</t>
  </si>
  <si>
    <t>Rush Creek Lake, Upper</t>
  </si>
  <si>
    <t>Rush Creek Lakes</t>
  </si>
  <si>
    <t>Rush Creek Lakes 1</t>
  </si>
  <si>
    <t>Rushing Lake</t>
  </si>
  <si>
    <t>Russian Lake</t>
  </si>
  <si>
    <t>Rust Lake</t>
  </si>
  <si>
    <t>Ruth Lake</t>
  </si>
  <si>
    <t>Rutherford Lake</t>
  </si>
  <si>
    <t>Ruwau Lake</t>
  </si>
  <si>
    <t>Rye</t>
  </si>
  <si>
    <t>S P Lakes</t>
  </si>
  <si>
    <t>Sabrina Lake</t>
  </si>
  <si>
    <t>Saddle Horse Lake</t>
  </si>
  <si>
    <t>Saddle Lake</t>
  </si>
  <si>
    <t>Saddle Lake, Lower</t>
  </si>
  <si>
    <t>Saddle, Lower</t>
  </si>
  <si>
    <t>Saddlebag Lake</t>
  </si>
  <si>
    <t>Saddlerock Lake</t>
  </si>
  <si>
    <t>Sadler Lake</t>
  </si>
  <si>
    <t>Sage Lake</t>
  </si>
  <si>
    <t>Said Valley Reservoir</t>
  </si>
  <si>
    <t>Sailor Lake</t>
  </si>
  <si>
    <t>Sallie Keyes Lakes</t>
  </si>
  <si>
    <t>Salmon Lake</t>
  </si>
  <si>
    <t>Salmon Lake, Upper</t>
  </si>
  <si>
    <t>Salt Lake</t>
  </si>
  <si>
    <t>Salt Spring Valley Reservoir</t>
  </si>
  <si>
    <t>Salt Springs</t>
  </si>
  <si>
    <t>Salt Springs Reservoir</t>
  </si>
  <si>
    <t>Salton Sea</t>
  </si>
  <si>
    <t>Sam Mack Lake</t>
  </si>
  <si>
    <t>San Andreas Lake</t>
  </si>
  <si>
    <t>San Antonio Reservoir</t>
  </si>
  <si>
    <t>San Clemente</t>
  </si>
  <si>
    <t>San Diego Reservoir</t>
  </si>
  <si>
    <t>San Dieguito Reservoir</t>
  </si>
  <si>
    <t>San Dimas Reservoir</t>
  </si>
  <si>
    <t>San Felipe Lake</t>
  </si>
  <si>
    <t>San Gabriel Reservoir</t>
  </si>
  <si>
    <t>San Jacinto Reservoir</t>
  </si>
  <si>
    <t>San Justo Reservoir</t>
  </si>
  <si>
    <t>San Luis Reservoir</t>
  </si>
  <si>
    <t>San Marcos</t>
  </si>
  <si>
    <t>San Pablo Reservoir</t>
  </si>
  <si>
    <t>San Vicente Reservoir</t>
  </si>
  <si>
    <t>Sand Canyon Reservoir</t>
  </si>
  <si>
    <t>Sand Lake</t>
  </si>
  <si>
    <t>Sand Pond</t>
  </si>
  <si>
    <t>Sand Ridge Lake</t>
  </si>
  <si>
    <t>Sandhill Lake</t>
  </si>
  <si>
    <t>Sandpiper Lake</t>
  </si>
  <si>
    <t>Sandy Wool Lake</t>
  </si>
  <si>
    <t>Sanford Lake</t>
  </si>
  <si>
    <t>Sanger Lake</t>
  </si>
  <si>
    <t>Santa Fe Reservoir</t>
  </si>
  <si>
    <t>Santa Margarita Lake</t>
  </si>
  <si>
    <t>Santa Rosa Creek Reservoir</t>
  </si>
  <si>
    <t>Santee Recreational Lakes</t>
  </si>
  <si>
    <t>Sapphire Lake</t>
  </si>
  <si>
    <t>Sardella Lake</t>
  </si>
  <si>
    <t>Sardine Lake</t>
  </si>
  <si>
    <t>Sardine Lake, Upper</t>
  </si>
  <si>
    <t>Saucer Lake</t>
  </si>
  <si>
    <t>Sawmill Lake</t>
  </si>
  <si>
    <t>Sawmill Pond</t>
  </si>
  <si>
    <t>Sawpit</t>
  </si>
  <si>
    <t>Saxonia Lake</t>
  </si>
  <si>
    <t>Scarab Lake</t>
  </si>
  <si>
    <t>Scepter Lake</t>
  </si>
  <si>
    <t>Schaads Reservoir</t>
  </si>
  <si>
    <t>Schadler Reservoir</t>
  </si>
  <si>
    <t>Schober Holes</t>
  </si>
  <si>
    <t>Schoolmarm Lake</t>
  </si>
  <si>
    <t>Schoonamaker Lake</t>
  </si>
  <si>
    <t>Schwan Lagoon</t>
  </si>
  <si>
    <t>Scoop Lake</t>
  </si>
  <si>
    <t>Scorpion Lake</t>
  </si>
  <si>
    <t>Scotia Log Pond</t>
  </si>
  <si>
    <t>Scott Bar Pond</t>
  </si>
  <si>
    <t>Scott Lake</t>
  </si>
  <si>
    <t>Scotts Flat Reservoir</t>
  </si>
  <si>
    <t>Scotts Lake</t>
  </si>
  <si>
    <t>Scottsdale Pond</t>
  </si>
  <si>
    <t>Scout Carson Lake</t>
  </si>
  <si>
    <t>Searles Lake</t>
  </si>
  <si>
    <t>Searsville Lake</t>
  </si>
  <si>
    <t>Second Dinkey Lake</t>
  </si>
  <si>
    <t>Secret Lake</t>
  </si>
  <si>
    <t>Section Line Lake</t>
  </si>
  <si>
    <t>Sedge Lake</t>
  </si>
  <si>
    <t>Sempervirens Reservoir</t>
  </si>
  <si>
    <t>Senator Wash Reservoir</t>
  </si>
  <si>
    <t>Senior Canyon Reservoir</t>
  </si>
  <si>
    <t>Sequoia Lake</t>
  </si>
  <si>
    <t>Serene Lake</t>
  </si>
  <si>
    <t>Seven Gables Lakes</t>
  </si>
  <si>
    <t>Seven Gables Lakes 5</t>
  </si>
  <si>
    <t>Seven Lakes</t>
  </si>
  <si>
    <t>Seven Up Lake</t>
  </si>
  <si>
    <t>Seville Lake</t>
  </si>
  <si>
    <t>Shadow Cliffs Lake</t>
  </si>
  <si>
    <t>Shadow Lake</t>
  </si>
  <si>
    <t>Shaeirn Lake</t>
  </si>
  <si>
    <t>Shallow Lake</t>
  </si>
  <si>
    <t>Shamrock Lake</t>
  </si>
  <si>
    <t>Sharktooth Lake</t>
  </si>
  <si>
    <t>Sharon Lake</t>
  </si>
  <si>
    <t>Sharp Note Lake</t>
  </si>
  <si>
    <t>Shaver Lake</t>
  </si>
  <si>
    <t>Shays Hole Reservoir</t>
  </si>
  <si>
    <t>Shealor Lakes</t>
  </si>
  <si>
    <t>Shedd Dam</t>
  </si>
  <si>
    <t>Sheep Camp Lake</t>
  </si>
  <si>
    <t>Sheep Camp Lakes</t>
  </si>
  <si>
    <t>Sheepy Lake</t>
  </si>
  <si>
    <t>Sheffield Reservoir</t>
  </si>
  <si>
    <t>Shelf Lake</t>
  </si>
  <si>
    <t>Shell Lake</t>
  </si>
  <si>
    <t>Shellenbarger Lake</t>
  </si>
  <si>
    <t>Shelly Lake</t>
  </si>
  <si>
    <t>Shepard</t>
  </si>
  <si>
    <t>Shepherd Lake</t>
  </si>
  <si>
    <t>Sherrold Lake</t>
  </si>
  <si>
    <t>Sherwin Lake #4</t>
  </si>
  <si>
    <t>Sherwin Lakes</t>
  </si>
  <si>
    <t>Shimmy Lake</t>
  </si>
  <si>
    <t>Shinn Pond</t>
  </si>
  <si>
    <t>Shirley Lake</t>
  </si>
  <si>
    <t>Shoestring Reservoir</t>
  </si>
  <si>
    <t>Shorty Lake</t>
  </si>
  <si>
    <t>Shot Lake, Little</t>
  </si>
  <si>
    <t>Shotgun Lake</t>
  </si>
  <si>
    <t>Shotoverin Lake</t>
  </si>
  <si>
    <t>Showers Lake</t>
  </si>
  <si>
    <t>Shriner Lake</t>
  </si>
  <si>
    <t>Sibley Lake</t>
  </si>
  <si>
    <t>Sierra Vista</t>
  </si>
  <si>
    <t>Siesta Lake</t>
  </si>
  <si>
    <t>Sifford Lakes</t>
  </si>
  <si>
    <t>Signal Butte Reservoir</t>
  </si>
  <si>
    <t>Silliman Lake</t>
  </si>
  <si>
    <t>Sills Lake</t>
  </si>
  <si>
    <t>Silva Flat Reservoir</t>
  </si>
  <si>
    <t>Silver Lake</t>
  </si>
  <si>
    <t>Silver Lake Reservoir</t>
  </si>
  <si>
    <t>Silver Pass Lake</t>
  </si>
  <si>
    <t>Silverwood Lake</t>
  </si>
  <si>
    <t>Simas Lake</t>
  </si>
  <si>
    <t>Simmons Trout Lake</t>
  </si>
  <si>
    <t>Sinaloa Lake</t>
  </si>
  <si>
    <t>Sindicich Lagoons</t>
  </si>
  <si>
    <t>Siphon Lake</t>
  </si>
  <si>
    <t>Siphon Reservoir</t>
  </si>
  <si>
    <t>Sister Lake</t>
  </si>
  <si>
    <t>Six Shooter Lake</t>
  </si>
  <si>
    <t>Sixth Lake</t>
  </si>
  <si>
    <t>Sixty Lake Basin 25</t>
  </si>
  <si>
    <t>Sixty Lake Basin Lakes</t>
  </si>
  <si>
    <t>Sixty Lake Basin No. 10</t>
  </si>
  <si>
    <t>Sixty Lake Basin No. 11</t>
  </si>
  <si>
    <t>Sixty Lake Basin No. 12</t>
  </si>
  <si>
    <t>Sixty Lake Basin No. 13</t>
  </si>
  <si>
    <t>Sixty Lake Basin No. 3</t>
  </si>
  <si>
    <t>Sixty Lake Basin No. 4</t>
  </si>
  <si>
    <t>Sixty Lake Basin No. 6</t>
  </si>
  <si>
    <t>Sixty Lake Basin No. 7</t>
  </si>
  <si>
    <t>Sixty Lake Basin No. 8</t>
  </si>
  <si>
    <t>Skelton Lake</t>
  </si>
  <si>
    <t>Skelton Lakes</t>
  </si>
  <si>
    <t>Skelton, Upper</t>
  </si>
  <si>
    <t>Ski Lake</t>
  </si>
  <si>
    <t>Skinner Reservoir</t>
  </si>
  <si>
    <t>Skunk Lake</t>
  </si>
  <si>
    <t>Sky Blue Lake</t>
  </si>
  <si>
    <t>Sky High Lake</t>
  </si>
  <si>
    <t>Skycrest Lake</t>
  </si>
  <si>
    <t>Slab Creek Reservoir</t>
  </si>
  <si>
    <t>Slab Lakes</t>
  </si>
  <si>
    <t>Slattery Pond</t>
  </si>
  <si>
    <t>Sleepy Hollow 2</t>
  </si>
  <si>
    <t>Sleet Lake</t>
  </si>
  <si>
    <t>Slide Lake</t>
  </si>
  <si>
    <t>Slide Lakes</t>
  </si>
  <si>
    <t>Slim Lake</t>
  </si>
  <si>
    <t>Sly Creek Reservoir</t>
  </si>
  <si>
    <t>Small Twin Lake</t>
  </si>
  <si>
    <t>Smedberg Lake</t>
  </si>
  <si>
    <t>Smith Lake</t>
  </si>
  <si>
    <t>Smiths Lake</t>
  </si>
  <si>
    <t>Smoke Creek Reservoir</t>
  </si>
  <si>
    <t>Smokey Lake</t>
  </si>
  <si>
    <t>Snag Lake</t>
  </si>
  <si>
    <t>Snake Lake</t>
  </si>
  <si>
    <t>Snider Waterhole</t>
  </si>
  <si>
    <t>Snow Camp Lake</t>
  </si>
  <si>
    <t>Snow Lake</t>
  </si>
  <si>
    <t>Snow Lakes</t>
  </si>
  <si>
    <t>Snowflower</t>
  </si>
  <si>
    <t>Snows Lake</t>
  </si>
  <si>
    <t>Snowshoe Lake</t>
  </si>
  <si>
    <t>Snowslide Lake</t>
  </si>
  <si>
    <t>Snyder Lake</t>
  </si>
  <si>
    <t>Soap Lake</t>
  </si>
  <si>
    <t>Soapstone Pond</t>
  </si>
  <si>
    <t>Soda Lake</t>
  </si>
  <si>
    <t>Soldier Lake</t>
  </si>
  <si>
    <t>Sotcher Lake</t>
  </si>
  <si>
    <t>Soulajule Reservoir</t>
  </si>
  <si>
    <t>South America, Lake</t>
  </si>
  <si>
    <t>South Divide Lake</t>
  </si>
  <si>
    <t>South Emerson Lake</t>
  </si>
  <si>
    <t>South Fork Diversion Dam</t>
  </si>
  <si>
    <t>South Fork Lake, Lower</t>
  </si>
  <si>
    <t>South Fork Lake, Upper</t>
  </si>
  <si>
    <t>South Fork Lakes</t>
  </si>
  <si>
    <t>South Fork Lakes 2</t>
  </si>
  <si>
    <t>South Haiwee Reservoir</t>
  </si>
  <si>
    <t>South Lake</t>
  </si>
  <si>
    <t>South Mountain Reservoir</t>
  </si>
  <si>
    <t>Southside Park Pond</t>
  </si>
  <si>
    <t>Spanish Lake</t>
  </si>
  <si>
    <t>Spaulding Reservoir</t>
  </si>
  <si>
    <t>Spearhead Lake</t>
  </si>
  <si>
    <t>Spearpoint Lake</t>
  </si>
  <si>
    <t>Spencer Lake</t>
  </si>
  <si>
    <t>Spencer Lakes 1</t>
  </si>
  <si>
    <t>Spencer Lakes 2</t>
  </si>
  <si>
    <t>Sphinx Lakes</t>
  </si>
  <si>
    <t>Spicer Meadow Reservoir</t>
  </si>
  <si>
    <t>Spider Lake</t>
  </si>
  <si>
    <t>Spiller Lake</t>
  </si>
  <si>
    <t>Spillway Lake</t>
  </si>
  <si>
    <t>Spire</t>
  </si>
  <si>
    <t>Spire Lake</t>
  </si>
  <si>
    <t>Spirit Lake</t>
  </si>
  <si>
    <t>Split Lake</t>
  </si>
  <si>
    <t>Split Mountain</t>
  </si>
  <si>
    <t>Sportsman Lake</t>
  </si>
  <si>
    <t>Spotted Fawn Lake</t>
  </si>
  <si>
    <t>Spotted Lakes</t>
  </si>
  <si>
    <t>Spreckels Lake</t>
  </si>
  <si>
    <t>Sprig Lake</t>
  </si>
  <si>
    <t>Spring</t>
  </si>
  <si>
    <t>Spring Branch</t>
  </si>
  <si>
    <t>Spring Creek Reservoir</t>
  </si>
  <si>
    <t>Spring Lake</t>
  </si>
  <si>
    <t>Spring Valley Lake</t>
  </si>
  <si>
    <t>Spring Valley Pond</t>
  </si>
  <si>
    <t>Spuller Lake</t>
  </si>
  <si>
    <t>Square Lake</t>
  </si>
  <si>
    <t>Squaw Lake</t>
  </si>
  <si>
    <t>St Helena Dam Lower</t>
  </si>
  <si>
    <t>St Helena Dam Upper</t>
  </si>
  <si>
    <t>Stafford Lake</t>
  </si>
  <si>
    <t>Stampede Reservoir</t>
  </si>
  <si>
    <t>Standard Log Pond</t>
  </si>
  <si>
    <t>Stanford Lake</t>
  </si>
  <si>
    <t>Stanford Lakes</t>
  </si>
  <si>
    <t>Stanislaus Forebay</t>
  </si>
  <si>
    <t>Star Lake</t>
  </si>
  <si>
    <t>Star Lakes</t>
  </si>
  <si>
    <t>Star Lakes 1</t>
  </si>
  <si>
    <t>Starkweather Lake</t>
  </si>
  <si>
    <t>Starr Jordan Lake</t>
  </si>
  <si>
    <t>Starr King Lake</t>
  </si>
  <si>
    <t>Starvation Lake</t>
  </si>
  <si>
    <t>State Lakes</t>
  </si>
  <si>
    <t>State No. 1</t>
  </si>
  <si>
    <t>State No. 4</t>
  </si>
  <si>
    <t>State of Jefferson Lake</t>
  </si>
  <si>
    <t>Statue Lake</t>
  </si>
  <si>
    <t>Steamboat Lake</t>
  </si>
  <si>
    <t>Steelhead Lake</t>
  </si>
  <si>
    <t>Steelhead Lake, Little</t>
  </si>
  <si>
    <t>Steinacher Lake</t>
  </si>
  <si>
    <t>Stella Lake</t>
  </si>
  <si>
    <t>Stevens Lake</t>
  </si>
  <si>
    <t>Stienhart Lakes</t>
  </si>
  <si>
    <t>Stocking Lake</t>
  </si>
  <si>
    <t>Stockton Creek</t>
  </si>
  <si>
    <t>Stoddard Lake</t>
  </si>
  <si>
    <t>Stoddard Lake, Upper</t>
  </si>
  <si>
    <t>Stone Canyon Reservoir</t>
  </si>
  <si>
    <t>Stone Dam Reservoir</t>
  </si>
  <si>
    <t>Stone Lagoon</t>
  </si>
  <si>
    <t>Stone Lake</t>
  </si>
  <si>
    <t>Stonegate Lake</t>
  </si>
  <si>
    <t>Stony Gorge Reservoir</t>
  </si>
  <si>
    <t>Stony Ridge Lake</t>
  </si>
  <si>
    <t>Stovepipe Flat</t>
  </si>
  <si>
    <t>Stow Lake</t>
  </si>
  <si>
    <t>Straube Lake</t>
  </si>
  <si>
    <t>Strawberry Lake</t>
  </si>
  <si>
    <t>Straylor Lake</t>
  </si>
  <si>
    <t>Stub Lake</t>
  </si>
  <si>
    <t>Studhorse Meadow</t>
  </si>
  <si>
    <t>Stumpy Meadows Lake</t>
  </si>
  <si>
    <t>Sucker Lake</t>
  </si>
  <si>
    <t>Sugar Lake</t>
  </si>
  <si>
    <t>Sugar Lake, South</t>
  </si>
  <si>
    <t>Sugar Pine Lake</t>
  </si>
  <si>
    <t>Sugar Pine Reservoir</t>
  </si>
  <si>
    <t>Suisun Reservoir</t>
  </si>
  <si>
    <t>Sullivan Lake</t>
  </si>
  <si>
    <t>Sulphur Creek Reservoir</t>
  </si>
  <si>
    <t>Summit Lake</t>
  </si>
  <si>
    <t>Summit Meadow Lake</t>
  </si>
  <si>
    <t>Summit Reservoir</t>
  </si>
  <si>
    <t>Sunbeam Lake</t>
  </si>
  <si>
    <t>Sundae Lake</t>
  </si>
  <si>
    <t>Sunrise Lakes</t>
  </si>
  <si>
    <t>Sunset Lake</t>
  </si>
  <si>
    <t>Sunset Lake, Upper</t>
  </si>
  <si>
    <t>Sunset Reservoir</t>
  </si>
  <si>
    <t>Sunset View Reservoir</t>
  </si>
  <si>
    <t>Superior Lake</t>
  </si>
  <si>
    <t>Surprise Lake</t>
  </si>
  <si>
    <t>Susie Lake</t>
  </si>
  <si>
    <t>Suttonfield Lake</t>
  </si>
  <si>
    <t>Swains Hole</t>
  </si>
  <si>
    <t>Swamp Lake</t>
  </si>
  <si>
    <t>Swamp Lakes</t>
  </si>
  <si>
    <t>Swan Lake</t>
  </si>
  <si>
    <t>Swan Lake Junior</t>
  </si>
  <si>
    <t>Swanzy Reservoir</t>
  </si>
  <si>
    <t>Sweasey Lake</t>
  </si>
  <si>
    <t>Swede Lake</t>
  </si>
  <si>
    <t>Sweetwater Reservoir</t>
  </si>
  <si>
    <t>Swimming Lagoon</t>
  </si>
  <si>
    <t>Sword Lake</t>
  </si>
  <si>
    <t>Sworinger Reservoir</t>
  </si>
  <si>
    <t>Sycamore Island Pond</t>
  </si>
  <si>
    <t>Sycamore Slough</t>
  </si>
  <si>
    <t>T J Lake</t>
  </si>
  <si>
    <t>Table Creek No. 2</t>
  </si>
  <si>
    <t>Table Lake</t>
  </si>
  <si>
    <t>Table Meadows No. 10</t>
  </si>
  <si>
    <t>Table Meadows No. 2</t>
  </si>
  <si>
    <t>Table Meadows No. 5</t>
  </si>
  <si>
    <t>Taboose</t>
  </si>
  <si>
    <t>Tallac Lake</t>
  </si>
  <si>
    <t>Tallulah Lake</t>
  </si>
  <si>
    <t>Talus Lake</t>
  </si>
  <si>
    <t>Tamarack Lake</t>
  </si>
  <si>
    <t>Tamarack Lakes</t>
  </si>
  <si>
    <t>Tamarack Reservoir</t>
  </si>
  <si>
    <t>Tangle Blue Lake</t>
  </si>
  <si>
    <t>Tanner Dam</t>
  </si>
  <si>
    <t>Tanner Reservoir</t>
  </si>
  <si>
    <t>Tapie Lake</t>
  </si>
  <si>
    <t>Taylor Lake</t>
  </si>
  <si>
    <t>Taylor Reservoir</t>
  </si>
  <si>
    <t>Teal Lake</t>
  </si>
  <si>
    <t>Teddy Bear Lake</t>
  </si>
  <si>
    <t>Tejon Reservoir Number One</t>
  </si>
  <si>
    <t>Tejon Reservoir Number Two</t>
  </si>
  <si>
    <t>Telephone Flat Reservoir</t>
  </si>
  <si>
    <t>Telephone Lake</t>
  </si>
  <si>
    <t>Tenaya Lake</t>
  </si>
  <si>
    <t>Terminal</t>
  </si>
  <si>
    <t>Terminal Reservoir</t>
  </si>
  <si>
    <t>Terrace Lake</t>
  </si>
  <si>
    <t>Terry Lake</t>
  </si>
  <si>
    <t>Tether Lake</t>
  </si>
  <si>
    <t>TeWinkle Park Lake</t>
  </si>
  <si>
    <t>The Beaver Ponds</t>
  </si>
  <si>
    <t>The Lagoon</t>
  </si>
  <si>
    <t>The Lakes</t>
  </si>
  <si>
    <t>Thermalito Afterbay</t>
  </si>
  <si>
    <t>Thermalito Diversion Pool</t>
  </si>
  <si>
    <t>Thermalito Forebay</t>
  </si>
  <si>
    <t>Thimble Lake, Lower</t>
  </si>
  <si>
    <t>Thimble Lake, Upper</t>
  </si>
  <si>
    <t>Third Recess Lake</t>
  </si>
  <si>
    <t>Thompson Lake</t>
  </si>
  <si>
    <t>Thousand Island Lake</t>
  </si>
  <si>
    <t>Three Island Lake</t>
  </si>
  <si>
    <t>Three Lakes</t>
  </si>
  <si>
    <t>Thumb Lake, Lower</t>
  </si>
  <si>
    <t>Thumb Lake, Upper</t>
  </si>
  <si>
    <t>Thunder and Lightning Lake</t>
  </si>
  <si>
    <t>Thurston Lake</t>
  </si>
  <si>
    <t>Tickner Hole Lakes</t>
  </si>
  <si>
    <t>Tickner Lake</t>
  </si>
  <si>
    <t>Tiger Creek Forbay</t>
  </si>
  <si>
    <t>Tiger Creek Regulator Reservoir</t>
  </si>
  <si>
    <t>Tiger Creek Reservoir</t>
  </si>
  <si>
    <t>Tilden Lake</t>
  </si>
  <si>
    <t>Timber Lake</t>
  </si>
  <si>
    <t>Timberhill</t>
  </si>
  <si>
    <t>Timberline Lake</t>
  </si>
  <si>
    <t>Timberline Tarn #1</t>
  </si>
  <si>
    <t>Timberline Tarn #2</t>
  </si>
  <si>
    <t>Tinemaha Lake</t>
  </si>
  <si>
    <t>Tinemaha Reservoir</t>
  </si>
  <si>
    <t>Tioga Lake</t>
  </si>
  <si>
    <t>Toad Lake</t>
  </si>
  <si>
    <t>Tobacco Lake</t>
  </si>
  <si>
    <t>Tocher Lake</t>
  </si>
  <si>
    <t>Toe Lake</t>
  </si>
  <si>
    <t>Toejam Lake</t>
  </si>
  <si>
    <t>Toem Lake</t>
  </si>
  <si>
    <t>Toledo Pond</t>
  </si>
  <si>
    <t>Tollhouse Lake</t>
  </si>
  <si>
    <t>Toluca Lake</t>
  </si>
  <si>
    <t>Tom Jones Reservoir</t>
  </si>
  <si>
    <t>Tom Lee Meadows</t>
  </si>
  <si>
    <t>Tom Sawyer Lake</t>
  </si>
  <si>
    <t>Tomahawk Lake</t>
  </si>
  <si>
    <t>Toms Lake</t>
  </si>
  <si>
    <t>Toole Pond</t>
  </si>
  <si>
    <t>Tooth Lake</t>
  </si>
  <si>
    <t>Top Lake</t>
  </si>
  <si>
    <t>Topaz Lake</t>
  </si>
  <si>
    <t>Topsy Turvy Lake</t>
  </si>
  <si>
    <t>Tough Lake</t>
  </si>
  <si>
    <t>Tower Lake</t>
  </si>
  <si>
    <t>Towhead Lake</t>
  </si>
  <si>
    <t>Townsley Lake</t>
  </si>
  <si>
    <t>Towrbalya</t>
  </si>
  <si>
    <t>Towser Lake</t>
  </si>
  <si>
    <t>Trail Gulch Lake</t>
  </si>
  <si>
    <t>Trail Lake</t>
  </si>
  <si>
    <t>Trail Lakes</t>
  </si>
  <si>
    <t>Treasure Lake #1</t>
  </si>
  <si>
    <t>Treasure Lake #3</t>
  </si>
  <si>
    <t>Treasure Lakes</t>
  </si>
  <si>
    <t>Triangle Lake</t>
  </si>
  <si>
    <t>Trinity Alps Lake</t>
  </si>
  <si>
    <t>Trinity Lake</t>
  </si>
  <si>
    <t>Trinity Lake, Lower</t>
  </si>
  <si>
    <t>Trinity Lakes</t>
  </si>
  <si>
    <t>Trout Lake</t>
  </si>
  <si>
    <t>Trumbull Lake</t>
  </si>
  <si>
    <t>Tub Lake</t>
  </si>
  <si>
    <t>Tulainyo Lake</t>
  </si>
  <si>
    <t>Tule Lake</t>
  </si>
  <si>
    <t>Tule Pond</t>
  </si>
  <si>
    <t>Tulloch Reservoir</t>
  </si>
  <si>
    <t>Tully Lake</t>
  </si>
  <si>
    <t>Tunemah Lake</t>
  </si>
  <si>
    <t>Tunnel Reservoir</t>
  </si>
  <si>
    <t>Turf Lakes</t>
  </si>
  <si>
    <t>Turf Lakes 1</t>
  </si>
  <si>
    <t>Turf Lakes 2</t>
  </si>
  <si>
    <t>Turk Lake</t>
  </si>
  <si>
    <t>Turlock Lake</t>
  </si>
  <si>
    <t>Turnaround Lake</t>
  </si>
  <si>
    <t>Turner Lake</t>
  </si>
  <si>
    <t>Turquoise Lake</t>
  </si>
  <si>
    <t>Turrett Lake, Upper</t>
  </si>
  <si>
    <t>Turtle Lake</t>
  </si>
  <si>
    <t>Tuttle Lake</t>
  </si>
  <si>
    <t>Twain Harte</t>
  </si>
  <si>
    <t>Tweedy Lake</t>
  </si>
  <si>
    <t>Twin Buck Lakes</t>
  </si>
  <si>
    <t>Twin Island Lakes 1</t>
  </si>
  <si>
    <t>Twin Island Lakes 2</t>
  </si>
  <si>
    <t>Twin Lake</t>
  </si>
  <si>
    <t>Twin Lake, Lower</t>
  </si>
  <si>
    <t>Twin Lake, Upper</t>
  </si>
  <si>
    <t>Twin Lakes</t>
  </si>
  <si>
    <t>Twin Lakes 1</t>
  </si>
  <si>
    <t>Twin Lakes 2</t>
  </si>
  <si>
    <t>Twin Lakes, Lower</t>
  </si>
  <si>
    <t>Twin Lakes, Upper</t>
  </si>
  <si>
    <t>Twin Meadows Lake</t>
  </si>
  <si>
    <t>Twin Ponds</t>
  </si>
  <si>
    <t>Twitchell Reservoir</t>
  </si>
  <si>
    <t>Tyee Lake #4</t>
  </si>
  <si>
    <t>Tyee Lakes</t>
  </si>
  <si>
    <t>Tyler Lake</t>
  </si>
  <si>
    <t>Tyndall Creek No. 2</t>
  </si>
  <si>
    <t>Tyndall Creek No. 3</t>
  </si>
  <si>
    <t>Tyndall Creek No. 4</t>
  </si>
  <si>
    <t>Tyndall Creek No. 6</t>
  </si>
  <si>
    <t>Tyndall Creek No. 7</t>
  </si>
  <si>
    <t>Tyndall Creek No. 8</t>
  </si>
  <si>
    <t>Umpa Lake</t>
  </si>
  <si>
    <t>Una Lake</t>
  </si>
  <si>
    <t>Uncles Lake</t>
  </si>
  <si>
    <t>Union Hill Pond</t>
  </si>
  <si>
    <t>Union Lake</t>
  </si>
  <si>
    <t>Union Lakes</t>
  </si>
  <si>
    <t>Union Reservoir</t>
  </si>
  <si>
    <t>Union Valley Reservoir</t>
  </si>
  <si>
    <t>Upper Albert Lake</t>
  </si>
  <si>
    <t>Upper Bohn Lake</t>
  </si>
  <si>
    <t>Upper Boy Scout Lake</t>
  </si>
  <si>
    <t>Upper Branigan Lake</t>
  </si>
  <si>
    <t>Upper Buffalo Corral Reservoir</t>
  </si>
  <si>
    <t>Upper Chalfant Lake</t>
  </si>
  <si>
    <t>Upper Cliff Lake</t>
  </si>
  <si>
    <t>Upper Crystal Springs Reservoir</t>
  </si>
  <si>
    <t>Upper Emerald Lake</t>
  </si>
  <si>
    <t>Upper English Lake</t>
  </si>
  <si>
    <t>Upper Franklin Canyon Reservoir</t>
  </si>
  <si>
    <t>Upper Gaylor Lake</t>
  </si>
  <si>
    <t>Upper Gumboot Lake</t>
  </si>
  <si>
    <t>Upper Hopkins Lakes</t>
  </si>
  <si>
    <t>Upper Horsethief Lake</t>
  </si>
  <si>
    <t>Upper Horton Lakes</t>
  </si>
  <si>
    <t>Upper Lake</t>
  </si>
  <si>
    <t>Upper Lamarck Lake</t>
  </si>
  <si>
    <t>Upper Letts Lake</t>
  </si>
  <si>
    <t>Upper Lola Montez Lake</t>
  </si>
  <si>
    <t>Upper McCabe Lake</t>
  </si>
  <si>
    <t>Upper Mills Creek Lake</t>
  </si>
  <si>
    <t>Upper Morgan Lake</t>
  </si>
  <si>
    <t>Upper Mud Lake</t>
  </si>
  <si>
    <t>Upper Otay Reservoir</t>
  </si>
  <si>
    <t>Upper Palisade No. 1</t>
  </si>
  <si>
    <t>Upper Palisade No. 2</t>
  </si>
  <si>
    <t>Upper Relief Valley Lakes</t>
  </si>
  <si>
    <t>Upper Roberts Reservoir</t>
  </si>
  <si>
    <t>Upper Rodeo Lagoon</t>
  </si>
  <si>
    <t>Upper Ruth Lake</t>
  </si>
  <si>
    <t>Upper Saddle Lake</t>
  </si>
  <si>
    <t>Upper San Leandro Reservoir</t>
  </si>
  <si>
    <t>Upper Sardine Lake</t>
  </si>
  <si>
    <t>Upper Seven Lake</t>
  </si>
  <si>
    <t>Upper Sky High Lake</t>
  </si>
  <si>
    <t>Upper Stone Canyon Reservoir</t>
  </si>
  <si>
    <t>Upper Turret Lakes</t>
  </si>
  <si>
    <t>Upper Twin Lake</t>
  </si>
  <si>
    <t>Upper Wright Lake</t>
  </si>
  <si>
    <t>Ursa Lake</t>
  </si>
  <si>
    <t>Useless Lake</t>
  </si>
  <si>
    <t>Utica Reservoir</t>
  </si>
  <si>
    <t>Uvas Reservoir</t>
  </si>
  <si>
    <t>Vail Lake</t>
  </si>
  <si>
    <t>Valentine Lake</t>
  </si>
  <si>
    <t>Valley View Reservoir</t>
  </si>
  <si>
    <t>Valor Lake</t>
  </si>
  <si>
    <t>Van Arsdale Reservoir</t>
  </si>
  <si>
    <t>Van Loan Reservoir</t>
  </si>
  <si>
    <t>Van Norden, Lake</t>
  </si>
  <si>
    <t>Vandeburg Lake</t>
  </si>
  <si>
    <t>Vasona Reservoir</t>
  </si>
  <si>
    <t>Vee Lake</t>
  </si>
  <si>
    <t>Veeh Reservoir</t>
  </si>
  <si>
    <t>Velma Lake, Lower</t>
  </si>
  <si>
    <t>Velma Lake, Middle</t>
  </si>
  <si>
    <t>Velma Lake, Upper</t>
  </si>
  <si>
    <t>Vermilion Lake</t>
  </si>
  <si>
    <t>Vernon, Lake</t>
  </si>
  <si>
    <t>Victor Valley College Pond</t>
  </si>
  <si>
    <t>Vidette Lakes</t>
  </si>
  <si>
    <t>Vidette No. 5</t>
  </si>
  <si>
    <t>Vidette No. 6</t>
  </si>
  <si>
    <t>Vineyard Lake</t>
  </si>
  <si>
    <t>Vinton Lake</t>
  </si>
  <si>
    <t>Virginia Lake</t>
  </si>
  <si>
    <t>Virginia Lakes</t>
  </si>
  <si>
    <t>Vivian Lake</t>
  </si>
  <si>
    <t>Vodka Lake</t>
  </si>
  <si>
    <t>Vogelsang Lake</t>
  </si>
  <si>
    <t>Volcanic Lakes</t>
  </si>
  <si>
    <t>Volcano Lake</t>
  </si>
  <si>
    <t>Volo Mining Co. Dam</t>
  </si>
  <si>
    <t>W Lake</t>
  </si>
  <si>
    <t>Waca Lake</t>
  </si>
  <si>
    <t>Wades Lake</t>
  </si>
  <si>
    <t>Wagon Wheel Lake</t>
  </si>
  <si>
    <t>Wah Hoo Lake</t>
  </si>
  <si>
    <t>Wahoo Lake #1</t>
  </si>
  <si>
    <t>Wahoo Lake #2</t>
  </si>
  <si>
    <t>Wahoo Lakes</t>
  </si>
  <si>
    <t>Wahtoke Lake</t>
  </si>
  <si>
    <t>Wales Lake</t>
  </si>
  <si>
    <t>Walker Lake</t>
  </si>
  <si>
    <t>Wallace Creek No. 1</t>
  </si>
  <si>
    <t>Wallace Creek No. 10</t>
  </si>
  <si>
    <t>Wallace Creek No. 11</t>
  </si>
  <si>
    <t>Wallace Creek No. 12</t>
  </si>
  <si>
    <t>Wallace Creek No. 4</t>
  </si>
  <si>
    <t>Wallace Creek No. 5</t>
  </si>
  <si>
    <t>Wallace Creek No. 6</t>
  </si>
  <si>
    <t>Wallace Lake</t>
  </si>
  <si>
    <t>Walling Lake</t>
  </si>
  <si>
    <t>Walnut Canyon Reservoir</t>
  </si>
  <si>
    <t>Walton Lake</t>
  </si>
  <si>
    <t>Wampum Lake</t>
  </si>
  <si>
    <t>Wanda Lake</t>
  </si>
  <si>
    <t>Ward Lake</t>
  </si>
  <si>
    <t>Ward Lakes</t>
  </si>
  <si>
    <t>Ward Mtn Lake</t>
  </si>
  <si>
    <t>Wards Lake</t>
  </si>
  <si>
    <t>Warm Lake</t>
  </si>
  <si>
    <t>Warner Lake</t>
  </si>
  <si>
    <t>Warren Lake</t>
  </si>
  <si>
    <t>Warrior Lake</t>
  </si>
  <si>
    <t>Wasco Lake</t>
  </si>
  <si>
    <t>Washbasin Lake</t>
  </si>
  <si>
    <t>Washburn Lake</t>
  </si>
  <si>
    <t>Water Dog Lakes</t>
  </si>
  <si>
    <t>Waterdog Lake</t>
  </si>
  <si>
    <t>Waterhouse Lake</t>
  </si>
  <si>
    <t>Watson Lake</t>
  </si>
  <si>
    <t>Watts Lake</t>
  </si>
  <si>
    <t>Waugh Reservoir</t>
  </si>
  <si>
    <t>Way Lake</t>
  </si>
  <si>
    <t>Weaver Lake</t>
  </si>
  <si>
    <t>Weaver Lake, East</t>
  </si>
  <si>
    <t>Webber Lake</t>
  </si>
  <si>
    <t>Weber Lake</t>
  </si>
  <si>
    <t>Weber Reservoir</t>
  </si>
  <si>
    <t>Wedge Lake</t>
  </si>
  <si>
    <t>Wee Bear Lake</t>
  </si>
  <si>
    <t>Weeks Lake</t>
  </si>
  <si>
    <t>Wegner Lake</t>
  </si>
  <si>
    <t>Weil Lake</t>
  </si>
  <si>
    <t>Weir Lake</t>
  </si>
  <si>
    <t>West Lake</t>
  </si>
  <si>
    <t>West Lake, Upper</t>
  </si>
  <si>
    <t>West Lakes</t>
  </si>
  <si>
    <t>West Napa Reservoir</t>
  </si>
  <si>
    <t>West Park Lakes</t>
  </si>
  <si>
    <t>West Valley Reservoir</t>
  </si>
  <si>
    <t>Westhaven Park Lake</t>
  </si>
  <si>
    <t>Westlake Lake</t>
  </si>
  <si>
    <t>Wet Meadows Reservoir</t>
  </si>
  <si>
    <t>Wet Weather Lake</t>
  </si>
  <si>
    <t>Whale Rock Reservoir</t>
  </si>
  <si>
    <t>Wheeler Lake</t>
  </si>
  <si>
    <t>Whelan Lake</t>
  </si>
  <si>
    <t>Whiskeytown Lake</t>
  </si>
  <si>
    <t>Whisky Lake</t>
  </si>
  <si>
    <t>White Bear Lake</t>
  </si>
  <si>
    <t>White Chief Lake</t>
  </si>
  <si>
    <t>White Horse Reservoir</t>
  </si>
  <si>
    <t>White Lake</t>
  </si>
  <si>
    <t>White Pines Lake</t>
  </si>
  <si>
    <t>White Reservoir</t>
  </si>
  <si>
    <t>White Rock Lake</t>
  </si>
  <si>
    <t>Whitecliff Lake</t>
  </si>
  <si>
    <t>Whites Creek Lake</t>
  </si>
  <si>
    <t>Whites Lagoon</t>
  </si>
  <si>
    <t>Whitney Reservoir</t>
  </si>
  <si>
    <t>Wicks Lake</t>
  </si>
  <si>
    <t>Widow Lake</t>
  </si>
  <si>
    <t>Wiest Lake</t>
  </si>
  <si>
    <t>Wilbur May Lake</t>
  </si>
  <si>
    <t>Wild Lake</t>
  </si>
  <si>
    <t>Wildcat Lake</t>
  </si>
  <si>
    <t>William Land Park Pond</t>
  </si>
  <si>
    <t>Williams Reservoir</t>
  </si>
  <si>
    <t>Williams Valley Dam</t>
  </si>
  <si>
    <t>Williamson Lake #1</t>
  </si>
  <si>
    <t>Williamson No. 2</t>
  </si>
  <si>
    <t>Williamson No. 3</t>
  </si>
  <si>
    <t>Williamson No. 5</t>
  </si>
  <si>
    <t>Willow Hill Reservoir</t>
  </si>
  <si>
    <t>Willow Lake</t>
  </si>
  <si>
    <t>Wilma Lake</t>
  </si>
  <si>
    <t>Wilson Lake</t>
  </si>
  <si>
    <t>Wilson Meadow Lake</t>
  </si>
  <si>
    <t>Wilson Reservoir</t>
  </si>
  <si>
    <t>Winchester Lake</t>
  </si>
  <si>
    <t>Windy Lake</t>
  </si>
  <si>
    <t>Wine</t>
  </si>
  <si>
    <t>Wing Reservoir</t>
  </si>
  <si>
    <t>Winnemucca Lake</t>
  </si>
  <si>
    <t>Wire Lake</t>
  </si>
  <si>
    <t>Wire Lakes</t>
  </si>
  <si>
    <t>Wire Lakes 4</t>
  </si>
  <si>
    <t>Wire Lakes 5</t>
  </si>
  <si>
    <t>Wise Forebay</t>
  </si>
  <si>
    <t>Wishbone Lake</t>
  </si>
  <si>
    <t>Wishon Reservoir</t>
  </si>
  <si>
    <t>Wolf Creek Lake</t>
  </si>
  <si>
    <t>Wolf Lake</t>
  </si>
  <si>
    <t>Wolverine Lake</t>
  </si>
  <si>
    <t>Wonder Lake #1</t>
  </si>
  <si>
    <t>Wonder Lakes</t>
  </si>
  <si>
    <t>Wood Flat Reservoir</t>
  </si>
  <si>
    <t>Wood Lake</t>
  </si>
  <si>
    <t>Wood Lake, Lower</t>
  </si>
  <si>
    <t>Wood Ranch Reservoir</t>
  </si>
  <si>
    <t>Woodchuck Lake</t>
  </si>
  <si>
    <t>Woodridge Lake</t>
  </si>
  <si>
    <t>Woods Lake</t>
  </si>
  <si>
    <t>Woods Lakes</t>
  </si>
  <si>
    <t>Woodward Park Pond 1</t>
  </si>
  <si>
    <t>Woodward Park Pond 2</t>
  </si>
  <si>
    <t>Woodward Park Pond 3</t>
  </si>
  <si>
    <t>Woodward Reservoir</t>
  </si>
  <si>
    <t>Wooley Lake</t>
  </si>
  <si>
    <t>Wright Lakes</t>
  </si>
  <si>
    <t>Wright No. 30</t>
  </si>
  <si>
    <t>Wrights Lake</t>
  </si>
  <si>
    <t>Y Meadow Lake</t>
  </si>
  <si>
    <t>Yellowhammer Lake</t>
  </si>
  <si>
    <t>Yolla Bolly Lake, North</t>
  </si>
  <si>
    <t>Yontocket Slough</t>
  </si>
  <si>
    <t>Yorba Linda Reservoir</t>
  </si>
  <si>
    <t>Yorba Regional Park Lake</t>
  </si>
  <si>
    <t>Yosemite Lake</t>
  </si>
  <si>
    <t>Yost Lake</t>
  </si>
  <si>
    <t>Young America Lake</t>
  </si>
  <si>
    <t>Young Lakes</t>
  </si>
  <si>
    <t>Yuba Reservoir</t>
  </si>
  <si>
    <t>Yucaipa Lake</t>
  </si>
  <si>
    <t>Z Lake</t>
  </si>
  <si>
    <t>Zaca Lake</t>
  </si>
  <si>
    <t>El Dorado</t>
  </si>
  <si>
    <t>Butte</t>
  </si>
  <si>
    <t>Siskiyou</t>
  </si>
  <si>
    <t>Sutter</t>
  </si>
  <si>
    <t>Marin</t>
  </si>
  <si>
    <t>Madera</t>
  </si>
  <si>
    <t>Trinity</t>
  </si>
  <si>
    <t>Modoc</t>
  </si>
  <si>
    <t>Lake</t>
  </si>
  <si>
    <t>Mono</t>
  </si>
  <si>
    <t>San Diego</t>
  </si>
  <si>
    <t>Lassen</t>
  </si>
  <si>
    <t>Santa Barbara</t>
  </si>
  <si>
    <t>Santa Clara</t>
  </si>
  <si>
    <t>Alameda</t>
  </si>
  <si>
    <t>Alpine</t>
  </si>
  <si>
    <t>Fresno</t>
  </si>
  <si>
    <t>Nevada</t>
  </si>
  <si>
    <t>Riverside</t>
  </si>
  <si>
    <t>Tulare</t>
  </si>
  <si>
    <t>Orange</t>
  </si>
  <si>
    <t>Tuolumne</t>
  </si>
  <si>
    <t>Plumas</t>
  </si>
  <si>
    <t>Shasta</t>
  </si>
  <si>
    <t>Contra Costa</t>
  </si>
  <si>
    <t>San Benito</t>
  </si>
  <si>
    <t>Sacramento</t>
  </si>
  <si>
    <t>San Bernardino</t>
  </si>
  <si>
    <t>Los Angeles</t>
  </si>
  <si>
    <t>San Luis Obispo</t>
  </si>
  <si>
    <t>Sonoma</t>
  </si>
  <si>
    <t>Mariposa</t>
  </si>
  <si>
    <t>Inyo</t>
  </si>
  <si>
    <t>Placer</t>
  </si>
  <si>
    <t>Imperial</t>
  </si>
  <si>
    <t>Mendocino</t>
  </si>
  <si>
    <t>Merced</t>
  </si>
  <si>
    <t>Santa Cruz</t>
  </si>
  <si>
    <t>San Mateo</t>
  </si>
  <si>
    <t>Amador</t>
  </si>
  <si>
    <t>Yolo</t>
  </si>
  <si>
    <t>Napa</t>
  </si>
  <si>
    <t>Kern</t>
  </si>
  <si>
    <t>Humboldt</t>
  </si>
  <si>
    <t>Glenn</t>
  </si>
  <si>
    <t>Calaveras</t>
  </si>
  <si>
    <t>Stanislaus</t>
  </si>
  <si>
    <t>Colusa</t>
  </si>
  <si>
    <t>Sierra</t>
  </si>
  <si>
    <t>Monterey</t>
  </si>
  <si>
    <t>Yuba</t>
  </si>
  <si>
    <t>Tehama</t>
  </si>
  <si>
    <t>San Joaquin</t>
  </si>
  <si>
    <t>Solano</t>
  </si>
  <si>
    <t>San Francisco</t>
  </si>
  <si>
    <t>Ventura</t>
  </si>
  <si>
    <t>Del Norte</t>
  </si>
  <si>
    <t>County</t>
  </si>
  <si>
    <t>UTM Easting of Lake Centroid</t>
  </si>
  <si>
    <t>UTM Northing of Lake Centroid</t>
  </si>
  <si>
    <t>Lake within Appropriate Data Ranges for Lake Attributes</t>
  </si>
  <si>
    <r>
      <t xml:space="preserve">Prey Fish </t>
    </r>
    <r>
      <rPr>
        <b/>
        <sz val="8"/>
        <color theme="1"/>
        <rFont val="Arial"/>
        <family val="2"/>
      </rPr>
      <t xml:space="preserve">(enter </t>
    </r>
    <r>
      <rPr>
        <b/>
        <sz val="8"/>
        <color rgb="FF00B0F0"/>
        <rFont val="Arial"/>
        <family val="2"/>
      </rPr>
      <t>DW</t>
    </r>
    <r>
      <rPr>
        <b/>
        <sz val="8"/>
        <color theme="1"/>
        <rFont val="Arial"/>
        <family val="2"/>
      </rPr>
      <t xml:space="preserve"> or</t>
    </r>
    <r>
      <rPr>
        <b/>
        <sz val="8"/>
        <color theme="7" tint="0.39997558519241921"/>
        <rFont val="Arial"/>
        <family val="2"/>
      </rPr>
      <t xml:space="preserve"> WW and %moisture</t>
    </r>
    <r>
      <rPr>
        <b/>
        <sz val="8"/>
        <color theme="1"/>
        <rFont val="Arial"/>
        <family val="2"/>
      </rPr>
      <t>)</t>
    </r>
  </si>
  <si>
    <t>Minimum</t>
  </si>
  <si>
    <t>Maximum</t>
  </si>
  <si>
    <t xml:space="preserve">     Area (ha)</t>
  </si>
  <si>
    <t xml:space="preserve">     Perimeter (km)</t>
  </si>
  <si>
    <t xml:space="preserve">     Elevation (m)</t>
  </si>
  <si>
    <t xml:space="preserve">     Shape Index</t>
  </si>
  <si>
    <t xml:space="preserve">     Total Length (mm)</t>
  </si>
  <si>
    <t xml:space="preserve">     Standard Length (mm)</t>
  </si>
  <si>
    <t>Risk to Sport Fish</t>
  </si>
  <si>
    <t>The lake attribute data were obtained from the U.S. Geological Survey National Hydrography Dataset (http://nhd.usgs.gov) and the California Department of Fish and Wildlife (ftp://ftp.dfg.ca.gov/BDB/GIS/California_Lakes).  Please note that all 4,316 lake's data has not been proofed, and we found some errors in lake elevation units (some were in meters and some were in feet).</t>
  </si>
  <si>
    <t>UTM Zone</t>
  </si>
  <si>
    <t>UTM Datum</t>
  </si>
  <si>
    <t>NAD83</t>
  </si>
  <si>
    <t>Evers and others, 2004</t>
  </si>
  <si>
    <t>Beckvar and others, 2005; Sandheinrich and others, 2011</t>
  </si>
  <si>
    <t>Heinz and others, 2009; Ackerman and others,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</si>
</sst>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6"/>
      <color rgb="FF222222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6"/>
      <color rgb="FF22222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7" tint="0.39997558519241921"/>
      <name val="Arial"/>
      <family val="2"/>
    </font>
    <font>
      <b/>
      <sz val="13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2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9" fontId="2" fillId="0" borderId="7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quotePrefix="1" applyNumberFormat="1" applyFont="1" applyBorder="1" applyAlignment="1">
      <alignment horizontal="right" vertical="center"/>
    </xf>
    <xf numFmtId="16" fontId="13" fillId="0" borderId="0" xfId="0" quotePrefix="1" applyNumberFormat="1" applyFont="1" applyBorder="1" applyAlignment="1">
      <alignment horizontal="right" vertical="center"/>
    </xf>
    <xf numFmtId="0" fontId="13" fillId="0" borderId="0" xfId="0" quotePrefix="1" applyFont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quotePrefix="1" applyNumberFormat="1" applyFont="1" applyFill="1" applyBorder="1" applyAlignment="1">
      <alignment horizontal="right" vertical="center"/>
    </xf>
    <xf numFmtId="16" fontId="13" fillId="0" borderId="0" xfId="0" quotePrefix="1" applyNumberFormat="1" applyFont="1" applyFill="1" applyBorder="1" applyAlignment="1">
      <alignment horizontal="right" vertical="center"/>
    </xf>
    <xf numFmtId="0" fontId="13" fillId="0" borderId="0" xfId="0" quotePrefix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18" xfId="0" applyFont="1" applyBorder="1" applyAlignment="1">
      <alignment horizontal="left"/>
    </xf>
    <xf numFmtId="2" fontId="16" fillId="0" borderId="18" xfId="0" applyNumberFormat="1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15" fillId="0" borderId="0" xfId="0" applyFont="1" applyBorder="1" applyAlignment="1"/>
    <xf numFmtId="164" fontId="13" fillId="0" borderId="0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2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0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 indent="9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28"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9</xdr:col>
      <xdr:colOff>577850</xdr:colOff>
      <xdr:row>29</xdr:row>
      <xdr:rowOff>101600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5937250" cy="558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showGridLines="0" tabSelected="1" zoomScale="70" zoomScaleNormal="70" workbookViewId="0">
      <selection activeCell="C5" sqref="C5"/>
    </sheetView>
  </sheetViews>
  <sheetFormatPr defaultColWidth="15.7265625" defaultRowHeight="20.149999999999999" customHeight="1" x14ac:dyDescent="0.35"/>
  <cols>
    <col min="1" max="1" width="1.54296875" style="7" customWidth="1"/>
    <col min="2" max="2" width="29.81640625" style="7" customWidth="1"/>
    <col min="3" max="3" width="17.54296875" style="7" customWidth="1"/>
    <col min="4" max="4" width="1.54296875" style="13" customWidth="1"/>
    <col min="5" max="5" width="2.54296875" style="7" customWidth="1"/>
    <col min="6" max="6" width="23.54296875" style="8" customWidth="1"/>
    <col min="7" max="7" width="13.54296875" style="7" customWidth="1"/>
    <col min="8" max="8" width="2.54296875" style="13" customWidth="1"/>
    <col min="9" max="9" width="17.54296875" style="7" customWidth="1"/>
    <col min="10" max="10" width="2.54296875" style="13" customWidth="1"/>
    <col min="11" max="11" width="18.54296875" style="7" customWidth="1"/>
    <col min="12" max="12" width="13.54296875" style="7" customWidth="1"/>
    <col min="13" max="13" width="2.54296875" style="7" customWidth="1"/>
    <col min="14" max="14" width="13.54296875" style="7" customWidth="1"/>
    <col min="15" max="15" width="2.54296875" style="7" customWidth="1"/>
    <col min="16" max="16" width="17.54296875" style="7" customWidth="1"/>
    <col min="17" max="17" width="1.54296875" style="7" customWidth="1"/>
    <col min="18" max="16384" width="15.7265625" style="7"/>
  </cols>
  <sheetData>
    <row r="1" spans="2:18" ht="10" customHeight="1" thickBot="1" x14ac:dyDescent="0.4"/>
    <row r="2" spans="2:18" ht="20.149999999999999" customHeight="1" thickBot="1" x14ac:dyDescent="0.4">
      <c r="B2" s="139" t="s">
        <v>1</v>
      </c>
      <c r="C2" s="140"/>
      <c r="D2" s="141"/>
      <c r="E2" s="6"/>
      <c r="F2" s="139" t="s">
        <v>49</v>
      </c>
      <c r="G2" s="140"/>
      <c r="H2" s="140"/>
      <c r="I2" s="140"/>
      <c r="J2" s="39"/>
      <c r="K2" s="140" t="s">
        <v>50</v>
      </c>
      <c r="L2" s="140"/>
      <c r="M2" s="140"/>
      <c r="N2" s="140"/>
      <c r="O2" s="140"/>
      <c r="P2" s="140"/>
      <c r="Q2" s="60"/>
      <c r="R2" s="41"/>
    </row>
    <row r="3" spans="2:18" s="4" customFormat="1" ht="50.15" customHeight="1" thickTop="1" x14ac:dyDescent="0.35">
      <c r="B3" s="137" t="s">
        <v>3081</v>
      </c>
      <c r="C3" s="138"/>
      <c r="D3" s="73"/>
      <c r="E3" s="1"/>
      <c r="F3" s="40" t="s">
        <v>13</v>
      </c>
      <c r="G3" s="2" t="s">
        <v>25</v>
      </c>
      <c r="H3" s="19"/>
      <c r="I3" s="2" t="s">
        <v>2</v>
      </c>
      <c r="J3" s="9"/>
      <c r="K3" s="19" t="s">
        <v>13</v>
      </c>
      <c r="L3" s="2" t="s">
        <v>27</v>
      </c>
      <c r="M3" s="19"/>
      <c r="N3" s="2" t="s">
        <v>28</v>
      </c>
      <c r="O3" s="2"/>
      <c r="P3" s="2" t="s">
        <v>3090</v>
      </c>
      <c r="Q3" s="61"/>
      <c r="R3" s="58"/>
    </row>
    <row r="4" spans="2:18" s="25" customFormat="1" ht="5.15" customHeight="1" x14ac:dyDescent="0.35">
      <c r="B4" s="26"/>
      <c r="C4" s="9"/>
      <c r="D4" s="27"/>
      <c r="E4" s="3"/>
      <c r="F4" s="26"/>
      <c r="G4" s="9"/>
      <c r="H4" s="9"/>
      <c r="I4" s="9"/>
      <c r="J4" s="9"/>
      <c r="K4" s="9"/>
      <c r="L4" s="9"/>
      <c r="M4" s="9"/>
      <c r="N4" s="9"/>
      <c r="O4" s="9"/>
      <c r="P4" s="9"/>
      <c r="Q4" s="62"/>
      <c r="R4" s="59"/>
    </row>
    <row r="5" spans="2:18" ht="35.15" customHeight="1" x14ac:dyDescent="0.35">
      <c r="B5" s="22" t="s">
        <v>3</v>
      </c>
      <c r="C5" s="124">
        <v>0.61</v>
      </c>
      <c r="D5" s="34"/>
      <c r="E5" s="1"/>
      <c r="F5" s="26" t="s">
        <v>20</v>
      </c>
      <c r="G5" s="125">
        <f>EXP(1.05307111630879)*EXP(0.70607541595448*LN(C11)+(0.00040842603114828*(C15-181))+(-0.0000258068556606658*((C15-181)^2))+(0.00415902329244905*C21)+(-2.69529616192007E-06*C19)+(-0.0496302045495328*C25)+(-0.0000249728126377563*C23))</f>
        <v>3.8351848660566961</v>
      </c>
      <c r="H5" s="9"/>
      <c r="I5" s="125" t="str">
        <f>IF(G5&lt;1,"Low Risk",IF(AND(G5&gt;1,G5&lt;3),"Medium Risk",IF(AND(G5&gt;3,G5&lt;4),"High Risk",IF(G5&gt;4,"Extra High Risk",""))))</f>
        <v>High Risk</v>
      </c>
      <c r="J5" s="12"/>
      <c r="K5" s="9" t="s">
        <v>14</v>
      </c>
      <c r="L5" s="125">
        <f>EXP(-0.237087167863852)*EXP(0.767926977130808*LN(C11)+(0.000308575607350336*(C15-204))+(1.61300854507686E-06*((C15-204)^2))+(-0.000139686638222988*C21)+(0.0000205220863323804*C19)+(-0.0202426891194089*C25)+(-0.000657793672820274*C23)+(0.00648731243417386*C29))</f>
        <v>5.917172811827351</v>
      </c>
      <c r="M5" s="9"/>
      <c r="N5" s="125">
        <f>L5*(1-0.783)</f>
        <v>1.284026500166535</v>
      </c>
      <c r="O5" s="9"/>
      <c r="P5" s="125" t="str">
        <f>IF(N5&lt;0.195,"Low Risk",IF(AND(N5&gt;0.195,N5&lt;0.295),"Medium Risk",IF(AND(N5&gt;0.295,N5&lt;0.395),"High Risk",IF(N5&gt;0.395,"Extra High Risk",""))))</f>
        <v>Extra High Risk</v>
      </c>
      <c r="Q5" s="38"/>
      <c r="R5" s="41"/>
    </row>
    <row r="6" spans="2:18" ht="5.15" customHeight="1" x14ac:dyDescent="0.35">
      <c r="B6" s="28"/>
      <c r="C6" s="57"/>
      <c r="D6" s="27"/>
      <c r="E6" s="1"/>
      <c r="F6" s="26"/>
      <c r="G6" s="9"/>
      <c r="H6" s="9"/>
      <c r="I6" s="9"/>
      <c r="J6" s="9"/>
      <c r="K6" s="9"/>
      <c r="L6" s="43"/>
      <c r="M6" s="43"/>
      <c r="N6" s="43"/>
      <c r="O6" s="43"/>
      <c r="P6" s="44"/>
      <c r="Q6" s="38"/>
      <c r="R6" s="41"/>
    </row>
    <row r="7" spans="2:18" ht="35.15" customHeight="1" x14ac:dyDescent="0.35">
      <c r="B7" s="22" t="s">
        <v>4</v>
      </c>
      <c r="C7" s="126">
        <v>0.14799999999999999</v>
      </c>
      <c r="D7" s="34"/>
      <c r="E7" s="1"/>
      <c r="F7" s="26" t="s">
        <v>16</v>
      </c>
      <c r="G7" s="125">
        <f>EXP(1.27170239102709)*EXP(0.70607541595448*LN(C11)+(0.00040842603114828*(C15-181))+(-0.0000258068556606658*((C15-181)^2))+(0.00415902329244905*C21)+(-2.69529616192007E-06*C19)+(-0.0496302045495328*C25)+(-0.0000249728126377563*C23))</f>
        <v>4.7723980448690551</v>
      </c>
      <c r="H7" s="9"/>
      <c r="I7" s="125" t="str">
        <f>IF(G7&lt;1,"Low Risk",IF(AND(G7&gt;1,G7&lt;3),"Medium Risk",IF(AND(G7&gt;3,G7&lt;4),"High Risk",IF(G7&gt;4,"Extra High Risk",""))))</f>
        <v>Extra High Risk</v>
      </c>
      <c r="J7" s="12"/>
      <c r="K7" s="9" t="s">
        <v>15</v>
      </c>
      <c r="L7" s="125">
        <f>EXP(0.556809628579684)*EXP(0.767926977130808*LN(C11)+(0.000308575607350336*(C15-204))+(1.61300854507686E-06*((C15-204)^2))+(-0.000139686638222988*C21)+(0.0000205220863323804*C19)+(-0.0202426891194089*C25)+(-0.000657793672820274*C23)+(0.00544048600197038*C29))</f>
        <v>8.7105948497933987</v>
      </c>
      <c r="M7" s="9"/>
      <c r="N7" s="125">
        <f>L7*(1-0.783)</f>
        <v>1.8901990824051673</v>
      </c>
      <c r="O7" s="9"/>
      <c r="P7" s="125" t="str">
        <f>IF(N7&lt;0.195,"Low Risk",IF(AND(N7&gt;0.195,N7&lt;0.295),"Medium Risk",IF(AND(N7&gt;0.295,N7&lt;0.395),"High Risk",IF(N7&gt;0.395,"Extra High Risk",""))))</f>
        <v>Extra High Risk</v>
      </c>
      <c r="Q7" s="38"/>
      <c r="R7" s="41"/>
    </row>
    <row r="8" spans="2:18" s="13" customFormat="1" ht="5.15" customHeight="1" x14ac:dyDescent="0.35">
      <c r="B8" s="23"/>
      <c r="C8" s="9"/>
      <c r="D8" s="27"/>
      <c r="E8" s="3"/>
      <c r="F8" s="26"/>
      <c r="G8" s="11"/>
      <c r="H8" s="9"/>
      <c r="I8" s="12"/>
      <c r="J8" s="12"/>
      <c r="K8" s="9"/>
      <c r="L8" s="43"/>
      <c r="M8" s="43"/>
      <c r="N8" s="43"/>
      <c r="O8" s="43"/>
      <c r="P8" s="44"/>
      <c r="Q8" s="36"/>
      <c r="R8" s="43"/>
    </row>
    <row r="9" spans="2:18" ht="35.15" customHeight="1" x14ac:dyDescent="0.35">
      <c r="B9" s="22" t="s">
        <v>0</v>
      </c>
      <c r="C9" s="130">
        <v>0.75800000000000001</v>
      </c>
      <c r="D9" s="69"/>
      <c r="E9" s="1"/>
      <c r="F9" s="26" t="s">
        <v>17</v>
      </c>
      <c r="G9" s="125">
        <f>EXP(1.0709111925938)*EXP(0.70607541595448*LN(C11)+(0.00040842603114828*(C15-181))+(-0.0000258068556606658*((C15-181)^2))+(0.00415902329244905*C21)+(-2.69529616192007E-06*C19)+(-0.0496302045495328*C25)+(-0.0000249728126377563*C23))</f>
        <v>3.9042188111239486</v>
      </c>
      <c r="H9" s="9"/>
      <c r="I9" s="125" t="str">
        <f>IF(G9&lt;1,"Low Risk",IF(AND(G9&gt;1,G9&lt;3),"Medium Risk",IF(AND(G9&gt;3,G9&lt;4),"High Risk",IF(G9&gt;4,"Extra High Risk",""))))</f>
        <v>High Risk</v>
      </c>
      <c r="J9" s="12"/>
      <c r="K9" s="9" t="s">
        <v>21</v>
      </c>
      <c r="L9" s="125">
        <f>EXP(0.436790410453464)*EXP(0.767926977130808*LN(C11)+(0.000308575607350336*(C15-204))+(1.61300854507686E-06*((C15-204)^2))+(-0.000139686638222988*C21)+(0.0000205220863323804*C19)+(-0.0202426891194089*C25)+(-0.000657793672820274*C23)+(0.00192224290846188*C29))</f>
        <v>1.9658491749456097</v>
      </c>
      <c r="M9" s="9"/>
      <c r="N9" s="125">
        <f>L9*(1-0.783)</f>
        <v>0.42658927096319726</v>
      </c>
      <c r="O9" s="9"/>
      <c r="P9" s="125" t="str">
        <f>IF(N9&lt;0.195,"Low Risk",IF(AND(N9&gt;0.195,N9&lt;0.295),"Medium Risk",IF(AND(N9&gt;0.295,N9&lt;0.395),"High Risk",IF(N9&gt;0.395,"Extra High Risk",""))))</f>
        <v>Extra High Risk</v>
      </c>
      <c r="Q9" s="38"/>
      <c r="R9" s="41"/>
    </row>
    <row r="10" spans="2:18" s="13" customFormat="1" ht="5.15" customHeight="1" x14ac:dyDescent="0.35">
      <c r="B10" s="23"/>
      <c r="C10" s="63"/>
      <c r="D10" s="29"/>
      <c r="E10" s="3"/>
      <c r="F10" s="26"/>
      <c r="G10" s="11"/>
      <c r="H10" s="9"/>
      <c r="I10" s="12"/>
      <c r="J10" s="12"/>
      <c r="K10" s="9"/>
      <c r="L10" s="41"/>
      <c r="M10" s="41"/>
      <c r="N10" s="41"/>
      <c r="O10" s="41"/>
      <c r="P10" s="42"/>
      <c r="Q10" s="36"/>
      <c r="R10" s="43"/>
    </row>
    <row r="11" spans="2:18" ht="35.15" customHeight="1" x14ac:dyDescent="0.35">
      <c r="B11" s="30" t="s">
        <v>3</v>
      </c>
      <c r="C11" s="64">
        <f>IF(ISBLANK(C5)=FALSE,C5,(C7/(1-C9)))</f>
        <v>0.61</v>
      </c>
      <c r="D11" s="70"/>
      <c r="E11" s="1"/>
      <c r="F11" s="26" t="s">
        <v>18</v>
      </c>
      <c r="G11" s="125">
        <f>EXP(1.03529482885252)*EXP(0.70607541595448*LN(C11)+(0.00040842603114828*(C15-181))+(-0.0000258068556606658*((C15-181)^2))+(0.00415902329244905*C21)+(-2.69529616192007E-06*C19)+(-0.0496302045495328*C25)+(-0.0000249728126377563*C23))</f>
        <v>3.7676118950996407</v>
      </c>
      <c r="H11" s="9"/>
      <c r="I11" s="125" t="str">
        <f>IF(G11&lt;1,"Low Risk",IF(AND(G11&gt;1,G11&lt;3),"Medium Risk",IF(AND(G11&gt;3,G11&lt;4),"High Risk",IF(G11&gt;4,"Extra High Risk",""))))</f>
        <v>High Risk</v>
      </c>
      <c r="J11" s="12"/>
      <c r="K11" s="9" t="s">
        <v>22</v>
      </c>
      <c r="L11" s="125">
        <f>EXP(-0.864535712607086)*EXP(0.767926977130808*LN(C11)+(0.000308575607350336*(C15-204))+(1.61300854507686E-06*((C15-204)^2))+(-0.000139686638222988*C21)+(0.0000205220863323804*C19)+(-0.0202426891194089*C25)+(-0.000657793672820274*C23)+(0.00607555285803908*C29))</f>
        <v>2.6918690040423434</v>
      </c>
      <c r="M11" s="9"/>
      <c r="N11" s="125">
        <f>L11*(1-0.783)</f>
        <v>0.5841355738771884</v>
      </c>
      <c r="O11" s="9"/>
      <c r="P11" s="125" t="str">
        <f>IF(N11&lt;0.195,"Low Risk",IF(AND(N11&gt;0.195,N11&lt;0.295),"Medium Risk",IF(AND(N11&gt;0.295,N11&lt;0.395),"High Risk",IF(N11&gt;0.395,"Extra High Risk",""))))</f>
        <v>Extra High Risk</v>
      </c>
      <c r="Q11" s="38"/>
      <c r="R11" s="41"/>
    </row>
    <row r="12" spans="2:18" ht="5.15" customHeight="1" x14ac:dyDescent="0.35">
      <c r="B12" s="22"/>
      <c r="C12" s="65"/>
      <c r="D12" s="71"/>
      <c r="E12" s="1"/>
      <c r="F12" s="26"/>
      <c r="G12" s="41"/>
      <c r="H12" s="43"/>
      <c r="I12" s="41"/>
      <c r="J12" s="43"/>
      <c r="K12" s="9"/>
      <c r="L12" s="11"/>
      <c r="M12" s="9"/>
      <c r="N12" s="11"/>
      <c r="O12" s="9"/>
      <c r="P12" s="45"/>
      <c r="Q12" s="38"/>
      <c r="R12" s="41"/>
    </row>
    <row r="13" spans="2:18" ht="35.15" customHeight="1" x14ac:dyDescent="0.35">
      <c r="B13" s="31" t="s">
        <v>10</v>
      </c>
      <c r="C13" s="68"/>
      <c r="D13" s="32"/>
      <c r="E13" s="6"/>
      <c r="F13" s="26" t="s">
        <v>19</v>
      </c>
      <c r="G13" s="125">
        <f>EXP(0.834376052761745)*EXP(0.70607541595448*LN(C11)+(0.00040842603114828*(C15-181))+(-0.0000258068556606658*((C15-181)^2))+(0.00415902329244905*C21)+(-2.69529616192007E-06*C19)+(-0.0496302045495328*C25)+(-0.0000249728126377563*C23))</f>
        <v>3.0818269141360828</v>
      </c>
      <c r="H13" s="9"/>
      <c r="I13" s="125" t="str">
        <f>IF(G13&lt;1,"Low Risk",IF(AND(G13&gt;1,G13&lt;3),"Medium Risk",IF(AND(G13&gt;3,G13&lt;4),"High Risk",IF(G13&gt;4,"Extra High Risk",""))))</f>
        <v>High Risk</v>
      </c>
      <c r="J13" s="12"/>
      <c r="K13" s="9" t="s">
        <v>23</v>
      </c>
      <c r="L13" s="125">
        <f>EXP(-3.04069865536973)*EXP(0.767926977130808*LN(C11)+(0.000308575607350336*(C15-204))+(1.61300854507686E-06*((C15-204)^2))+(-0.000139686638222988*C21)+(0.0000205220863323804*C19)+(-0.0202426891194089*C25)+(-0.000657793672820274*C23)+(0.0111097819808926*C29))</f>
        <v>2.1649297987804443</v>
      </c>
      <c r="M13" s="9"/>
      <c r="N13" s="125">
        <f>L13*(1-0.783)</f>
        <v>0.46978976633535635</v>
      </c>
      <c r="O13" s="9"/>
      <c r="P13" s="125" t="str">
        <f>IF(N13&lt;0.195,"Low Risk",IF(AND(N13&gt;0.195,N13&lt;0.295),"Medium Risk",IF(AND(N13&gt;0.295,N13&lt;0.395),"High Risk",IF(N13&gt;0.395,"Extra High Risk",""))))</f>
        <v>Extra High Risk</v>
      </c>
      <c r="Q13" s="38"/>
      <c r="R13" s="41"/>
    </row>
    <row r="14" spans="2:18" s="13" customFormat="1" ht="5.15" customHeight="1" x14ac:dyDescent="0.35">
      <c r="B14" s="33"/>
      <c r="C14" s="66"/>
      <c r="D14" s="34"/>
      <c r="E14" s="10"/>
      <c r="F14" s="26"/>
      <c r="G14" s="11"/>
      <c r="H14" s="9"/>
      <c r="I14" s="12"/>
      <c r="J14" s="12"/>
      <c r="K14" s="9"/>
      <c r="L14" s="11"/>
      <c r="M14" s="9"/>
      <c r="N14" s="11"/>
      <c r="O14" s="9"/>
      <c r="P14" s="46"/>
      <c r="Q14" s="36"/>
      <c r="R14" s="43"/>
    </row>
    <row r="15" spans="2:18" ht="35.15" customHeight="1" x14ac:dyDescent="0.35">
      <c r="B15" s="22" t="s">
        <v>11</v>
      </c>
      <c r="C15" s="127">
        <v>152</v>
      </c>
      <c r="D15" s="35"/>
      <c r="E15" s="14"/>
      <c r="F15" s="26"/>
      <c r="G15" s="41"/>
      <c r="H15" s="43"/>
      <c r="I15" s="41"/>
      <c r="J15" s="43"/>
      <c r="K15" s="9"/>
      <c r="L15" s="11"/>
      <c r="M15" s="9"/>
      <c r="N15" s="11"/>
      <c r="O15" s="9"/>
      <c r="P15" s="46"/>
      <c r="Q15" s="38"/>
      <c r="R15" s="41"/>
    </row>
    <row r="16" spans="2:18" s="13" customFormat="1" ht="5.15" customHeight="1" x14ac:dyDescent="0.35">
      <c r="B16" s="23"/>
      <c r="C16" s="67"/>
      <c r="D16" s="35"/>
      <c r="E16" s="24"/>
      <c r="F16" s="26"/>
      <c r="G16" s="43"/>
      <c r="H16" s="43"/>
      <c r="I16" s="43"/>
      <c r="J16" s="43"/>
      <c r="K16" s="9"/>
      <c r="L16" s="11"/>
      <c r="M16" s="9"/>
      <c r="N16" s="11"/>
      <c r="O16" s="9"/>
      <c r="P16" s="46"/>
      <c r="Q16" s="36"/>
      <c r="R16" s="43"/>
    </row>
    <row r="17" spans="2:18" ht="40" customHeight="1" x14ac:dyDescent="0.15">
      <c r="B17" s="31" t="s">
        <v>5</v>
      </c>
      <c r="C17" s="5"/>
      <c r="D17" s="74"/>
      <c r="E17" s="14"/>
      <c r="F17" s="40"/>
      <c r="G17" s="5" t="s">
        <v>26</v>
      </c>
      <c r="H17" s="20"/>
      <c r="I17" s="5" t="s">
        <v>2</v>
      </c>
      <c r="J17" s="9"/>
      <c r="K17" s="47"/>
      <c r="L17" s="41"/>
      <c r="M17" s="41"/>
      <c r="N17" s="41"/>
      <c r="O17" s="41"/>
      <c r="P17" s="48"/>
      <c r="Q17" s="38"/>
      <c r="R17" s="41"/>
    </row>
    <row r="18" spans="2:18" s="13" customFormat="1" ht="5.15" customHeight="1" x14ac:dyDescent="0.15">
      <c r="B18" s="33"/>
      <c r="C18" s="9"/>
      <c r="D18" s="27"/>
      <c r="E18" s="24"/>
      <c r="F18" s="26"/>
      <c r="G18" s="9"/>
      <c r="H18" s="9"/>
      <c r="I18" s="9"/>
      <c r="J18" s="9"/>
      <c r="K18" s="49"/>
      <c r="L18" s="43"/>
      <c r="M18" s="43"/>
      <c r="N18" s="43"/>
      <c r="O18" s="43"/>
      <c r="P18" s="50"/>
      <c r="Q18" s="36"/>
      <c r="R18" s="43"/>
    </row>
    <row r="19" spans="2:18" ht="35.15" customHeight="1" x14ac:dyDescent="0.15">
      <c r="B19" s="22" t="s">
        <v>7</v>
      </c>
      <c r="C19" s="127">
        <v>7553.16</v>
      </c>
      <c r="D19" s="35"/>
      <c r="E19" s="14"/>
      <c r="F19" s="26" t="s">
        <v>20</v>
      </c>
      <c r="G19" s="125">
        <f>EXP(-1.48577374630997)*EXP(0.568914209434126*LN(C11)+(0.00196980541550205*C21)+(8.46228312879048E-06*C19)+(0.0420845468879624*C25)+(-9.77222767341247E-06*C23))</f>
        <v>0.40970328812099566</v>
      </c>
      <c r="H19" s="9"/>
      <c r="I19" s="125" t="str">
        <f>IF(G19&lt;0.245,"Low Risk",IF(AND(G19&gt;0.245,G19&lt;0.495),"Medium Risk",IF(AND(G19&gt;0.495,G19&lt;0.649),"High Risk",IF(G19&gt;0.649,"Extra High Risk",""))))</f>
        <v>Medium Risk</v>
      </c>
      <c r="J19" s="12"/>
      <c r="K19" s="47"/>
      <c r="L19" s="41"/>
      <c r="M19" s="41"/>
      <c r="N19" s="41"/>
      <c r="O19" s="41"/>
      <c r="P19" s="41"/>
      <c r="Q19" s="38"/>
      <c r="R19" s="41"/>
    </row>
    <row r="20" spans="2:18" s="13" customFormat="1" ht="5.15" customHeight="1" thickBot="1" x14ac:dyDescent="0.2">
      <c r="B20" s="23"/>
      <c r="C20" s="66"/>
      <c r="D20" s="34"/>
      <c r="E20" s="14"/>
      <c r="F20" s="51"/>
      <c r="G20" s="52"/>
      <c r="H20" s="53"/>
      <c r="I20" s="52"/>
      <c r="J20" s="53"/>
      <c r="K20" s="54"/>
      <c r="L20" s="55"/>
      <c r="M20" s="55"/>
      <c r="N20" s="55"/>
      <c r="O20" s="55"/>
      <c r="P20" s="55"/>
      <c r="Q20" s="56"/>
      <c r="R20" s="43"/>
    </row>
    <row r="21" spans="2:18" ht="35.15" customHeight="1" x14ac:dyDescent="0.15">
      <c r="B21" s="22" t="s">
        <v>8</v>
      </c>
      <c r="C21" s="128">
        <f>255331/1000</f>
        <v>255.33099999999999</v>
      </c>
      <c r="D21" s="34"/>
      <c r="E21" s="14"/>
      <c r="F21" s="17"/>
      <c r="H21" s="3"/>
      <c r="I21" s="1"/>
      <c r="J21" s="3"/>
      <c r="K21" s="16"/>
    </row>
    <row r="22" spans="2:18" s="13" customFormat="1" ht="5.15" customHeight="1" x14ac:dyDescent="0.15">
      <c r="B22" s="23"/>
      <c r="C22" s="43"/>
      <c r="D22" s="36"/>
      <c r="E22" s="14"/>
      <c r="F22" s="17"/>
      <c r="K22" s="16"/>
    </row>
    <row r="23" spans="2:18" ht="35.15" customHeight="1" x14ac:dyDescent="0.35">
      <c r="B23" s="22" t="s">
        <v>6</v>
      </c>
      <c r="C23" s="129">
        <v>133.80000000000001</v>
      </c>
      <c r="D23" s="72"/>
      <c r="E23" s="14"/>
      <c r="F23" s="7"/>
      <c r="H23" s="7"/>
      <c r="J23" s="7"/>
    </row>
    <row r="24" spans="2:18" s="13" customFormat="1" ht="5.15" customHeight="1" x14ac:dyDescent="0.35">
      <c r="B24" s="23"/>
      <c r="C24" s="43"/>
      <c r="D24" s="36"/>
      <c r="E24" s="14"/>
    </row>
    <row r="25" spans="2:18" ht="35.15" customHeight="1" x14ac:dyDescent="0.35">
      <c r="B25" s="30" t="s">
        <v>9</v>
      </c>
      <c r="C25" s="131">
        <f>0.25*((C21*1000)/(SQRT(10000*C19)))</f>
        <v>7.3447871158657296</v>
      </c>
      <c r="D25" s="70"/>
      <c r="E25" s="14"/>
      <c r="F25" s="7"/>
      <c r="H25" s="7"/>
      <c r="J25" s="7"/>
    </row>
    <row r="26" spans="2:18" ht="10" customHeight="1" x14ac:dyDescent="0.35">
      <c r="B26" s="37"/>
      <c r="C26" s="41"/>
      <c r="D26" s="36"/>
      <c r="F26" s="7"/>
      <c r="H26" s="7"/>
      <c r="J26" s="7"/>
    </row>
    <row r="27" spans="2:18" ht="27" customHeight="1" x14ac:dyDescent="0.35">
      <c r="B27" s="31" t="s">
        <v>57</v>
      </c>
      <c r="C27" s="77"/>
      <c r="D27" s="78"/>
      <c r="F27" s="7"/>
      <c r="H27" s="7"/>
      <c r="J27" s="7"/>
    </row>
    <row r="28" spans="2:18" ht="5.15" customHeight="1" x14ac:dyDescent="0.35">
      <c r="B28" s="21"/>
      <c r="C28" s="41"/>
      <c r="D28" s="36"/>
      <c r="F28" s="7"/>
      <c r="H28" s="7"/>
      <c r="J28" s="7"/>
    </row>
    <row r="29" spans="2:18" ht="35.15" customHeight="1" x14ac:dyDescent="0.35">
      <c r="B29" s="22" t="s">
        <v>24</v>
      </c>
      <c r="C29" s="127">
        <v>389</v>
      </c>
      <c r="D29" s="35"/>
      <c r="E29" s="18"/>
      <c r="F29" s="7"/>
      <c r="H29" s="7"/>
      <c r="J29" s="7"/>
    </row>
    <row r="30" spans="2:18" ht="5.15" customHeight="1" thickBot="1" x14ac:dyDescent="0.4">
      <c r="B30" s="75"/>
      <c r="C30" s="76"/>
      <c r="D30" s="56"/>
      <c r="F30" s="15"/>
      <c r="H30" s="7"/>
    </row>
    <row r="31" spans="2:18" ht="20.149999999999999" customHeight="1" x14ac:dyDescent="0.35">
      <c r="H31" s="7"/>
    </row>
    <row r="32" spans="2:18" ht="20.149999999999999" customHeight="1" x14ac:dyDescent="0.35">
      <c r="H32" s="7"/>
    </row>
  </sheetData>
  <sheetProtection algorithmName="SHA-512" hashValue="SS9o2i+rZAKDGGwOP/UsHMWv5+y1RMrEHhQFnl+kE+MSZPYUtp0a2Sh78LTalYCkXMJDAeyJnhpdwUiXUcnccA==" saltValue="ZknV8933ndCtuOcCpyUEVg==" spinCount="100000" sheet="1" objects="1" scenarios="1" selectLockedCells="1"/>
  <mergeCells count="4">
    <mergeCell ref="B3:C3"/>
    <mergeCell ref="F2:I2"/>
    <mergeCell ref="K2:P2"/>
    <mergeCell ref="B2:D2"/>
  </mergeCells>
  <conditionalFormatting sqref="I8:J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J14 J1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 G7 G9 G11 G13">
    <cfRule type="expression" dxfId="27" priority="45" stopIfTrue="1">
      <formula>G5&lt;1</formula>
    </cfRule>
    <cfRule type="expression" dxfId="26" priority="46" stopIfTrue="1">
      <formula>G5&lt;3</formula>
    </cfRule>
    <cfRule type="expression" dxfId="25" priority="47" stopIfTrue="1">
      <formula>G5&lt;4</formula>
    </cfRule>
    <cfRule type="expression" dxfId="24" priority="82">
      <formula>G5&gt;=4</formula>
    </cfRule>
  </conditionalFormatting>
  <conditionalFormatting sqref="I5">
    <cfRule type="expression" dxfId="23" priority="41" stopIfTrue="1">
      <formula>G5&lt;1</formula>
    </cfRule>
    <cfRule type="expression" dxfId="22" priority="42" stopIfTrue="1">
      <formula>G5&lt;3</formula>
    </cfRule>
    <cfRule type="expression" dxfId="21" priority="43" stopIfTrue="1">
      <formula>G5&lt;4</formula>
    </cfRule>
    <cfRule type="expression" dxfId="20" priority="44">
      <formula>G5&gt;=4</formula>
    </cfRule>
  </conditionalFormatting>
  <conditionalFormatting sqref="I13 I11 I9 I7">
    <cfRule type="expression" dxfId="19" priority="37" stopIfTrue="1">
      <formula>G7&lt;1</formula>
    </cfRule>
    <cfRule type="expression" dxfId="18" priority="38" stopIfTrue="1">
      <formula>G7&lt;3</formula>
    </cfRule>
    <cfRule type="expression" dxfId="17" priority="39" stopIfTrue="1">
      <formula>G7&lt;4</formula>
    </cfRule>
    <cfRule type="expression" dxfId="16" priority="40">
      <formula>G7&gt;=4</formula>
    </cfRule>
  </conditionalFormatting>
  <conditionalFormatting sqref="G19">
    <cfRule type="expression" dxfId="15" priority="33" stopIfTrue="1">
      <formula>G19&lt;0.245</formula>
    </cfRule>
    <cfRule type="expression" dxfId="14" priority="34" stopIfTrue="1">
      <formula>G19&lt;0.495</formula>
    </cfRule>
    <cfRule type="expression" dxfId="13" priority="35" stopIfTrue="1">
      <formula>G19&lt;0.649</formula>
    </cfRule>
    <cfRule type="expression" dxfId="12" priority="36">
      <formula>G19&gt;=0.649</formula>
    </cfRule>
  </conditionalFormatting>
  <conditionalFormatting sqref="I19">
    <cfRule type="expression" dxfId="11" priority="25" stopIfTrue="1">
      <formula>G19&lt;0.245</formula>
    </cfRule>
    <cfRule type="expression" dxfId="10" priority="26" stopIfTrue="1">
      <formula>G19&lt;0.495</formula>
    </cfRule>
    <cfRule type="expression" dxfId="9" priority="27" stopIfTrue="1">
      <formula>G19&lt;0.649</formula>
    </cfRule>
    <cfRule type="expression" dxfId="8" priority="28">
      <formula>G19&gt;=0.649</formula>
    </cfRule>
  </conditionalFormatting>
  <conditionalFormatting sqref="L5 L7 L9 L11 L13 N5 N7 N9 N11 N13">
    <cfRule type="expression" dxfId="7" priority="13" stopIfTrue="1">
      <formula>$N5&lt;0.195</formula>
    </cfRule>
    <cfRule type="expression" dxfId="6" priority="14" stopIfTrue="1">
      <formula>$N5&lt;0.295</formula>
    </cfRule>
    <cfRule type="expression" dxfId="5" priority="15" stopIfTrue="1">
      <formula>$N5&lt;0.395</formula>
    </cfRule>
    <cfRule type="expression" dxfId="4" priority="16">
      <formula>$N5&gt;=0.395</formula>
    </cfRule>
  </conditionalFormatting>
  <conditionalFormatting sqref="P13 P11 P9 P7 P5">
    <cfRule type="expression" dxfId="3" priority="17" stopIfTrue="1">
      <formula>N5&lt;0.195</formula>
    </cfRule>
    <cfRule type="expression" dxfId="2" priority="18" stopIfTrue="1">
      <formula>N5&lt;0.295</formula>
    </cfRule>
    <cfRule type="expression" dxfId="1" priority="19" stopIfTrue="1">
      <formula>N5&lt;0.395</formula>
    </cfRule>
    <cfRule type="expression" dxfId="0" priority="20">
      <formula>N5&gt;=0.395</formula>
    </cfRule>
  </conditionalFormatting>
  <conditionalFormatting sqref="P14:P1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64" orientation="landscape" r:id="rId1"/>
  <ignoredErrors>
    <ignoredError sqref="C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workbookViewId="0"/>
  </sheetViews>
  <sheetFormatPr defaultRowHeight="14.5" x14ac:dyDescent="0.35"/>
  <sheetData>
    <row r="1" spans="1:1" ht="15.65" customHeight="1" x14ac:dyDescent="0.35">
      <c r="A1" s="133"/>
    </row>
    <row r="2" spans="1:1" ht="16.5" customHeight="1" x14ac:dyDescent="0.35">
      <c r="A2" s="132"/>
    </row>
    <row r="3" spans="1:1" ht="15.65" customHeight="1" x14ac:dyDescent="0.35">
      <c r="A3" s="132"/>
    </row>
    <row r="4" spans="1:1" ht="15.65" customHeight="1" x14ac:dyDescent="0.35">
      <c r="A4" s="132"/>
    </row>
    <row r="5" spans="1:1" ht="15.65" customHeight="1" x14ac:dyDescent="0.35">
      <c r="A5" s="134"/>
    </row>
    <row r="6" spans="1:1" ht="15.65" customHeight="1" x14ac:dyDescent="0.35">
      <c r="A6" s="134"/>
    </row>
    <row r="7" spans="1:1" ht="15.65" customHeight="1" x14ac:dyDescent="0.35">
      <c r="A7" s="134"/>
    </row>
    <row r="8" spans="1:1" ht="15.65" customHeight="1" x14ac:dyDescent="0.35">
      <c r="A8" s="134"/>
    </row>
    <row r="9" spans="1:1" ht="15.65" customHeight="1" x14ac:dyDescent="0.35">
      <c r="A9" s="132"/>
    </row>
    <row r="10" spans="1:1" ht="15.65" customHeight="1" x14ac:dyDescent="0.35">
      <c r="A10" s="132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8.7265625" defaultRowHeight="20.149999999999999" customHeight="1" x14ac:dyDescent="0.35"/>
  <cols>
    <col min="1" max="1" width="33.54296875" style="81" customWidth="1"/>
    <col min="2" max="4" width="14.54296875" style="80" customWidth="1"/>
    <col min="5" max="6" width="8.7265625" style="81"/>
    <col min="7" max="7" width="28.453125" style="81" bestFit="1" customWidth="1"/>
    <col min="8" max="16384" width="8.7265625" style="81"/>
  </cols>
  <sheetData>
    <row r="1" spans="1:7" s="83" customFormat="1" ht="40" customHeight="1" x14ac:dyDescent="0.35">
      <c r="A1" s="100" t="s">
        <v>34</v>
      </c>
      <c r="B1" s="101" t="s">
        <v>12</v>
      </c>
      <c r="C1" s="101" t="s">
        <v>3082</v>
      </c>
      <c r="D1" s="101" t="s">
        <v>3083</v>
      </c>
    </row>
    <row r="2" spans="1:7" ht="20.149999999999999" customHeight="1" x14ac:dyDescent="0.35">
      <c r="A2" s="83" t="s">
        <v>51</v>
      </c>
      <c r="B2" s="79"/>
      <c r="G2" s="82"/>
    </row>
    <row r="3" spans="1:7" ht="20.149999999999999" customHeight="1" x14ac:dyDescent="0.35">
      <c r="A3" s="83" t="s">
        <v>58</v>
      </c>
      <c r="B3" s="84">
        <v>181</v>
      </c>
      <c r="C3" s="80">
        <v>120</v>
      </c>
      <c r="D3" s="80">
        <v>279</v>
      </c>
      <c r="G3" s="82"/>
    </row>
    <row r="4" spans="1:7" ht="20.149999999999999" customHeight="1" x14ac:dyDescent="0.35">
      <c r="A4" s="83" t="s">
        <v>59</v>
      </c>
      <c r="B4" s="85" t="s">
        <v>32</v>
      </c>
      <c r="C4" s="86" t="s">
        <v>30</v>
      </c>
      <c r="D4" s="87" t="s">
        <v>31</v>
      </c>
      <c r="G4" s="82"/>
    </row>
    <row r="5" spans="1:7" ht="10" customHeight="1" x14ac:dyDescent="0.35">
      <c r="A5" s="83"/>
      <c r="B5" s="85"/>
      <c r="C5" s="86"/>
      <c r="D5" s="87"/>
      <c r="G5" s="82"/>
    </row>
    <row r="6" spans="1:7" ht="20.149999999999999" customHeight="1" x14ac:dyDescent="0.35">
      <c r="A6" s="83" t="s">
        <v>52</v>
      </c>
      <c r="B6" s="79"/>
      <c r="G6" s="82"/>
    </row>
    <row r="7" spans="1:7" ht="20.149999999999999" customHeight="1" x14ac:dyDescent="0.35">
      <c r="A7" s="83" t="s">
        <v>58</v>
      </c>
      <c r="B7" s="88">
        <v>204</v>
      </c>
      <c r="C7" s="79">
        <v>133</v>
      </c>
      <c r="D7" s="79">
        <v>283</v>
      </c>
      <c r="G7" s="82"/>
    </row>
    <row r="8" spans="1:7" ht="20.149999999999999" customHeight="1" x14ac:dyDescent="0.35">
      <c r="A8" s="83" t="s">
        <v>59</v>
      </c>
      <c r="B8" s="89" t="s">
        <v>53</v>
      </c>
      <c r="C8" s="90" t="s">
        <v>54</v>
      </c>
      <c r="D8" s="91" t="s">
        <v>55</v>
      </c>
      <c r="G8" s="82"/>
    </row>
    <row r="9" spans="1:7" ht="10" customHeight="1" x14ac:dyDescent="0.35">
      <c r="A9" s="83"/>
      <c r="B9" s="85"/>
      <c r="C9" s="86"/>
      <c r="D9" s="87"/>
      <c r="G9" s="82"/>
    </row>
    <row r="10" spans="1:7" ht="20.149999999999999" customHeight="1" x14ac:dyDescent="0.35">
      <c r="A10" s="83" t="s">
        <v>5</v>
      </c>
      <c r="B10" s="92"/>
      <c r="G10" s="82"/>
    </row>
    <row r="11" spans="1:7" ht="20.149999999999999" customHeight="1" x14ac:dyDescent="0.35">
      <c r="A11" s="83" t="s">
        <v>3084</v>
      </c>
      <c r="B11" s="93">
        <v>2658.75</v>
      </c>
      <c r="C11" s="93">
        <v>173.3</v>
      </c>
      <c r="D11" s="93">
        <v>16005.8</v>
      </c>
      <c r="G11" s="82"/>
    </row>
    <row r="12" spans="1:7" ht="20.149999999999999" customHeight="1" x14ac:dyDescent="0.35">
      <c r="A12" s="83" t="s">
        <v>3085</v>
      </c>
      <c r="B12" s="93">
        <v>61.45</v>
      </c>
      <c r="C12" s="93">
        <f>16107/1000</f>
        <v>16.106999999999999</v>
      </c>
      <c r="D12" s="93">
        <f>255331.5/1000</f>
        <v>255.33150000000001</v>
      </c>
      <c r="G12" s="82"/>
    </row>
    <row r="13" spans="1:7" ht="20.149999999999999" customHeight="1" x14ac:dyDescent="0.35">
      <c r="A13" s="83" t="s">
        <v>3086</v>
      </c>
      <c r="B13" s="116">
        <v>691.48</v>
      </c>
      <c r="C13" s="116">
        <v>42.4</v>
      </c>
      <c r="D13" s="116">
        <v>2062</v>
      </c>
      <c r="G13" s="82"/>
    </row>
    <row r="14" spans="1:7" ht="20.149999999999999" customHeight="1" x14ac:dyDescent="0.35">
      <c r="A14" s="94" t="s">
        <v>3087</v>
      </c>
      <c r="B14" s="95">
        <v>3.4289999999999998</v>
      </c>
      <c r="C14" s="96">
        <v>1.502</v>
      </c>
      <c r="D14" s="96">
        <v>7.3449999999999998</v>
      </c>
      <c r="G14" s="82"/>
    </row>
    <row r="15" spans="1:7" ht="10" customHeight="1" x14ac:dyDescent="0.35">
      <c r="A15" s="97"/>
      <c r="B15" s="92"/>
      <c r="G15" s="82"/>
    </row>
    <row r="16" spans="1:7" ht="20.149999999999999" customHeight="1" x14ac:dyDescent="0.35">
      <c r="A16" s="83" t="s">
        <v>29</v>
      </c>
      <c r="G16" s="82"/>
    </row>
    <row r="17" spans="1:7" ht="20.149999999999999" customHeight="1" x14ac:dyDescent="0.35">
      <c r="A17" s="83" t="s">
        <v>3088</v>
      </c>
      <c r="B17" s="80">
        <v>397</v>
      </c>
      <c r="C17" s="80">
        <v>178</v>
      </c>
      <c r="D17" s="80">
        <v>726</v>
      </c>
      <c r="G17" s="82"/>
    </row>
    <row r="18" spans="1:7" ht="10" customHeight="1" x14ac:dyDescent="0.35">
      <c r="G18" s="82"/>
    </row>
    <row r="19" spans="1:7" ht="20.149999999999999" customHeight="1" x14ac:dyDescent="0.35">
      <c r="A19" s="83" t="s">
        <v>33</v>
      </c>
      <c r="G19" s="82"/>
    </row>
    <row r="20" spans="1:7" ht="20.149999999999999" customHeight="1" x14ac:dyDescent="0.35">
      <c r="A20" s="98" t="s">
        <v>3089</v>
      </c>
      <c r="B20" s="99">
        <v>58</v>
      </c>
      <c r="C20" s="99">
        <v>18</v>
      </c>
      <c r="D20" s="99">
        <v>123</v>
      </c>
      <c r="G20" s="82"/>
    </row>
    <row r="21" spans="1:7" ht="20.149999999999999" customHeight="1" x14ac:dyDescent="0.35">
      <c r="G21" s="82"/>
    </row>
    <row r="22" spans="1:7" ht="20.149999999999999" customHeight="1" x14ac:dyDescent="0.35">
      <c r="G22" s="82"/>
    </row>
    <row r="23" spans="1:7" ht="20.149999999999999" customHeight="1" x14ac:dyDescent="0.35">
      <c r="G23" s="82"/>
    </row>
    <row r="24" spans="1:7" ht="20.149999999999999" customHeight="1" x14ac:dyDescent="0.35">
      <c r="G24" s="82"/>
    </row>
    <row r="25" spans="1:7" ht="20.149999999999999" customHeight="1" x14ac:dyDescent="0.35">
      <c r="G25" s="82"/>
    </row>
    <row r="26" spans="1:7" ht="20.149999999999999" customHeight="1" x14ac:dyDescent="0.35">
      <c r="G26" s="82"/>
    </row>
    <row r="27" spans="1:7" ht="20.149999999999999" customHeight="1" x14ac:dyDescent="0.35">
      <c r="G27" s="82"/>
    </row>
    <row r="28" spans="1:7" ht="20.149999999999999" customHeight="1" x14ac:dyDescent="0.35">
      <c r="G28" s="82"/>
    </row>
    <row r="29" spans="1:7" ht="20.149999999999999" customHeight="1" x14ac:dyDescent="0.35">
      <c r="G29" s="82"/>
    </row>
    <row r="30" spans="1:7" ht="20.149999999999999" customHeight="1" x14ac:dyDescent="0.35">
      <c r="G30" s="82"/>
    </row>
    <row r="31" spans="1:7" ht="20.149999999999999" customHeight="1" x14ac:dyDescent="0.35">
      <c r="G31" s="82"/>
    </row>
    <row r="32" spans="1:7" ht="20.149999999999999" customHeight="1" x14ac:dyDescent="0.35">
      <c r="G32" s="82"/>
    </row>
    <row r="33" spans="7:7" ht="20.149999999999999" customHeight="1" x14ac:dyDescent="0.35">
      <c r="G33" s="8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defaultColWidth="8.7265625" defaultRowHeight="15.5" x14ac:dyDescent="0.35"/>
  <cols>
    <col min="1" max="1" width="39.81640625" style="103" bestFit="1" customWidth="1"/>
    <col min="2" max="5" width="11.54296875" style="103" customWidth="1"/>
    <col min="6" max="6" width="46.90625" style="103" bestFit="1" customWidth="1"/>
    <col min="7" max="8" width="8.7265625" style="103"/>
    <col min="9" max="9" width="28.453125" style="103" bestFit="1" customWidth="1"/>
    <col min="10" max="16384" width="8.7265625" style="103"/>
  </cols>
  <sheetData>
    <row r="1" spans="1:9" s="102" customFormat="1" ht="40" customHeight="1" x14ac:dyDescent="0.35">
      <c r="A1" s="117" t="s">
        <v>35</v>
      </c>
      <c r="B1" s="117" t="s">
        <v>62</v>
      </c>
      <c r="C1" s="117" t="s">
        <v>60</v>
      </c>
      <c r="D1" s="117" t="s">
        <v>61</v>
      </c>
      <c r="E1" s="117" t="s">
        <v>37</v>
      </c>
      <c r="F1" s="117" t="s">
        <v>39</v>
      </c>
    </row>
    <row r="2" spans="1:9" ht="20.149999999999999" customHeight="1" x14ac:dyDescent="0.35">
      <c r="A2" s="118" t="s">
        <v>36</v>
      </c>
      <c r="B2" s="119" t="s">
        <v>40</v>
      </c>
      <c r="C2" s="120" t="s">
        <v>41</v>
      </c>
      <c r="D2" s="120" t="s">
        <v>42</v>
      </c>
      <c r="E2" s="120" t="s">
        <v>43</v>
      </c>
      <c r="F2" s="120" t="s">
        <v>3095</v>
      </c>
      <c r="I2" s="104"/>
    </row>
    <row r="3" spans="1:9" ht="20.149999999999999" customHeight="1" x14ac:dyDescent="0.35">
      <c r="A3" s="118" t="s">
        <v>38</v>
      </c>
      <c r="B3" s="119" t="s">
        <v>44</v>
      </c>
      <c r="C3" s="120" t="s">
        <v>45</v>
      </c>
      <c r="D3" s="120" t="s">
        <v>63</v>
      </c>
      <c r="E3" s="120" t="s">
        <v>64</v>
      </c>
      <c r="F3" s="120" t="s">
        <v>3097</v>
      </c>
      <c r="I3" s="104"/>
    </row>
    <row r="4" spans="1:9" ht="20.149999999999999" customHeight="1" x14ac:dyDescent="0.35">
      <c r="A4" s="121" t="s">
        <v>46</v>
      </c>
      <c r="B4" s="122" t="s">
        <v>47</v>
      </c>
      <c r="C4" s="123" t="s">
        <v>48</v>
      </c>
      <c r="D4" s="123" t="s">
        <v>65</v>
      </c>
      <c r="E4" s="123" t="s">
        <v>66</v>
      </c>
      <c r="F4" s="123" t="s">
        <v>3096</v>
      </c>
      <c r="I4" s="104"/>
    </row>
    <row r="5" spans="1:9" ht="20.149999999999999" customHeight="1" x14ac:dyDescent="0.35">
      <c r="A5" s="118"/>
      <c r="B5" s="119"/>
      <c r="C5" s="120"/>
      <c r="D5" s="120"/>
      <c r="E5" s="120"/>
      <c r="F5" s="120"/>
      <c r="I5" s="104"/>
    </row>
    <row r="6" spans="1:9" ht="20.149999999999999" customHeight="1" x14ac:dyDescent="0.15">
      <c r="A6" s="105"/>
      <c r="I6" s="104"/>
    </row>
    <row r="7" spans="1:9" ht="20.149999999999999" customHeight="1" x14ac:dyDescent="0.35">
      <c r="A7" s="106"/>
      <c r="I7" s="104"/>
    </row>
    <row r="8" spans="1:9" ht="20.149999999999999" customHeight="1" x14ac:dyDescent="0.35">
      <c r="A8" s="106"/>
      <c r="I8" s="104"/>
    </row>
    <row r="9" spans="1:9" ht="20.149999999999999" customHeight="1" x14ac:dyDescent="0.35">
      <c r="A9" s="106"/>
      <c r="I9" s="104"/>
    </row>
    <row r="10" spans="1:9" ht="20.149999999999999" customHeight="1" x14ac:dyDescent="0.35">
      <c r="A10" s="106"/>
      <c r="I10" s="104"/>
    </row>
    <row r="11" spans="1:9" ht="20.149999999999999" customHeight="1" x14ac:dyDescent="0.3">
      <c r="A11" s="107"/>
      <c r="I11" s="104"/>
    </row>
    <row r="12" spans="1:9" ht="20.149999999999999" customHeight="1" x14ac:dyDescent="0.35">
      <c r="A12" s="106"/>
      <c r="I12" s="104"/>
    </row>
    <row r="13" spans="1:9" ht="20.149999999999999" customHeight="1" x14ac:dyDescent="0.35">
      <c r="I13" s="104"/>
    </row>
    <row r="14" spans="1:9" ht="20.149999999999999" customHeight="1" x14ac:dyDescent="0.35">
      <c r="I14" s="104"/>
    </row>
    <row r="15" spans="1:9" ht="20.149999999999999" customHeight="1" x14ac:dyDescent="0.35">
      <c r="I15" s="104"/>
    </row>
  </sheetData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18"/>
  <sheetViews>
    <sheetView workbookViewId="0">
      <pane ySplit="2" topLeftCell="A3" activePane="bottomLeft" state="frozen"/>
      <selection pane="bottomLeft" sqref="A1:J1"/>
    </sheetView>
  </sheetViews>
  <sheetFormatPr defaultColWidth="12.81640625" defaultRowHeight="14.5" x14ac:dyDescent="0.35"/>
  <cols>
    <col min="1" max="1" width="31.26953125" style="108" bestFit="1" customWidth="1"/>
    <col min="2" max="2" width="14.81640625" style="108" bestFit="1" customWidth="1"/>
    <col min="3" max="4" width="13.54296875" style="109" customWidth="1"/>
    <col min="5" max="5" width="13.54296875" style="110" customWidth="1"/>
    <col min="6" max="7" width="13.54296875" style="109" customWidth="1"/>
    <col min="8" max="9" width="8.6328125" style="135" customWidth="1"/>
    <col min="10" max="10" width="13.54296875" style="110" customWidth="1"/>
    <col min="11" max="16384" width="12.81640625" style="108"/>
  </cols>
  <sheetData>
    <row r="1" spans="1:10" ht="47.5" customHeight="1" x14ac:dyDescent="0.3">
      <c r="A1" s="142" t="s">
        <v>3091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15" customFormat="1" ht="70.5" thickBot="1" x14ac:dyDescent="0.35">
      <c r="A2" s="112" t="s">
        <v>56</v>
      </c>
      <c r="B2" s="112" t="s">
        <v>3077</v>
      </c>
      <c r="C2" s="113" t="s">
        <v>7</v>
      </c>
      <c r="D2" s="113" t="s">
        <v>8</v>
      </c>
      <c r="E2" s="114" t="s">
        <v>6</v>
      </c>
      <c r="F2" s="113" t="s">
        <v>3078</v>
      </c>
      <c r="G2" s="113" t="s">
        <v>3079</v>
      </c>
      <c r="H2" s="113" t="s">
        <v>3092</v>
      </c>
      <c r="I2" s="113" t="s">
        <v>3093</v>
      </c>
      <c r="J2" s="114" t="s">
        <v>3080</v>
      </c>
    </row>
    <row r="3" spans="1:10" x14ac:dyDescent="0.35">
      <c r="A3" s="108" t="s">
        <v>67</v>
      </c>
      <c r="B3" s="108" t="s">
        <v>3020</v>
      </c>
      <c r="C3" s="109">
        <v>2.5484212306200002E-2</v>
      </c>
      <c r="D3" s="109">
        <v>7.3143080685200007E-2</v>
      </c>
      <c r="E3" s="110">
        <v>2287</v>
      </c>
      <c r="F3" s="109">
        <v>742650.08690800006</v>
      </c>
      <c r="G3" s="109">
        <v>4314309.3166699996</v>
      </c>
      <c r="H3" s="135">
        <v>10</v>
      </c>
      <c r="I3" s="136" t="s">
        <v>3094</v>
      </c>
      <c r="J3" s="110" t="str">
        <f>IF(AND(C3&gt;=173.3,C3&lt;=16005.8,D3&gt;=16.1,D3&lt;=255.3,E3&gt;=42.4,E3&lt;=2062),"Yes","No")</f>
        <v>No</v>
      </c>
    </row>
    <row r="4" spans="1:10" x14ac:dyDescent="0.35">
      <c r="A4" s="108" t="s">
        <v>67</v>
      </c>
      <c r="B4" s="108" t="s">
        <v>3020</v>
      </c>
      <c r="C4" s="109">
        <v>6.9357459677899996E-2</v>
      </c>
      <c r="D4" s="109">
        <v>0.117416660252</v>
      </c>
      <c r="E4" s="110">
        <v>2281</v>
      </c>
      <c r="F4" s="109">
        <v>742646.14790500002</v>
      </c>
      <c r="G4" s="109">
        <v>4314268.2601899998</v>
      </c>
      <c r="H4" s="135">
        <v>10</v>
      </c>
      <c r="I4" s="136" t="s">
        <v>3094</v>
      </c>
      <c r="J4" s="110" t="str">
        <f t="shared" ref="J4:J67" si="0">IF(AND(C4&gt;=173.3,C4&lt;=16005.8,D4&gt;=16.1,D4&lt;=255.3,E4&gt;=42.4,E4&lt;=2062),"Yes","No")</f>
        <v>No</v>
      </c>
    </row>
    <row r="5" spans="1:10" x14ac:dyDescent="0.35">
      <c r="A5" s="108" t="s">
        <v>67</v>
      </c>
      <c r="B5" s="108" t="s">
        <v>3020</v>
      </c>
      <c r="C5" s="109">
        <v>1.8937868399800002E-2</v>
      </c>
      <c r="D5" s="109">
        <v>5.1981393531899997E-2</v>
      </c>
      <c r="E5" s="110">
        <v>2277</v>
      </c>
      <c r="F5" s="109">
        <v>742728.91165599995</v>
      </c>
      <c r="G5" s="109">
        <v>4314227.69472</v>
      </c>
      <c r="H5" s="135">
        <v>10</v>
      </c>
      <c r="I5" s="136" t="s">
        <v>3094</v>
      </c>
      <c r="J5" s="110" t="str">
        <f t="shared" si="0"/>
        <v>No</v>
      </c>
    </row>
    <row r="6" spans="1:10" x14ac:dyDescent="0.35">
      <c r="A6" s="108" t="s">
        <v>67</v>
      </c>
      <c r="B6" s="108" t="s">
        <v>3020</v>
      </c>
      <c r="C6" s="109">
        <v>6.3762053098899998E-2</v>
      </c>
      <c r="D6" s="109">
        <v>0.121556209996</v>
      </c>
      <c r="E6" s="110">
        <v>2268</v>
      </c>
      <c r="F6" s="109">
        <v>742837.00160299998</v>
      </c>
      <c r="G6" s="109">
        <v>4314062.0628399998</v>
      </c>
      <c r="H6" s="135">
        <v>10</v>
      </c>
      <c r="I6" s="136" t="s">
        <v>3094</v>
      </c>
      <c r="J6" s="110" t="str">
        <f t="shared" si="0"/>
        <v>No</v>
      </c>
    </row>
    <row r="7" spans="1:10" x14ac:dyDescent="0.35">
      <c r="A7" s="108" t="s">
        <v>67</v>
      </c>
      <c r="B7" s="108" t="s">
        <v>3020</v>
      </c>
      <c r="C7" s="109">
        <v>2.8331194600600001E-2</v>
      </c>
      <c r="D7" s="109">
        <v>6.80497652116E-2</v>
      </c>
      <c r="E7" s="110">
        <v>2289</v>
      </c>
      <c r="F7" s="109">
        <v>742648.52450900001</v>
      </c>
      <c r="G7" s="109">
        <v>4314002.7490100004</v>
      </c>
      <c r="H7" s="135">
        <v>10</v>
      </c>
      <c r="I7" s="136" t="s">
        <v>3094</v>
      </c>
      <c r="J7" s="110" t="str">
        <f t="shared" si="0"/>
        <v>No</v>
      </c>
    </row>
    <row r="8" spans="1:10" x14ac:dyDescent="0.35">
      <c r="A8" s="108" t="s">
        <v>67</v>
      </c>
      <c r="B8" s="108" t="s">
        <v>3020</v>
      </c>
      <c r="C8" s="109">
        <v>6.4762919890199999E-2</v>
      </c>
      <c r="D8" s="109">
        <v>0.10946207270200001</v>
      </c>
      <c r="E8" s="110">
        <v>2290</v>
      </c>
      <c r="F8" s="109">
        <v>742706.84957199998</v>
      </c>
      <c r="G8" s="109">
        <v>4313959.9930800004</v>
      </c>
      <c r="H8" s="135">
        <v>10</v>
      </c>
      <c r="I8" s="136" t="s">
        <v>3094</v>
      </c>
      <c r="J8" s="110" t="str">
        <f t="shared" si="0"/>
        <v>No</v>
      </c>
    </row>
    <row r="9" spans="1:10" x14ac:dyDescent="0.35">
      <c r="A9" s="108" t="s">
        <v>68</v>
      </c>
      <c r="B9" s="108" t="s">
        <v>3020</v>
      </c>
      <c r="C9" s="109">
        <v>0.42623329087200001</v>
      </c>
      <c r="D9" s="109">
        <v>0.38347556699199997</v>
      </c>
      <c r="E9" s="110">
        <v>2267</v>
      </c>
      <c r="F9" s="109">
        <v>742833.237968</v>
      </c>
      <c r="G9" s="109">
        <v>4314315.7645899998</v>
      </c>
      <c r="H9" s="135">
        <v>10</v>
      </c>
      <c r="I9" s="136" t="s">
        <v>3094</v>
      </c>
      <c r="J9" s="110" t="str">
        <f t="shared" si="0"/>
        <v>No</v>
      </c>
    </row>
    <row r="10" spans="1:10" x14ac:dyDescent="0.35">
      <c r="A10" s="108" t="s">
        <v>69</v>
      </c>
      <c r="B10" s="108" t="s">
        <v>3020</v>
      </c>
      <c r="C10" s="109">
        <v>2.36117507164</v>
      </c>
      <c r="D10" s="109">
        <v>1.36948683508</v>
      </c>
      <c r="E10" s="110">
        <v>2286</v>
      </c>
      <c r="F10" s="109">
        <v>742495.65381399996</v>
      </c>
      <c r="G10" s="109">
        <v>4314218.2762900004</v>
      </c>
      <c r="H10" s="135">
        <v>10</v>
      </c>
      <c r="I10" s="136" t="s">
        <v>3094</v>
      </c>
      <c r="J10" s="110" t="str">
        <f t="shared" si="0"/>
        <v>No</v>
      </c>
    </row>
    <row r="11" spans="1:10" x14ac:dyDescent="0.35">
      <c r="A11" s="108" t="s">
        <v>70</v>
      </c>
      <c r="B11" s="108" t="s">
        <v>3020</v>
      </c>
      <c r="C11" s="109">
        <v>1.13150060726</v>
      </c>
      <c r="D11" s="109">
        <v>0.58653788695499998</v>
      </c>
      <c r="E11" s="110">
        <v>2282</v>
      </c>
      <c r="F11" s="109">
        <v>742326.42037199996</v>
      </c>
      <c r="G11" s="109">
        <v>4314137.69771</v>
      </c>
      <c r="H11" s="135">
        <v>10</v>
      </c>
      <c r="I11" s="136" t="s">
        <v>3094</v>
      </c>
      <c r="J11" s="110" t="str">
        <f t="shared" si="0"/>
        <v>No</v>
      </c>
    </row>
    <row r="12" spans="1:10" x14ac:dyDescent="0.35">
      <c r="A12" s="108" t="s">
        <v>71</v>
      </c>
      <c r="B12" s="108" t="s">
        <v>3020</v>
      </c>
      <c r="C12" s="109">
        <v>1.0171669324499999</v>
      </c>
      <c r="D12" s="109">
        <v>0.52223841513699998</v>
      </c>
      <c r="E12" s="110">
        <v>2279</v>
      </c>
      <c r="F12" s="109">
        <v>742141.51517699996</v>
      </c>
      <c r="G12" s="109">
        <v>4314150.1088800002</v>
      </c>
      <c r="H12" s="135">
        <v>10</v>
      </c>
      <c r="I12" s="136" t="s">
        <v>3094</v>
      </c>
      <c r="J12" s="110" t="str">
        <f t="shared" si="0"/>
        <v>No</v>
      </c>
    </row>
    <row r="13" spans="1:10" x14ac:dyDescent="0.35">
      <c r="A13" s="108" t="s">
        <v>72</v>
      </c>
      <c r="B13" s="108" t="s">
        <v>3021</v>
      </c>
      <c r="C13" s="109">
        <v>9.0276813900199997</v>
      </c>
      <c r="D13" s="109">
        <v>1.5334567827599999</v>
      </c>
      <c r="E13" s="110">
        <v>298</v>
      </c>
      <c r="F13" s="109">
        <v>621702.30043499998</v>
      </c>
      <c r="G13" s="109">
        <v>4383869.3832099997</v>
      </c>
      <c r="H13" s="135">
        <v>10</v>
      </c>
      <c r="I13" s="136" t="s">
        <v>3094</v>
      </c>
      <c r="J13" s="110" t="str">
        <f t="shared" si="0"/>
        <v>No</v>
      </c>
    </row>
    <row r="14" spans="1:10" x14ac:dyDescent="0.35">
      <c r="A14" s="108" t="s">
        <v>73</v>
      </c>
      <c r="B14" s="108" t="s">
        <v>3022</v>
      </c>
      <c r="C14" s="109">
        <v>4.8999916775100001</v>
      </c>
      <c r="D14" s="109">
        <v>0.90339343058099997</v>
      </c>
      <c r="E14" s="110">
        <v>1727</v>
      </c>
      <c r="F14" s="109">
        <v>484404.867187</v>
      </c>
      <c r="G14" s="109">
        <v>4585025.0420599999</v>
      </c>
      <c r="H14" s="135">
        <v>10</v>
      </c>
      <c r="I14" s="136" t="s">
        <v>3094</v>
      </c>
      <c r="J14" s="110" t="str">
        <f t="shared" si="0"/>
        <v>No</v>
      </c>
    </row>
    <row r="15" spans="1:10" x14ac:dyDescent="0.35">
      <c r="A15" s="108" t="s">
        <v>73</v>
      </c>
      <c r="B15" s="108" t="s">
        <v>3023</v>
      </c>
      <c r="C15" s="109">
        <v>13.1567317198</v>
      </c>
      <c r="D15" s="109">
        <v>2.9097338347999999</v>
      </c>
      <c r="E15" s="110">
        <v>12</v>
      </c>
      <c r="F15" s="109">
        <v>620414.69672300003</v>
      </c>
      <c r="G15" s="109">
        <v>4319935.7659</v>
      </c>
      <c r="H15" s="135">
        <v>10</v>
      </c>
      <c r="I15" s="136" t="s">
        <v>3094</v>
      </c>
      <c r="J15" s="110" t="str">
        <f t="shared" si="0"/>
        <v>No</v>
      </c>
    </row>
    <row r="16" spans="1:10" x14ac:dyDescent="0.35">
      <c r="A16" s="108" t="s">
        <v>74</v>
      </c>
      <c r="B16" s="108" t="s">
        <v>3024</v>
      </c>
      <c r="C16" s="109">
        <v>86.920835932800003</v>
      </c>
      <c r="D16" s="109">
        <v>8.5169005450999986</v>
      </c>
      <c r="E16" s="110">
        <v>10</v>
      </c>
      <c r="F16" s="109">
        <v>504475.94059999997</v>
      </c>
      <c r="G16" s="109">
        <v>4218782.3364500003</v>
      </c>
      <c r="H16" s="135">
        <v>10</v>
      </c>
      <c r="I16" s="136" t="s">
        <v>3094</v>
      </c>
      <c r="J16" s="110" t="str">
        <f t="shared" si="0"/>
        <v>No</v>
      </c>
    </row>
    <row r="17" spans="1:10" x14ac:dyDescent="0.35">
      <c r="A17" s="108" t="s">
        <v>75</v>
      </c>
      <c r="B17" s="108" t="s">
        <v>3025</v>
      </c>
      <c r="C17" s="109">
        <v>2.93649031585</v>
      </c>
      <c r="D17" s="109">
        <v>0.78908953489900002</v>
      </c>
      <c r="E17" s="110">
        <v>2957</v>
      </c>
      <c r="F17" s="109">
        <v>816832.89210099995</v>
      </c>
      <c r="G17" s="109">
        <v>4176723.8075999999</v>
      </c>
      <c r="H17" s="135">
        <v>11</v>
      </c>
      <c r="I17" s="136" t="s">
        <v>3094</v>
      </c>
      <c r="J17" s="110" t="str">
        <f t="shared" si="0"/>
        <v>No</v>
      </c>
    </row>
    <row r="18" spans="1:10" x14ac:dyDescent="0.35">
      <c r="A18" s="108" t="s">
        <v>76</v>
      </c>
      <c r="B18" s="108" t="s">
        <v>3026</v>
      </c>
      <c r="C18" s="109">
        <v>0.67637815423000003</v>
      </c>
      <c r="D18" s="109">
        <v>0.37673466242000003</v>
      </c>
      <c r="E18" s="110">
        <v>1872</v>
      </c>
      <c r="F18" s="109">
        <v>503119.41324800003</v>
      </c>
      <c r="G18" s="109">
        <v>4551250.8841899997</v>
      </c>
      <c r="H18" s="135">
        <v>10</v>
      </c>
      <c r="I18" s="136" t="s">
        <v>3094</v>
      </c>
      <c r="J18" s="110" t="str">
        <f t="shared" si="0"/>
        <v>No</v>
      </c>
    </row>
    <row r="19" spans="1:10" x14ac:dyDescent="0.35">
      <c r="A19" s="108" t="s">
        <v>77</v>
      </c>
      <c r="B19" s="108" t="s">
        <v>3027</v>
      </c>
      <c r="C19" s="109">
        <v>8.6302131192499992E-2</v>
      </c>
      <c r="D19" s="109">
        <v>0.108405326703</v>
      </c>
      <c r="E19" s="110">
        <v>1613</v>
      </c>
      <c r="F19" s="109">
        <v>672737.28324300004</v>
      </c>
      <c r="G19" s="109">
        <v>4578148.5596500002</v>
      </c>
      <c r="H19" s="135">
        <v>10</v>
      </c>
      <c r="I19" s="136" t="s">
        <v>3094</v>
      </c>
      <c r="J19" s="110" t="str">
        <f t="shared" si="0"/>
        <v>No</v>
      </c>
    </row>
    <row r="20" spans="1:10" x14ac:dyDescent="0.35">
      <c r="A20" s="108" t="s">
        <v>78</v>
      </c>
      <c r="B20" s="108" t="s">
        <v>3028</v>
      </c>
      <c r="C20" s="109">
        <v>4.1833441209700002</v>
      </c>
      <c r="D20" s="109">
        <v>0.7740077930910001</v>
      </c>
      <c r="E20" s="110">
        <v>438</v>
      </c>
      <c r="F20" s="109">
        <v>509528.080854</v>
      </c>
      <c r="G20" s="109">
        <v>4310279.3093900001</v>
      </c>
      <c r="H20" s="135">
        <v>10</v>
      </c>
      <c r="I20" s="136" t="s">
        <v>3094</v>
      </c>
      <c r="J20" s="110" t="str">
        <f t="shared" si="0"/>
        <v>No</v>
      </c>
    </row>
    <row r="21" spans="1:10" x14ac:dyDescent="0.35">
      <c r="A21" s="108" t="s">
        <v>78</v>
      </c>
      <c r="B21" s="108" t="s">
        <v>3029</v>
      </c>
      <c r="C21" s="109">
        <v>0.95469682100300002</v>
      </c>
      <c r="D21" s="109">
        <v>0.415058510273</v>
      </c>
      <c r="E21" s="110">
        <v>2042</v>
      </c>
      <c r="F21" s="109">
        <v>875448.21540300001</v>
      </c>
      <c r="G21" s="109">
        <v>4200651.7534100004</v>
      </c>
      <c r="H21" s="135">
        <v>11</v>
      </c>
      <c r="I21" s="136" t="s">
        <v>3094</v>
      </c>
      <c r="J21" s="110" t="str">
        <f t="shared" si="0"/>
        <v>No</v>
      </c>
    </row>
    <row r="22" spans="1:10" x14ac:dyDescent="0.35">
      <c r="A22" s="108" t="s">
        <v>79</v>
      </c>
      <c r="B22" s="108" t="s">
        <v>3020</v>
      </c>
      <c r="C22" s="109">
        <v>2.7638546144</v>
      </c>
      <c r="D22" s="109">
        <v>0.68125417300400004</v>
      </c>
      <c r="E22" s="110">
        <v>361</v>
      </c>
      <c r="F22" s="109">
        <v>671451.68205900001</v>
      </c>
      <c r="G22" s="109">
        <v>4301293.91744</v>
      </c>
      <c r="H22" s="135">
        <v>10</v>
      </c>
      <c r="I22" s="136" t="s">
        <v>3094</v>
      </c>
      <c r="J22" s="110" t="str">
        <f t="shared" si="0"/>
        <v>No</v>
      </c>
    </row>
    <row r="23" spans="1:10" x14ac:dyDescent="0.35">
      <c r="A23" s="108" t="s">
        <v>80</v>
      </c>
      <c r="B23" s="108" t="s">
        <v>3029</v>
      </c>
      <c r="C23" s="109">
        <v>15.069559571599999</v>
      </c>
      <c r="D23" s="109">
        <v>2.09122483205</v>
      </c>
      <c r="E23" s="110">
        <v>2594</v>
      </c>
      <c r="F23" s="109">
        <v>840538.53527600004</v>
      </c>
      <c r="G23" s="109">
        <v>4185665.9636599999</v>
      </c>
      <c r="H23" s="135">
        <v>11</v>
      </c>
      <c r="I23" s="136" t="s">
        <v>3094</v>
      </c>
      <c r="J23" s="110" t="str">
        <f t="shared" si="0"/>
        <v>No</v>
      </c>
    </row>
    <row r="24" spans="1:10" x14ac:dyDescent="0.35">
      <c r="A24" s="108" t="s">
        <v>81</v>
      </c>
      <c r="B24" s="108" t="s">
        <v>3025</v>
      </c>
      <c r="C24" s="109">
        <v>1.09213575095</v>
      </c>
      <c r="D24" s="109">
        <v>0.52750075102500005</v>
      </c>
      <c r="E24" s="110">
        <v>2541</v>
      </c>
      <c r="F24" s="109">
        <v>844100.13899200002</v>
      </c>
      <c r="G24" s="109">
        <v>4178043.0086300001</v>
      </c>
      <c r="H24" s="135">
        <v>11</v>
      </c>
      <c r="I24" s="136" t="s">
        <v>3094</v>
      </c>
      <c r="J24" s="110" t="str">
        <f t="shared" si="0"/>
        <v>No</v>
      </c>
    </row>
    <row r="25" spans="1:10" x14ac:dyDescent="0.35">
      <c r="A25" s="108" t="s">
        <v>82</v>
      </c>
      <c r="B25" s="108" t="s">
        <v>3030</v>
      </c>
      <c r="C25" s="109">
        <v>75.244653623299996</v>
      </c>
      <c r="D25" s="109">
        <v>5.3123533693000002</v>
      </c>
      <c r="E25" s="110">
        <v>4</v>
      </c>
      <c r="F25" s="109">
        <v>1029638.5201</v>
      </c>
      <c r="G25" s="109">
        <v>3681441.6306400001</v>
      </c>
      <c r="H25" s="135">
        <v>11</v>
      </c>
      <c r="I25" s="136" t="s">
        <v>3094</v>
      </c>
      <c r="J25" s="110" t="str">
        <f t="shared" si="0"/>
        <v>No</v>
      </c>
    </row>
    <row r="26" spans="1:10" x14ac:dyDescent="0.35">
      <c r="A26" s="108" t="s">
        <v>83</v>
      </c>
      <c r="B26" s="108" t="s">
        <v>3031</v>
      </c>
      <c r="C26" s="109">
        <v>10.4655866185</v>
      </c>
      <c r="D26" s="109">
        <v>2.3075143265500002</v>
      </c>
      <c r="E26" s="110">
        <v>1291</v>
      </c>
      <c r="F26" s="109">
        <v>667995.90541400004</v>
      </c>
      <c r="G26" s="109">
        <v>4556060.90448</v>
      </c>
      <c r="H26" s="135">
        <v>10</v>
      </c>
      <c r="I26" s="136" t="s">
        <v>3094</v>
      </c>
      <c r="J26" s="110" t="str">
        <f t="shared" si="0"/>
        <v>No</v>
      </c>
    </row>
    <row r="27" spans="1:10" x14ac:dyDescent="0.35">
      <c r="A27" s="108" t="s">
        <v>84</v>
      </c>
      <c r="B27" s="108" t="s">
        <v>3031</v>
      </c>
      <c r="C27" s="109">
        <v>12.3165951722</v>
      </c>
      <c r="D27" s="109">
        <v>2.3196104771300003</v>
      </c>
      <c r="E27" s="110">
        <v>1292</v>
      </c>
      <c r="F27" s="109">
        <v>670430.02362899994</v>
      </c>
      <c r="G27" s="109">
        <v>4558205.3420700002</v>
      </c>
      <c r="H27" s="135">
        <v>10</v>
      </c>
      <c r="I27" s="136" t="s">
        <v>3094</v>
      </c>
      <c r="J27" s="110" t="str">
        <f t="shared" si="0"/>
        <v>No</v>
      </c>
    </row>
    <row r="28" spans="1:10" x14ac:dyDescent="0.35">
      <c r="A28" s="108" t="s">
        <v>85</v>
      </c>
      <c r="B28" s="108" t="s">
        <v>3022</v>
      </c>
      <c r="C28" s="109">
        <v>1.18949872777</v>
      </c>
      <c r="D28" s="109">
        <v>0.43777311279999997</v>
      </c>
      <c r="E28" s="110">
        <v>2113</v>
      </c>
      <c r="F28" s="109">
        <v>502544.91317700001</v>
      </c>
      <c r="G28" s="109">
        <v>4576936.0223399997</v>
      </c>
      <c r="H28" s="135">
        <v>10</v>
      </c>
      <c r="I28" s="136" t="s">
        <v>3094</v>
      </c>
      <c r="J28" s="110" t="str">
        <f t="shared" si="0"/>
        <v>No</v>
      </c>
    </row>
    <row r="29" spans="1:10" x14ac:dyDescent="0.35">
      <c r="A29" s="108" t="s">
        <v>86</v>
      </c>
      <c r="B29" s="108" t="s">
        <v>3029</v>
      </c>
      <c r="C29" s="109">
        <v>13.440976040899999</v>
      </c>
      <c r="D29" s="109">
        <v>2.4327391523199999</v>
      </c>
      <c r="E29" s="110">
        <v>3235</v>
      </c>
      <c r="F29" s="109">
        <v>836422.97222</v>
      </c>
      <c r="G29" s="109">
        <v>4190008.8026299998</v>
      </c>
      <c r="H29" s="135">
        <v>11</v>
      </c>
      <c r="I29" s="136" t="s">
        <v>3094</v>
      </c>
      <c r="J29" s="110" t="str">
        <f t="shared" si="0"/>
        <v>No</v>
      </c>
    </row>
    <row r="30" spans="1:10" x14ac:dyDescent="0.35">
      <c r="A30" s="108" t="s">
        <v>87</v>
      </c>
      <c r="B30" s="108" t="s">
        <v>3029</v>
      </c>
      <c r="C30" s="109">
        <v>0.36024352906899998</v>
      </c>
      <c r="D30" s="109">
        <v>0.25328060767999999</v>
      </c>
      <c r="E30" s="110">
        <v>3479</v>
      </c>
      <c r="F30" s="109">
        <v>834870.00113700004</v>
      </c>
      <c r="G30" s="109">
        <v>4190975.8110600002</v>
      </c>
      <c r="H30" s="135">
        <v>11</v>
      </c>
      <c r="I30" s="136" t="s">
        <v>3094</v>
      </c>
      <c r="J30" s="110" t="str">
        <f t="shared" si="0"/>
        <v>No</v>
      </c>
    </row>
    <row r="31" spans="1:10" x14ac:dyDescent="0.35">
      <c r="A31" s="108" t="s">
        <v>88</v>
      </c>
      <c r="B31" s="108" t="s">
        <v>3029</v>
      </c>
      <c r="C31" s="109">
        <v>5.20919017713</v>
      </c>
      <c r="D31" s="109">
        <v>0.98297829122300007</v>
      </c>
      <c r="E31" s="110">
        <v>3329</v>
      </c>
      <c r="F31" s="109">
        <v>835385.12456300005</v>
      </c>
      <c r="G31" s="109">
        <v>4190465.1501099998</v>
      </c>
      <c r="H31" s="135">
        <v>11</v>
      </c>
      <c r="I31" s="136" t="s">
        <v>3094</v>
      </c>
      <c r="J31" s="110" t="str">
        <f t="shared" si="0"/>
        <v>No</v>
      </c>
    </row>
    <row r="32" spans="1:10" x14ac:dyDescent="0.35">
      <c r="A32" s="108" t="s">
        <v>88</v>
      </c>
      <c r="B32" s="108" t="s">
        <v>3029</v>
      </c>
      <c r="C32" s="109">
        <v>16.076986725600001</v>
      </c>
      <c r="D32" s="109">
        <v>1.92028336334</v>
      </c>
      <c r="E32" s="110">
        <v>3234</v>
      </c>
      <c r="F32" s="109">
        <v>836926.94591200002</v>
      </c>
      <c r="G32" s="109">
        <v>4189571.70493</v>
      </c>
      <c r="H32" s="135">
        <v>11</v>
      </c>
      <c r="I32" s="136" t="s">
        <v>3094</v>
      </c>
      <c r="J32" s="110" t="str">
        <f t="shared" si="0"/>
        <v>No</v>
      </c>
    </row>
    <row r="33" spans="1:10" x14ac:dyDescent="0.35">
      <c r="A33" s="108" t="s">
        <v>88</v>
      </c>
      <c r="B33" s="108" t="s">
        <v>3029</v>
      </c>
      <c r="C33" s="109">
        <v>0.73798054795299994</v>
      </c>
      <c r="D33" s="109">
        <v>0.33544903455699998</v>
      </c>
      <c r="E33" s="110">
        <v>3254</v>
      </c>
      <c r="F33" s="109">
        <v>837302.42697100004</v>
      </c>
      <c r="G33" s="109">
        <v>4189389.7578799999</v>
      </c>
      <c r="H33" s="135">
        <v>11</v>
      </c>
      <c r="I33" s="136" t="s">
        <v>3094</v>
      </c>
      <c r="J33" s="110" t="str">
        <f t="shared" si="0"/>
        <v>No</v>
      </c>
    </row>
    <row r="34" spans="1:10" x14ac:dyDescent="0.35">
      <c r="A34" s="108" t="s">
        <v>88</v>
      </c>
      <c r="B34" s="108" t="s">
        <v>3029</v>
      </c>
      <c r="C34" s="109">
        <v>0.11710705123500001</v>
      </c>
      <c r="D34" s="109">
        <v>0.15209587960499998</v>
      </c>
      <c r="E34" s="110">
        <v>3260</v>
      </c>
      <c r="F34" s="109">
        <v>837279.38639700005</v>
      </c>
      <c r="G34" s="109">
        <v>4189270.8034799998</v>
      </c>
      <c r="H34" s="135">
        <v>11</v>
      </c>
      <c r="I34" s="136" t="s">
        <v>3094</v>
      </c>
      <c r="J34" s="110" t="str">
        <f t="shared" si="0"/>
        <v>No</v>
      </c>
    </row>
    <row r="35" spans="1:10" x14ac:dyDescent="0.35">
      <c r="A35" s="108" t="s">
        <v>89</v>
      </c>
      <c r="B35" s="108" t="s">
        <v>3032</v>
      </c>
      <c r="C35" s="109">
        <v>36.293567020499999</v>
      </c>
      <c r="D35" s="109">
        <v>4.5674339476699997</v>
      </c>
      <c r="E35" s="110">
        <v>178</v>
      </c>
      <c r="F35" s="109">
        <v>763310.96697399998</v>
      </c>
      <c r="G35" s="109">
        <v>3826431.2135200002</v>
      </c>
      <c r="H35" s="135">
        <v>10</v>
      </c>
      <c r="I35" s="136" t="s">
        <v>3094</v>
      </c>
      <c r="J35" s="110" t="str">
        <f t="shared" si="0"/>
        <v>No</v>
      </c>
    </row>
    <row r="36" spans="1:10" x14ac:dyDescent="0.35">
      <c r="A36" s="108" t="s">
        <v>90</v>
      </c>
      <c r="B36" s="108" t="s">
        <v>3027</v>
      </c>
      <c r="C36" s="109">
        <v>1.0391164107499999</v>
      </c>
      <c r="D36" s="109">
        <v>0.59590020007400002</v>
      </c>
      <c r="E36" s="110">
        <v>1586</v>
      </c>
      <c r="F36" s="109">
        <v>700620.97745899996</v>
      </c>
      <c r="G36" s="109">
        <v>4569240.1362600001</v>
      </c>
      <c r="H36" s="135">
        <v>10</v>
      </c>
      <c r="I36" s="136" t="s">
        <v>3094</v>
      </c>
      <c r="J36" s="110" t="str">
        <f t="shared" si="0"/>
        <v>No</v>
      </c>
    </row>
    <row r="37" spans="1:10" x14ac:dyDescent="0.35">
      <c r="A37" s="108" t="s">
        <v>91</v>
      </c>
      <c r="B37" s="108" t="s">
        <v>3033</v>
      </c>
      <c r="C37" s="109">
        <v>21.5975335135</v>
      </c>
      <c r="D37" s="109">
        <v>4.5886437650999996</v>
      </c>
      <c r="E37" s="110">
        <v>186</v>
      </c>
      <c r="F37" s="109">
        <v>603447.42378900002</v>
      </c>
      <c r="G37" s="109">
        <v>4113453.57045</v>
      </c>
      <c r="H37" s="135">
        <v>10</v>
      </c>
      <c r="I37" s="136" t="s">
        <v>3094</v>
      </c>
      <c r="J37" s="110" t="str">
        <f t="shared" si="0"/>
        <v>No</v>
      </c>
    </row>
    <row r="38" spans="1:10" x14ac:dyDescent="0.35">
      <c r="A38" s="108" t="s">
        <v>92</v>
      </c>
      <c r="B38" s="108" t="s">
        <v>3034</v>
      </c>
      <c r="C38" s="109">
        <v>0.59792868037699998</v>
      </c>
      <c r="D38" s="109">
        <v>0.29677704925699999</v>
      </c>
      <c r="E38" s="110">
        <v>137</v>
      </c>
      <c r="F38" s="109">
        <v>580924.90591099998</v>
      </c>
      <c r="G38" s="109">
        <v>4174536.48746</v>
      </c>
      <c r="H38" s="135">
        <v>10</v>
      </c>
      <c r="I38" s="136" t="s">
        <v>3094</v>
      </c>
      <c r="J38" s="110" t="str">
        <f t="shared" si="0"/>
        <v>No</v>
      </c>
    </row>
    <row r="39" spans="1:10" x14ac:dyDescent="0.35">
      <c r="A39" s="108" t="s">
        <v>93</v>
      </c>
      <c r="B39" s="108" t="s">
        <v>3026</v>
      </c>
      <c r="C39" s="109">
        <v>5.2301579981500002</v>
      </c>
      <c r="D39" s="109">
        <v>1.16934454248</v>
      </c>
      <c r="E39" s="110">
        <v>1871</v>
      </c>
      <c r="F39" s="109">
        <v>500736.49065499997</v>
      </c>
      <c r="G39" s="109">
        <v>4532426.9748499999</v>
      </c>
      <c r="H39" s="135">
        <v>10</v>
      </c>
      <c r="I39" s="136" t="s">
        <v>3094</v>
      </c>
      <c r="J39" s="110" t="str">
        <f t="shared" si="0"/>
        <v>No</v>
      </c>
    </row>
    <row r="40" spans="1:10" x14ac:dyDescent="0.35">
      <c r="A40" s="108" t="s">
        <v>93</v>
      </c>
      <c r="B40" s="108" t="s">
        <v>3025</v>
      </c>
      <c r="C40" s="109">
        <v>0.52565466802399996</v>
      </c>
      <c r="D40" s="109">
        <v>0.27737405172099999</v>
      </c>
      <c r="E40" s="110">
        <v>3085</v>
      </c>
      <c r="F40" s="109">
        <v>819864.33146300004</v>
      </c>
      <c r="G40" s="109">
        <v>4167587.2577900002</v>
      </c>
      <c r="H40" s="135">
        <v>11</v>
      </c>
      <c r="I40" s="136" t="s">
        <v>3094</v>
      </c>
      <c r="J40" s="110" t="str">
        <f t="shared" si="0"/>
        <v>No</v>
      </c>
    </row>
    <row r="41" spans="1:10" x14ac:dyDescent="0.35">
      <c r="A41" s="108" t="s">
        <v>93</v>
      </c>
      <c r="B41" s="108" t="s">
        <v>3024</v>
      </c>
      <c r="C41" s="109">
        <v>99.004503384700001</v>
      </c>
      <c r="D41" s="109">
        <v>15.984211919900002</v>
      </c>
      <c r="E41" s="110">
        <v>199</v>
      </c>
      <c r="F41" s="109">
        <v>532831.91263699997</v>
      </c>
      <c r="G41" s="109">
        <v>4200168.7965099998</v>
      </c>
      <c r="H41" s="135">
        <v>10</v>
      </c>
      <c r="I41" s="136" t="s">
        <v>3094</v>
      </c>
      <c r="J41" s="110" t="str">
        <f t="shared" si="0"/>
        <v>No</v>
      </c>
    </row>
    <row r="42" spans="1:10" x14ac:dyDescent="0.35">
      <c r="A42" s="108" t="s">
        <v>93</v>
      </c>
      <c r="B42" s="108" t="s">
        <v>3035</v>
      </c>
      <c r="C42" s="109">
        <v>71.245431486599998</v>
      </c>
      <c r="D42" s="109">
        <v>6.4918334949500007</v>
      </c>
      <c r="E42" s="110">
        <v>2227</v>
      </c>
      <c r="F42" s="109">
        <v>761747.34108899999</v>
      </c>
      <c r="G42" s="109">
        <v>4262922.8636499997</v>
      </c>
      <c r="H42" s="135">
        <v>11</v>
      </c>
      <c r="I42" s="136" t="s">
        <v>3094</v>
      </c>
      <c r="J42" s="110" t="str">
        <f t="shared" si="0"/>
        <v>No</v>
      </c>
    </row>
    <row r="43" spans="1:10" x14ac:dyDescent="0.35">
      <c r="A43" s="108" t="s">
        <v>93</v>
      </c>
      <c r="B43" s="108" t="s">
        <v>3029</v>
      </c>
      <c r="C43" s="109">
        <v>2.34932707875</v>
      </c>
      <c r="D43" s="109">
        <v>0.72441455584799996</v>
      </c>
      <c r="E43" s="110">
        <v>3364</v>
      </c>
      <c r="F43" s="109">
        <v>824694.95881099999</v>
      </c>
      <c r="G43" s="109">
        <v>4208074.8904100005</v>
      </c>
      <c r="H43" s="135">
        <v>11</v>
      </c>
      <c r="I43" s="136" t="s">
        <v>3094</v>
      </c>
      <c r="J43" s="110" t="str">
        <f t="shared" si="0"/>
        <v>No</v>
      </c>
    </row>
    <row r="44" spans="1:10" x14ac:dyDescent="0.35">
      <c r="A44" s="108" t="s">
        <v>94</v>
      </c>
      <c r="B44" s="108" t="s">
        <v>3036</v>
      </c>
      <c r="C44" s="109">
        <v>19.3577555846</v>
      </c>
      <c r="D44" s="109">
        <v>2.2449049653199999</v>
      </c>
      <c r="E44" s="110">
        <v>3398</v>
      </c>
      <c r="F44" s="109">
        <v>876909.45799100003</v>
      </c>
      <c r="G44" s="109">
        <v>4134647.8010100001</v>
      </c>
      <c r="H44" s="135">
        <v>11</v>
      </c>
      <c r="I44" s="136" t="s">
        <v>3094</v>
      </c>
      <c r="J44" s="110" t="str">
        <f t="shared" si="0"/>
        <v>No</v>
      </c>
    </row>
    <row r="45" spans="1:10" x14ac:dyDescent="0.35">
      <c r="A45" s="108" t="s">
        <v>95</v>
      </c>
      <c r="B45" s="108" t="s">
        <v>3025</v>
      </c>
      <c r="C45" s="109">
        <v>0.405540968359</v>
      </c>
      <c r="D45" s="109">
        <v>0.25872641650100003</v>
      </c>
      <c r="E45" s="110">
        <v>2812</v>
      </c>
      <c r="F45" s="109">
        <v>837368.878883</v>
      </c>
      <c r="G45" s="109">
        <v>4168358.5353700002</v>
      </c>
      <c r="H45" s="135">
        <v>11</v>
      </c>
      <c r="I45" s="136" t="s">
        <v>3094</v>
      </c>
      <c r="J45" s="110" t="str">
        <f t="shared" si="0"/>
        <v>No</v>
      </c>
    </row>
    <row r="46" spans="1:10" x14ac:dyDescent="0.35">
      <c r="A46" s="108" t="s">
        <v>96</v>
      </c>
      <c r="B46" s="108" t="s">
        <v>3037</v>
      </c>
      <c r="C46" s="109">
        <v>0.46330658767299998</v>
      </c>
      <c r="D46" s="109">
        <v>0.26599350476400002</v>
      </c>
      <c r="E46" s="110">
        <v>811</v>
      </c>
      <c r="F46" s="109">
        <v>666904.81858900003</v>
      </c>
      <c r="G46" s="109">
        <v>4344269.6731599998</v>
      </c>
      <c r="H46" s="135">
        <v>10</v>
      </c>
      <c r="I46" s="136" t="s">
        <v>3094</v>
      </c>
      <c r="J46" s="110" t="str">
        <f t="shared" si="0"/>
        <v>No</v>
      </c>
    </row>
    <row r="47" spans="1:10" x14ac:dyDescent="0.35">
      <c r="A47" s="108" t="s">
        <v>97</v>
      </c>
      <c r="B47" s="108" t="s">
        <v>3020</v>
      </c>
      <c r="C47" s="109">
        <v>1.8350904423600001</v>
      </c>
      <c r="D47" s="109">
        <v>0.61203827967300006</v>
      </c>
      <c r="E47" s="110">
        <v>2477</v>
      </c>
      <c r="F47" s="109">
        <v>748147.81509799999</v>
      </c>
      <c r="G47" s="109">
        <v>4308862.0665499996</v>
      </c>
      <c r="H47" s="135">
        <v>10</v>
      </c>
      <c r="I47" s="136" t="s">
        <v>3094</v>
      </c>
      <c r="J47" s="110" t="str">
        <f t="shared" si="0"/>
        <v>No</v>
      </c>
    </row>
    <row r="48" spans="1:10" x14ac:dyDescent="0.35">
      <c r="A48" s="108" t="s">
        <v>98</v>
      </c>
      <c r="B48" s="108" t="s">
        <v>3025</v>
      </c>
      <c r="C48" s="109">
        <v>4.7140696330800003</v>
      </c>
      <c r="D48" s="109">
        <v>0.92209491556700007</v>
      </c>
      <c r="E48" s="110">
        <v>2960</v>
      </c>
      <c r="F48" s="109">
        <v>839831.02045700001</v>
      </c>
      <c r="G48" s="109">
        <v>4180901.80699</v>
      </c>
      <c r="H48" s="135">
        <v>11</v>
      </c>
      <c r="I48" s="136" t="s">
        <v>3094</v>
      </c>
      <c r="J48" s="110" t="str">
        <f t="shared" si="0"/>
        <v>No</v>
      </c>
    </row>
    <row r="49" spans="1:10" x14ac:dyDescent="0.35">
      <c r="A49" s="108" t="s">
        <v>99</v>
      </c>
      <c r="B49" s="108" t="s">
        <v>3038</v>
      </c>
      <c r="C49" s="109">
        <v>2.6687156292100003</v>
      </c>
      <c r="D49" s="109">
        <v>0.65913997506199995</v>
      </c>
      <c r="E49" s="110">
        <v>241</v>
      </c>
      <c r="F49" s="109">
        <v>1010484.76978</v>
      </c>
      <c r="G49" s="109">
        <v>3763574.5945100002</v>
      </c>
      <c r="H49" s="135">
        <v>11</v>
      </c>
      <c r="I49" s="136" t="s">
        <v>3094</v>
      </c>
      <c r="J49" s="110" t="str">
        <f t="shared" si="0"/>
        <v>No</v>
      </c>
    </row>
    <row r="50" spans="1:10" x14ac:dyDescent="0.35">
      <c r="A50" s="108" t="s">
        <v>100</v>
      </c>
      <c r="B50" s="108" t="s">
        <v>3036</v>
      </c>
      <c r="C50" s="109">
        <v>16.9242221095</v>
      </c>
      <c r="D50" s="109">
        <v>2.0906138402200001</v>
      </c>
      <c r="E50" s="110">
        <v>3298</v>
      </c>
      <c r="F50" s="109">
        <v>877676.972205</v>
      </c>
      <c r="G50" s="109">
        <v>4111885.6017999998</v>
      </c>
      <c r="H50" s="135">
        <v>11</v>
      </c>
      <c r="I50" s="136" t="s">
        <v>3094</v>
      </c>
      <c r="J50" s="110" t="str">
        <f t="shared" si="0"/>
        <v>No</v>
      </c>
    </row>
    <row r="51" spans="1:10" x14ac:dyDescent="0.35">
      <c r="A51" s="108" t="s">
        <v>101</v>
      </c>
      <c r="B51" s="108" t="s">
        <v>3031</v>
      </c>
      <c r="C51" s="109">
        <v>0.66756021673699995</v>
      </c>
      <c r="D51" s="109">
        <v>0.38127635823799999</v>
      </c>
      <c r="E51" s="110">
        <v>1877</v>
      </c>
      <c r="F51" s="109">
        <v>683474.63780699996</v>
      </c>
      <c r="G51" s="109">
        <v>4533733.8615100002</v>
      </c>
      <c r="H51" s="135">
        <v>10</v>
      </c>
      <c r="I51" s="136" t="s">
        <v>3094</v>
      </c>
      <c r="J51" s="110" t="str">
        <f t="shared" si="0"/>
        <v>No</v>
      </c>
    </row>
    <row r="52" spans="1:10" x14ac:dyDescent="0.35">
      <c r="A52" s="108" t="s">
        <v>102</v>
      </c>
      <c r="B52" s="108" t="s">
        <v>3020</v>
      </c>
      <c r="C52" s="109">
        <v>4.3183625063899997</v>
      </c>
      <c r="D52" s="109">
        <v>1.6839883607899999</v>
      </c>
      <c r="E52" s="110">
        <v>2473</v>
      </c>
      <c r="F52" s="109">
        <v>748554.70039799996</v>
      </c>
      <c r="G52" s="109">
        <v>4304668.0956199998</v>
      </c>
      <c r="H52" s="135">
        <v>10</v>
      </c>
      <c r="I52" s="136" t="s">
        <v>3094</v>
      </c>
      <c r="J52" s="110" t="str">
        <f t="shared" si="0"/>
        <v>No</v>
      </c>
    </row>
    <row r="53" spans="1:10" x14ac:dyDescent="0.35">
      <c r="A53" s="108" t="s">
        <v>103</v>
      </c>
      <c r="B53" s="108" t="s">
        <v>3025</v>
      </c>
      <c r="C53" s="109">
        <v>1.4336969793899998</v>
      </c>
      <c r="D53" s="109">
        <v>0.59693610396800001</v>
      </c>
      <c r="E53" s="110">
        <v>3457</v>
      </c>
      <c r="F53" s="109">
        <v>837373.56959500001</v>
      </c>
      <c r="G53" s="109">
        <v>4174711.1481499998</v>
      </c>
      <c r="H53" s="135">
        <v>11</v>
      </c>
      <c r="I53" s="136" t="s">
        <v>3094</v>
      </c>
      <c r="J53" s="110" t="str">
        <f t="shared" si="0"/>
        <v>No</v>
      </c>
    </row>
    <row r="54" spans="1:10" x14ac:dyDescent="0.35">
      <c r="A54" s="108" t="s">
        <v>103</v>
      </c>
      <c r="B54" s="108" t="s">
        <v>3036</v>
      </c>
      <c r="C54" s="109">
        <v>23.8626361267</v>
      </c>
      <c r="D54" s="109">
        <v>2.1967332368900001</v>
      </c>
      <c r="E54" s="110">
        <v>3273</v>
      </c>
      <c r="F54" s="109">
        <v>899459.44334600004</v>
      </c>
      <c r="G54" s="109">
        <v>4107093.2183500002</v>
      </c>
      <c r="H54" s="135">
        <v>11</v>
      </c>
      <c r="I54" s="136" t="s">
        <v>3094</v>
      </c>
      <c r="J54" s="110" t="str">
        <f t="shared" si="0"/>
        <v>No</v>
      </c>
    </row>
    <row r="55" spans="1:10" x14ac:dyDescent="0.35">
      <c r="A55" s="108" t="s">
        <v>103</v>
      </c>
      <c r="B55" s="108" t="s">
        <v>3039</v>
      </c>
      <c r="C55" s="109">
        <v>12.058598760500001</v>
      </c>
      <c r="D55" s="109">
        <v>1.3724198855600001</v>
      </c>
      <c r="E55" s="110">
        <v>3351</v>
      </c>
      <c r="F55" s="109">
        <v>898738.97469800001</v>
      </c>
      <c r="G55" s="109">
        <v>4042602.4369700002</v>
      </c>
      <c r="H55" s="135">
        <v>11</v>
      </c>
      <c r="I55" s="136" t="s">
        <v>3094</v>
      </c>
      <c r="J55" s="110" t="str">
        <f t="shared" si="0"/>
        <v>No</v>
      </c>
    </row>
    <row r="56" spans="1:10" x14ac:dyDescent="0.35">
      <c r="A56" s="108" t="s">
        <v>104</v>
      </c>
      <c r="B56" s="108" t="s">
        <v>3036</v>
      </c>
      <c r="C56" s="109">
        <v>1.7484279150099999</v>
      </c>
      <c r="D56" s="109">
        <v>0.52256763346699997</v>
      </c>
      <c r="E56" s="110">
        <v>3309</v>
      </c>
      <c r="F56" s="109">
        <v>860112.51103000005</v>
      </c>
      <c r="G56" s="109">
        <v>4160626.56409</v>
      </c>
      <c r="H56" s="135">
        <v>11</v>
      </c>
      <c r="I56" s="136" t="s">
        <v>3094</v>
      </c>
      <c r="J56" s="110" t="str">
        <f t="shared" si="0"/>
        <v>No</v>
      </c>
    </row>
    <row r="57" spans="1:10" x14ac:dyDescent="0.35">
      <c r="A57" s="108" t="s">
        <v>105</v>
      </c>
      <c r="B57" s="108" t="s">
        <v>3040</v>
      </c>
      <c r="C57" s="109">
        <v>29.035794725399999</v>
      </c>
      <c r="D57" s="109">
        <v>3.2253101127999999</v>
      </c>
      <c r="E57" s="110">
        <v>71</v>
      </c>
      <c r="F57" s="109">
        <v>976819.50399799994</v>
      </c>
      <c r="G57" s="109">
        <v>3759115.5250300001</v>
      </c>
      <c r="H57" s="135">
        <v>11</v>
      </c>
      <c r="I57" s="136" t="s">
        <v>3094</v>
      </c>
      <c r="J57" s="110" t="str">
        <f t="shared" si="0"/>
        <v>No</v>
      </c>
    </row>
    <row r="58" spans="1:10" x14ac:dyDescent="0.35">
      <c r="A58" s="108" t="s">
        <v>106</v>
      </c>
      <c r="B58" s="108" t="s">
        <v>3040</v>
      </c>
      <c r="C58" s="109">
        <v>3.8550733633899998</v>
      </c>
      <c r="D58" s="109">
        <v>0.91855893981799996</v>
      </c>
      <c r="E58" s="110">
        <v>106</v>
      </c>
      <c r="F58" s="109">
        <v>974890.628562</v>
      </c>
      <c r="G58" s="109">
        <v>3763405.0886499998</v>
      </c>
      <c r="H58" s="135">
        <v>11</v>
      </c>
      <c r="I58" s="136" t="s">
        <v>3094</v>
      </c>
      <c r="J58" s="110" t="str">
        <f t="shared" si="0"/>
        <v>No</v>
      </c>
    </row>
    <row r="59" spans="1:10" x14ac:dyDescent="0.35">
      <c r="A59" s="108" t="s">
        <v>107</v>
      </c>
      <c r="B59" s="108" t="s">
        <v>3033</v>
      </c>
      <c r="C59" s="109">
        <v>413.48576684999995</v>
      </c>
      <c r="D59" s="109">
        <v>35.057592534299999</v>
      </c>
      <c r="E59" s="110">
        <v>190</v>
      </c>
      <c r="F59" s="109">
        <v>622746.08684100001</v>
      </c>
      <c r="G59" s="109">
        <v>4114787.0616600001</v>
      </c>
      <c r="H59" s="135">
        <v>10</v>
      </c>
      <c r="I59" s="136" t="s">
        <v>3094</v>
      </c>
      <c r="J59" s="110" t="str">
        <f t="shared" si="0"/>
        <v>Yes</v>
      </c>
    </row>
    <row r="60" spans="1:10" x14ac:dyDescent="0.35">
      <c r="A60" s="108" t="s">
        <v>108</v>
      </c>
      <c r="B60" s="108" t="s">
        <v>3032</v>
      </c>
      <c r="C60" s="109">
        <v>9.277097574239999</v>
      </c>
      <c r="D60" s="109">
        <v>2.1659714461399999</v>
      </c>
      <c r="E60" s="110">
        <v>11</v>
      </c>
      <c r="F60" s="109">
        <v>806880.49228600005</v>
      </c>
      <c r="G60" s="109">
        <v>3813840.78987</v>
      </c>
      <c r="H60" s="135">
        <v>11</v>
      </c>
      <c r="I60" s="136" t="s">
        <v>3094</v>
      </c>
      <c r="J60" s="110" t="str">
        <f t="shared" si="0"/>
        <v>No</v>
      </c>
    </row>
    <row r="61" spans="1:10" x14ac:dyDescent="0.35">
      <c r="A61" s="108" t="s">
        <v>109</v>
      </c>
      <c r="B61" s="108" t="s">
        <v>3041</v>
      </c>
      <c r="C61" s="109">
        <v>1.2934475673799999</v>
      </c>
      <c r="D61" s="109">
        <v>0.44976248154500004</v>
      </c>
      <c r="E61" s="110">
        <v>2328</v>
      </c>
      <c r="F61" s="109">
        <v>790465.32318399998</v>
      </c>
      <c r="G61" s="109">
        <v>4215318.3270800002</v>
      </c>
      <c r="H61" s="135">
        <v>11</v>
      </c>
      <c r="I61" s="136" t="s">
        <v>3094</v>
      </c>
      <c r="J61" s="110" t="str">
        <f t="shared" si="0"/>
        <v>No</v>
      </c>
    </row>
    <row r="62" spans="1:10" x14ac:dyDescent="0.35">
      <c r="A62" s="108" t="s">
        <v>110</v>
      </c>
      <c r="B62" s="108" t="s">
        <v>3022</v>
      </c>
      <c r="C62" s="109">
        <v>0.25771677232899998</v>
      </c>
      <c r="D62" s="109">
        <v>0.24711499202499998</v>
      </c>
      <c r="E62" s="110">
        <v>1987</v>
      </c>
      <c r="F62" s="109">
        <v>490055.13802800002</v>
      </c>
      <c r="G62" s="109">
        <v>4597323.8925299998</v>
      </c>
      <c r="H62" s="135">
        <v>10</v>
      </c>
      <c r="I62" s="136" t="s">
        <v>3094</v>
      </c>
      <c r="J62" s="110" t="str">
        <f t="shared" si="0"/>
        <v>No</v>
      </c>
    </row>
    <row r="63" spans="1:10" x14ac:dyDescent="0.35">
      <c r="A63" s="108" t="s">
        <v>111</v>
      </c>
      <c r="B63" s="108" t="s">
        <v>3020</v>
      </c>
      <c r="C63" s="109">
        <v>3.3896927619100001</v>
      </c>
      <c r="D63" s="109">
        <v>0.75372809328099999</v>
      </c>
      <c r="E63" s="110">
        <v>2249</v>
      </c>
      <c r="F63" s="109">
        <v>754643.78402499994</v>
      </c>
      <c r="G63" s="109">
        <v>4305992.4920100002</v>
      </c>
      <c r="H63" s="135">
        <v>10</v>
      </c>
      <c r="I63" s="136" t="s">
        <v>3094</v>
      </c>
      <c r="J63" s="110" t="str">
        <f t="shared" si="0"/>
        <v>No</v>
      </c>
    </row>
    <row r="64" spans="1:10" x14ac:dyDescent="0.35">
      <c r="A64" s="108" t="s">
        <v>111</v>
      </c>
      <c r="B64" s="108" t="s">
        <v>3020</v>
      </c>
      <c r="C64" s="109">
        <v>5.6980604047100005</v>
      </c>
      <c r="D64" s="109">
        <v>0.91193108025699998</v>
      </c>
      <c r="E64" s="110">
        <v>2270</v>
      </c>
      <c r="F64" s="109">
        <v>754419.69746699999</v>
      </c>
      <c r="G64" s="109">
        <v>4305625.6023700004</v>
      </c>
      <c r="H64" s="135">
        <v>10</v>
      </c>
      <c r="I64" s="136" t="s">
        <v>3094</v>
      </c>
      <c r="J64" s="110" t="str">
        <f t="shared" si="0"/>
        <v>No</v>
      </c>
    </row>
    <row r="65" spans="1:10" x14ac:dyDescent="0.35">
      <c r="A65" s="108" t="s">
        <v>111</v>
      </c>
      <c r="B65" s="108" t="s">
        <v>3020</v>
      </c>
      <c r="C65" s="109">
        <v>0.24497280353199999</v>
      </c>
      <c r="D65" s="109">
        <v>0.22228388314799999</v>
      </c>
      <c r="E65" s="110">
        <v>2245</v>
      </c>
      <c r="F65" s="109">
        <v>754735.32308799995</v>
      </c>
      <c r="G65" s="109">
        <v>4306185.9892999995</v>
      </c>
      <c r="H65" s="135">
        <v>10</v>
      </c>
      <c r="I65" s="136" t="s">
        <v>3094</v>
      </c>
      <c r="J65" s="110" t="str">
        <f t="shared" si="0"/>
        <v>No</v>
      </c>
    </row>
    <row r="66" spans="1:10" x14ac:dyDescent="0.35">
      <c r="A66" s="108" t="s">
        <v>112</v>
      </c>
      <c r="B66" s="108" t="s">
        <v>3029</v>
      </c>
      <c r="C66" s="109">
        <v>13.295392038900001</v>
      </c>
      <c r="D66" s="109">
        <v>1.9976812242299999</v>
      </c>
      <c r="E66" s="110">
        <v>3225</v>
      </c>
      <c r="F66" s="109">
        <v>805831.27092299995</v>
      </c>
      <c r="G66" s="109">
        <v>4235910.2518600002</v>
      </c>
      <c r="H66" s="135">
        <v>11</v>
      </c>
      <c r="I66" s="136" t="s">
        <v>3094</v>
      </c>
      <c r="J66" s="110" t="str">
        <f t="shared" si="0"/>
        <v>No</v>
      </c>
    </row>
    <row r="67" spans="1:10" x14ac:dyDescent="0.35">
      <c r="A67" s="108" t="s">
        <v>113</v>
      </c>
      <c r="B67" s="108" t="s">
        <v>3025</v>
      </c>
      <c r="C67" s="109">
        <v>1.5337541367900001</v>
      </c>
      <c r="D67" s="109">
        <v>0.53875907805500001</v>
      </c>
      <c r="E67" s="110">
        <v>2898</v>
      </c>
      <c r="F67" s="109">
        <v>820813.47628199996</v>
      </c>
      <c r="G67" s="109">
        <v>4167638.7326699998</v>
      </c>
      <c r="H67" s="135">
        <v>11</v>
      </c>
      <c r="I67" s="136" t="s">
        <v>3094</v>
      </c>
      <c r="J67" s="110" t="str">
        <f t="shared" si="0"/>
        <v>No</v>
      </c>
    </row>
    <row r="68" spans="1:10" x14ac:dyDescent="0.35">
      <c r="A68" s="108" t="s">
        <v>113</v>
      </c>
      <c r="B68" s="108" t="s">
        <v>3036</v>
      </c>
      <c r="C68" s="109">
        <v>23.570431163399999</v>
      </c>
      <c r="D68" s="109">
        <v>2.5553249661999997</v>
      </c>
      <c r="E68" s="110">
        <v>3116</v>
      </c>
      <c r="F68" s="109">
        <v>854626.80671000003</v>
      </c>
      <c r="G68" s="109">
        <v>4153524.2146800002</v>
      </c>
      <c r="H68" s="135">
        <v>11</v>
      </c>
      <c r="I68" s="136" t="s">
        <v>3094</v>
      </c>
      <c r="J68" s="110" t="str">
        <f t="shared" ref="J68:J131" si="1">IF(AND(C68&gt;=173.3,C68&lt;=16005.8,D68&gt;=16.1,D68&lt;=255.3,E68&gt;=42.4,E68&lt;=2062),"Yes","No")</f>
        <v>No</v>
      </c>
    </row>
    <row r="69" spans="1:10" x14ac:dyDescent="0.35">
      <c r="A69" s="108" t="s">
        <v>114</v>
      </c>
      <c r="B69" s="108" t="s">
        <v>3025</v>
      </c>
      <c r="C69" s="109">
        <v>3.6161823851200001</v>
      </c>
      <c r="D69" s="109">
        <v>0.852461641311</v>
      </c>
      <c r="E69" s="110">
        <v>2774</v>
      </c>
      <c r="F69" s="109">
        <v>839989.38927000004</v>
      </c>
      <c r="G69" s="109">
        <v>4169438.63154</v>
      </c>
      <c r="H69" s="135">
        <v>11</v>
      </c>
      <c r="I69" s="136" t="s">
        <v>3094</v>
      </c>
      <c r="J69" s="110" t="str">
        <f t="shared" si="1"/>
        <v>No</v>
      </c>
    </row>
    <row r="70" spans="1:10" x14ac:dyDescent="0.35">
      <c r="A70" s="108" t="s">
        <v>115</v>
      </c>
      <c r="B70" s="108" t="s">
        <v>3039</v>
      </c>
      <c r="C70" s="109">
        <v>1.8011035316600001</v>
      </c>
      <c r="D70" s="109">
        <v>0.55822045041900004</v>
      </c>
      <c r="E70" s="110">
        <v>3216</v>
      </c>
      <c r="F70" s="109">
        <v>894833.86999200005</v>
      </c>
      <c r="G70" s="109">
        <v>4036536.9723499999</v>
      </c>
      <c r="H70" s="135">
        <v>11</v>
      </c>
      <c r="I70" s="136" t="s">
        <v>3094</v>
      </c>
      <c r="J70" s="110" t="str">
        <f t="shared" si="1"/>
        <v>No</v>
      </c>
    </row>
    <row r="71" spans="1:10" x14ac:dyDescent="0.35">
      <c r="A71" s="108" t="s">
        <v>116</v>
      </c>
      <c r="B71" s="108" t="s">
        <v>3042</v>
      </c>
      <c r="C71" s="109">
        <v>383.8943251</v>
      </c>
      <c r="D71" s="109">
        <v>31.738537479999998</v>
      </c>
      <c r="E71" s="110">
        <v>1526</v>
      </c>
      <c r="F71" s="109">
        <v>704809.52084899996</v>
      </c>
      <c r="G71" s="109">
        <v>4450907.00122</v>
      </c>
      <c r="H71" s="135">
        <v>10</v>
      </c>
      <c r="I71" s="136" t="s">
        <v>3094</v>
      </c>
      <c r="J71" s="110" t="str">
        <f t="shared" si="1"/>
        <v>Yes</v>
      </c>
    </row>
    <row r="72" spans="1:10" x14ac:dyDescent="0.35">
      <c r="A72" s="108" t="s">
        <v>117</v>
      </c>
      <c r="B72" s="108" t="s">
        <v>3043</v>
      </c>
      <c r="C72" s="109">
        <v>3.5099147306300003</v>
      </c>
      <c r="D72" s="109">
        <v>0.74933279712199996</v>
      </c>
      <c r="E72" s="110">
        <v>1220</v>
      </c>
      <c r="F72" s="109">
        <v>634831.19281599997</v>
      </c>
      <c r="G72" s="109">
        <v>4526692.5699899998</v>
      </c>
      <c r="H72" s="135">
        <v>10</v>
      </c>
      <c r="I72" s="136" t="s">
        <v>3094</v>
      </c>
      <c r="J72" s="110" t="str">
        <f t="shared" si="1"/>
        <v>No</v>
      </c>
    </row>
    <row r="73" spans="1:10" x14ac:dyDescent="0.35">
      <c r="A73" s="108" t="s">
        <v>118</v>
      </c>
      <c r="B73" s="108" t="s">
        <v>3044</v>
      </c>
      <c r="C73" s="109">
        <v>23.040088447199999</v>
      </c>
      <c r="D73" s="109">
        <v>2.4829551619499997</v>
      </c>
      <c r="E73" s="110">
        <v>52</v>
      </c>
      <c r="F73" s="109">
        <v>604694.92550100002</v>
      </c>
      <c r="G73" s="109">
        <v>4203721.9025400002</v>
      </c>
      <c r="H73" s="135">
        <v>10</v>
      </c>
      <c r="I73" s="136" t="s">
        <v>3094</v>
      </c>
      <c r="J73" s="110" t="str">
        <f t="shared" si="1"/>
        <v>No</v>
      </c>
    </row>
    <row r="74" spans="1:10" x14ac:dyDescent="0.35">
      <c r="A74" s="108" t="s">
        <v>119</v>
      </c>
      <c r="B74" s="108" t="s">
        <v>3045</v>
      </c>
      <c r="C74" s="109">
        <v>1.55899129735</v>
      </c>
      <c r="D74" s="109">
        <v>0.71197393194400005</v>
      </c>
      <c r="E74" s="110">
        <v>112</v>
      </c>
      <c r="F74" s="109">
        <v>624715.26150599995</v>
      </c>
      <c r="G74" s="109">
        <v>4083484.3024300002</v>
      </c>
      <c r="H74" s="135">
        <v>10</v>
      </c>
      <c r="I74" s="136" t="s">
        <v>3094</v>
      </c>
      <c r="J74" s="110" t="str">
        <f t="shared" si="1"/>
        <v>No</v>
      </c>
    </row>
    <row r="75" spans="1:10" x14ac:dyDescent="0.35">
      <c r="A75" s="108" t="s">
        <v>120</v>
      </c>
      <c r="B75" s="108" t="s">
        <v>3036</v>
      </c>
      <c r="C75" s="109">
        <v>7.9122998294999993</v>
      </c>
      <c r="D75" s="109">
        <v>1.3318843275399999</v>
      </c>
      <c r="E75" s="110">
        <v>3219</v>
      </c>
      <c r="F75" s="109">
        <v>864033.45996600005</v>
      </c>
      <c r="G75" s="109">
        <v>4139780.4345300002</v>
      </c>
      <c r="H75" s="135">
        <v>11</v>
      </c>
      <c r="I75" s="136" t="s">
        <v>3094</v>
      </c>
      <c r="J75" s="110" t="str">
        <f t="shared" si="1"/>
        <v>No</v>
      </c>
    </row>
    <row r="76" spans="1:10" x14ac:dyDescent="0.35">
      <c r="A76" s="108" t="s">
        <v>121</v>
      </c>
      <c r="B76" s="108" t="s">
        <v>3036</v>
      </c>
      <c r="C76" s="109">
        <v>4.0628532629</v>
      </c>
      <c r="D76" s="109">
        <v>1.02927551014</v>
      </c>
      <c r="E76" s="110">
        <v>3306</v>
      </c>
      <c r="F76" s="109">
        <v>873426.19839100004</v>
      </c>
      <c r="G76" s="109">
        <v>4117575.6942099999</v>
      </c>
      <c r="H76" s="135">
        <v>11</v>
      </c>
      <c r="I76" s="136" t="s">
        <v>3094</v>
      </c>
      <c r="J76" s="110" t="str">
        <f t="shared" si="1"/>
        <v>No</v>
      </c>
    </row>
    <row r="77" spans="1:10" x14ac:dyDescent="0.35">
      <c r="A77" s="108" t="s">
        <v>121</v>
      </c>
      <c r="B77" s="108" t="s">
        <v>3039</v>
      </c>
      <c r="C77" s="109">
        <v>4.0560689821800002</v>
      </c>
      <c r="D77" s="109">
        <v>0.82701947271200005</v>
      </c>
      <c r="E77" s="110">
        <v>3730</v>
      </c>
      <c r="F77" s="109">
        <v>919918.42542099999</v>
      </c>
      <c r="G77" s="109">
        <v>4058851.1278400002</v>
      </c>
      <c r="H77" s="135">
        <v>11</v>
      </c>
      <c r="I77" s="136" t="s">
        <v>3094</v>
      </c>
      <c r="J77" s="110" t="str">
        <f t="shared" si="1"/>
        <v>No</v>
      </c>
    </row>
    <row r="78" spans="1:10" x14ac:dyDescent="0.35">
      <c r="A78" s="108" t="s">
        <v>122</v>
      </c>
      <c r="B78" s="108" t="s">
        <v>3046</v>
      </c>
      <c r="C78" s="109">
        <v>13.191042819900002</v>
      </c>
      <c r="D78" s="109">
        <v>2.5294158602500003</v>
      </c>
      <c r="E78" s="110">
        <v>10</v>
      </c>
      <c r="F78" s="109">
        <v>645121.81689599995</v>
      </c>
      <c r="G78" s="109">
        <v>4271722.3922600001</v>
      </c>
      <c r="H78" s="135">
        <v>10</v>
      </c>
      <c r="I78" s="136" t="s">
        <v>3094</v>
      </c>
      <c r="J78" s="110" t="str">
        <f t="shared" si="1"/>
        <v>No</v>
      </c>
    </row>
    <row r="79" spans="1:10" x14ac:dyDescent="0.35">
      <c r="A79" s="108" t="s">
        <v>123</v>
      </c>
      <c r="B79" s="108" t="s">
        <v>3041</v>
      </c>
      <c r="C79" s="109">
        <v>10.1564755478</v>
      </c>
      <c r="D79" s="109">
        <v>1.3869306697100001</v>
      </c>
      <c r="E79" s="110">
        <v>2574</v>
      </c>
      <c r="F79" s="109">
        <v>790311.958553</v>
      </c>
      <c r="G79" s="109">
        <v>4216670.7728399998</v>
      </c>
      <c r="H79" s="135">
        <v>11</v>
      </c>
      <c r="I79" s="136" t="s">
        <v>3094</v>
      </c>
      <c r="J79" s="110" t="str">
        <f t="shared" si="1"/>
        <v>No</v>
      </c>
    </row>
    <row r="80" spans="1:10" x14ac:dyDescent="0.35">
      <c r="A80" s="108" t="s">
        <v>124</v>
      </c>
      <c r="B80" s="108" t="s">
        <v>3041</v>
      </c>
      <c r="C80" s="109">
        <v>5.59556015153</v>
      </c>
      <c r="D80" s="109">
        <v>1.13685933454</v>
      </c>
      <c r="E80" s="110">
        <v>2822</v>
      </c>
      <c r="F80" s="109">
        <v>806628.88413499994</v>
      </c>
      <c r="G80" s="109">
        <v>4219971.2915099999</v>
      </c>
      <c r="H80" s="135">
        <v>11</v>
      </c>
      <c r="I80" s="136" t="s">
        <v>3094</v>
      </c>
      <c r="J80" s="110" t="str">
        <f t="shared" si="1"/>
        <v>No</v>
      </c>
    </row>
    <row r="81" spans="1:10" x14ac:dyDescent="0.35">
      <c r="A81" s="108" t="s">
        <v>125</v>
      </c>
      <c r="B81" s="108" t="s">
        <v>3047</v>
      </c>
      <c r="C81" s="109">
        <v>4.1588599156099999</v>
      </c>
      <c r="D81" s="109">
        <v>0.94019234355900005</v>
      </c>
      <c r="E81" s="110">
        <v>290</v>
      </c>
      <c r="F81" s="109">
        <v>981740.04449200002</v>
      </c>
      <c r="G81" s="109">
        <v>3773549.15405</v>
      </c>
      <c r="H81" s="135">
        <v>11</v>
      </c>
      <c r="I81" s="136" t="s">
        <v>3094</v>
      </c>
      <c r="J81" s="110" t="str">
        <f t="shared" si="1"/>
        <v>No</v>
      </c>
    </row>
    <row r="82" spans="1:10" x14ac:dyDescent="0.35">
      <c r="A82" s="108" t="s">
        <v>126</v>
      </c>
      <c r="B82" s="108" t="s">
        <v>3047</v>
      </c>
      <c r="C82" s="109">
        <v>0.5609566867689999</v>
      </c>
      <c r="D82" s="109">
        <v>0.30514984933099998</v>
      </c>
      <c r="E82" s="110">
        <v>1875</v>
      </c>
      <c r="F82" s="109">
        <v>1045940.58347</v>
      </c>
      <c r="G82" s="109">
        <v>3801575.6076699998</v>
      </c>
      <c r="H82" s="135">
        <v>11</v>
      </c>
      <c r="I82" s="136" t="s">
        <v>3094</v>
      </c>
      <c r="J82" s="110" t="str">
        <f t="shared" si="1"/>
        <v>No</v>
      </c>
    </row>
    <row r="83" spans="1:10" x14ac:dyDescent="0.35">
      <c r="A83" s="108" t="s">
        <v>127</v>
      </c>
      <c r="B83" s="108" t="s">
        <v>3029</v>
      </c>
      <c r="C83" s="109">
        <v>3.0286551928800001</v>
      </c>
      <c r="D83" s="109">
        <v>0.90337926063500007</v>
      </c>
      <c r="E83" s="110">
        <v>2951</v>
      </c>
      <c r="F83" s="109">
        <v>855113.28427800001</v>
      </c>
      <c r="G83" s="109">
        <v>4167188.40619</v>
      </c>
      <c r="H83" s="135">
        <v>11</v>
      </c>
      <c r="I83" s="136" t="s">
        <v>3094</v>
      </c>
      <c r="J83" s="110" t="str">
        <f t="shared" si="1"/>
        <v>No</v>
      </c>
    </row>
    <row r="84" spans="1:10" x14ac:dyDescent="0.35">
      <c r="A84" s="108" t="s">
        <v>127</v>
      </c>
      <c r="B84" s="108" t="s">
        <v>3036</v>
      </c>
      <c r="C84" s="109">
        <v>1.6237799942899998</v>
      </c>
      <c r="D84" s="109">
        <v>0.55129449992299995</v>
      </c>
      <c r="E84" s="110">
        <v>3010</v>
      </c>
      <c r="F84" s="109">
        <v>858557.72641300003</v>
      </c>
      <c r="G84" s="109">
        <v>4149791.8770099999</v>
      </c>
      <c r="H84" s="135">
        <v>11</v>
      </c>
      <c r="I84" s="136" t="s">
        <v>3094</v>
      </c>
      <c r="J84" s="110" t="str">
        <f t="shared" si="1"/>
        <v>No</v>
      </c>
    </row>
    <row r="85" spans="1:10" x14ac:dyDescent="0.35">
      <c r="A85" s="108" t="s">
        <v>127</v>
      </c>
      <c r="B85" s="108" t="s">
        <v>3036</v>
      </c>
      <c r="C85" s="109">
        <v>8.2200365453600011</v>
      </c>
      <c r="D85" s="109">
        <v>1.8290136775300001</v>
      </c>
      <c r="E85" s="110">
        <v>3139</v>
      </c>
      <c r="F85" s="109">
        <v>909316.93567100004</v>
      </c>
      <c r="G85" s="109">
        <v>4085550.3765400001</v>
      </c>
      <c r="H85" s="135">
        <v>11</v>
      </c>
      <c r="I85" s="136" t="s">
        <v>3094</v>
      </c>
      <c r="J85" s="110" t="str">
        <f t="shared" si="1"/>
        <v>No</v>
      </c>
    </row>
    <row r="86" spans="1:10" x14ac:dyDescent="0.35">
      <c r="A86" s="108" t="s">
        <v>128</v>
      </c>
      <c r="B86" s="108" t="s">
        <v>3043</v>
      </c>
      <c r="C86" s="109">
        <v>14.4147410286</v>
      </c>
      <c r="D86" s="109">
        <v>2.8391345801300001</v>
      </c>
      <c r="E86" s="110">
        <v>1445</v>
      </c>
      <c r="F86" s="109">
        <v>599054.28039099998</v>
      </c>
      <c r="G86" s="109">
        <v>4509308.9149399996</v>
      </c>
      <c r="H86" s="135">
        <v>10</v>
      </c>
      <c r="I86" s="136" t="s">
        <v>3094</v>
      </c>
      <c r="J86" s="110" t="str">
        <f t="shared" si="1"/>
        <v>No</v>
      </c>
    </row>
    <row r="87" spans="1:10" x14ac:dyDescent="0.35">
      <c r="A87" s="108" t="s">
        <v>129</v>
      </c>
      <c r="B87" s="108" t="s">
        <v>3035</v>
      </c>
      <c r="C87" s="109">
        <v>0.58922703547699995</v>
      </c>
      <c r="D87" s="109">
        <v>0.31926381966799999</v>
      </c>
      <c r="E87" s="110">
        <v>2607</v>
      </c>
      <c r="F87" s="109">
        <v>781680.56144099997</v>
      </c>
      <c r="G87" s="109">
        <v>4266596.0041300002</v>
      </c>
      <c r="H87" s="135">
        <v>11</v>
      </c>
      <c r="I87" s="136" t="s">
        <v>3094</v>
      </c>
      <c r="J87" s="110" t="str">
        <f t="shared" si="1"/>
        <v>No</v>
      </c>
    </row>
    <row r="88" spans="1:10" x14ac:dyDescent="0.35">
      <c r="A88" s="108" t="s">
        <v>130</v>
      </c>
      <c r="B88" s="108" t="s">
        <v>3048</v>
      </c>
      <c r="C88" s="109">
        <v>2.4250315710499999</v>
      </c>
      <c r="D88" s="109">
        <v>0.69970753321200008</v>
      </c>
      <c r="E88" s="110">
        <v>193</v>
      </c>
      <c r="F88" s="109">
        <v>944061.765839</v>
      </c>
      <c r="G88" s="109">
        <v>3781235.6620700001</v>
      </c>
      <c r="H88" s="135">
        <v>11</v>
      </c>
      <c r="I88" s="136" t="s">
        <v>3094</v>
      </c>
      <c r="J88" s="110" t="str">
        <f t="shared" si="1"/>
        <v>No</v>
      </c>
    </row>
    <row r="89" spans="1:10" x14ac:dyDescent="0.35">
      <c r="A89" s="108" t="s">
        <v>131</v>
      </c>
      <c r="B89" s="108" t="s">
        <v>3025</v>
      </c>
      <c r="C89" s="109">
        <v>5.0313460275599997</v>
      </c>
      <c r="D89" s="109">
        <v>1.0400090363600001</v>
      </c>
      <c r="E89" s="110">
        <v>2910</v>
      </c>
      <c r="F89" s="109">
        <v>839292.31831899995</v>
      </c>
      <c r="G89" s="109">
        <v>4170260.25</v>
      </c>
      <c r="H89" s="135">
        <v>11</v>
      </c>
      <c r="I89" s="136" t="s">
        <v>3094</v>
      </c>
      <c r="J89" s="110" t="str">
        <f t="shared" si="1"/>
        <v>No</v>
      </c>
    </row>
    <row r="90" spans="1:10" x14ac:dyDescent="0.35">
      <c r="A90" s="108" t="s">
        <v>132</v>
      </c>
      <c r="B90" s="108" t="s">
        <v>3031</v>
      </c>
      <c r="C90" s="109">
        <v>31.190599377599998</v>
      </c>
      <c r="D90" s="109">
        <v>2.8723495533099999</v>
      </c>
      <c r="E90" s="110">
        <v>1927</v>
      </c>
      <c r="F90" s="109">
        <v>671866.99239799997</v>
      </c>
      <c r="G90" s="109">
        <v>4512821.7106299996</v>
      </c>
      <c r="H90" s="135">
        <v>10</v>
      </c>
      <c r="I90" s="136" t="s">
        <v>3094</v>
      </c>
      <c r="J90" s="110" t="str">
        <f t="shared" si="1"/>
        <v>No</v>
      </c>
    </row>
    <row r="91" spans="1:10" x14ac:dyDescent="0.35">
      <c r="A91" s="108" t="s">
        <v>133</v>
      </c>
      <c r="B91" s="108" t="s">
        <v>3022</v>
      </c>
      <c r="C91" s="109">
        <v>2.2415494112399998</v>
      </c>
      <c r="D91" s="109">
        <v>0.62119595815200002</v>
      </c>
      <c r="E91" s="110">
        <v>2149</v>
      </c>
      <c r="F91" s="109">
        <v>490980.45028799999</v>
      </c>
      <c r="G91" s="109">
        <v>4601467.9416199997</v>
      </c>
      <c r="H91" s="135">
        <v>10</v>
      </c>
      <c r="I91" s="136" t="s">
        <v>3094</v>
      </c>
      <c r="J91" s="110" t="str">
        <f t="shared" si="1"/>
        <v>No</v>
      </c>
    </row>
    <row r="92" spans="1:10" x14ac:dyDescent="0.35">
      <c r="A92" s="108" t="s">
        <v>134</v>
      </c>
      <c r="B92" s="108" t="s">
        <v>3039</v>
      </c>
      <c r="C92" s="109">
        <v>1.5571585886900001</v>
      </c>
      <c r="D92" s="109">
        <v>0.54902367883399994</v>
      </c>
      <c r="E92" s="110">
        <v>2776</v>
      </c>
      <c r="F92" s="109">
        <v>886561.91481800005</v>
      </c>
      <c r="G92" s="109">
        <v>4059497.7847600002</v>
      </c>
      <c r="H92" s="135">
        <v>11</v>
      </c>
      <c r="I92" s="136" t="s">
        <v>3094</v>
      </c>
      <c r="J92" s="110" t="str">
        <f t="shared" si="1"/>
        <v>No</v>
      </c>
    </row>
    <row r="93" spans="1:10" x14ac:dyDescent="0.35">
      <c r="A93" s="108" t="s">
        <v>135</v>
      </c>
      <c r="B93" s="108" t="s">
        <v>3049</v>
      </c>
      <c r="C93" s="109">
        <v>10.006928970700001</v>
      </c>
      <c r="D93" s="109">
        <v>1.65164439837</v>
      </c>
      <c r="E93" s="110">
        <v>278</v>
      </c>
      <c r="F93" s="109">
        <v>711764.16190599999</v>
      </c>
      <c r="G93" s="109">
        <v>3927046.2064999999</v>
      </c>
      <c r="H93" s="135">
        <v>10</v>
      </c>
      <c r="I93" s="136" t="s">
        <v>3094</v>
      </c>
      <c r="J93" s="110" t="str">
        <f t="shared" si="1"/>
        <v>No</v>
      </c>
    </row>
    <row r="94" spans="1:10" x14ac:dyDescent="0.35">
      <c r="A94" s="108" t="s">
        <v>136</v>
      </c>
      <c r="B94" s="108" t="s">
        <v>3020</v>
      </c>
      <c r="C94" s="109">
        <v>5.4352989945100001</v>
      </c>
      <c r="D94" s="109">
        <v>0.98007940539799998</v>
      </c>
      <c r="E94" s="110">
        <v>664</v>
      </c>
      <c r="F94" s="109">
        <v>699402.93213900004</v>
      </c>
      <c r="G94" s="109">
        <v>4271432.3020900004</v>
      </c>
      <c r="H94" s="135">
        <v>10</v>
      </c>
      <c r="I94" s="136" t="s">
        <v>3094</v>
      </c>
      <c r="J94" s="110" t="str">
        <f t="shared" si="1"/>
        <v>No</v>
      </c>
    </row>
    <row r="95" spans="1:10" x14ac:dyDescent="0.35">
      <c r="A95" s="108" t="s">
        <v>137</v>
      </c>
      <c r="B95" s="108" t="s">
        <v>3020</v>
      </c>
      <c r="C95" s="109">
        <v>0.70020607275799995</v>
      </c>
      <c r="D95" s="109">
        <v>0.46015840017699999</v>
      </c>
      <c r="E95" s="110">
        <v>2291</v>
      </c>
      <c r="F95" s="109">
        <v>749703.90704800002</v>
      </c>
      <c r="G95" s="109">
        <v>4302218.7491300004</v>
      </c>
      <c r="H95" s="135">
        <v>10</v>
      </c>
      <c r="I95" s="136" t="s">
        <v>3094</v>
      </c>
      <c r="J95" s="110" t="str">
        <f t="shared" si="1"/>
        <v>No</v>
      </c>
    </row>
    <row r="96" spans="1:10" x14ac:dyDescent="0.35">
      <c r="A96" s="108" t="s">
        <v>137</v>
      </c>
      <c r="B96" s="108" t="s">
        <v>3029</v>
      </c>
      <c r="C96" s="109">
        <v>1.36230402783</v>
      </c>
      <c r="D96" s="109">
        <v>0.45083881148099997</v>
      </c>
      <c r="E96" s="110">
        <v>2985</v>
      </c>
      <c r="F96" s="109">
        <v>816400.21326800005</v>
      </c>
      <c r="G96" s="109">
        <v>4224746.5054900004</v>
      </c>
      <c r="H96" s="135">
        <v>11</v>
      </c>
      <c r="I96" s="136" t="s">
        <v>3094</v>
      </c>
      <c r="J96" s="110" t="str">
        <f t="shared" si="1"/>
        <v>No</v>
      </c>
    </row>
    <row r="97" spans="1:10" x14ac:dyDescent="0.35">
      <c r="A97" s="108" t="s">
        <v>137</v>
      </c>
      <c r="B97" s="108" t="s">
        <v>3036</v>
      </c>
      <c r="C97" s="109">
        <v>0.76718428219299994</v>
      </c>
      <c r="D97" s="109">
        <v>0.378077273258</v>
      </c>
      <c r="E97" s="110">
        <v>2666</v>
      </c>
      <c r="F97" s="109">
        <v>839667.27503400005</v>
      </c>
      <c r="G97" s="109">
        <v>4136139.3390100002</v>
      </c>
      <c r="H97" s="135">
        <v>11</v>
      </c>
      <c r="I97" s="136" t="s">
        <v>3094</v>
      </c>
      <c r="J97" s="110" t="str">
        <f t="shared" si="1"/>
        <v>No</v>
      </c>
    </row>
    <row r="98" spans="1:10" x14ac:dyDescent="0.35">
      <c r="A98" s="108" t="s">
        <v>138</v>
      </c>
      <c r="B98" s="108" t="s">
        <v>3036</v>
      </c>
      <c r="C98" s="109">
        <v>20.710429766000001</v>
      </c>
      <c r="D98" s="109">
        <v>2.6642276809700003</v>
      </c>
      <c r="E98" s="110">
        <v>147</v>
      </c>
      <c r="F98" s="109">
        <v>820174.44700599997</v>
      </c>
      <c r="G98" s="109">
        <v>4077256.9407000002</v>
      </c>
      <c r="H98" s="135">
        <v>11</v>
      </c>
      <c r="I98" s="136" t="s">
        <v>3094</v>
      </c>
      <c r="J98" s="110" t="str">
        <f t="shared" si="1"/>
        <v>No</v>
      </c>
    </row>
    <row r="99" spans="1:10" x14ac:dyDescent="0.35">
      <c r="A99" s="108" t="s">
        <v>139</v>
      </c>
      <c r="B99" s="108" t="s">
        <v>3041</v>
      </c>
      <c r="C99" s="109">
        <v>10.762719968200001</v>
      </c>
      <c r="D99" s="109">
        <v>2.0369669362399998</v>
      </c>
      <c r="E99" s="110">
        <v>2542</v>
      </c>
      <c r="F99" s="109">
        <v>794557.62488599995</v>
      </c>
      <c r="G99" s="109">
        <v>4217168.6820700001</v>
      </c>
      <c r="H99" s="135">
        <v>11</v>
      </c>
      <c r="I99" s="136" t="s">
        <v>3094</v>
      </c>
      <c r="J99" s="110" t="str">
        <f t="shared" si="1"/>
        <v>No</v>
      </c>
    </row>
    <row r="100" spans="1:10" x14ac:dyDescent="0.35">
      <c r="A100" s="108" t="s">
        <v>140</v>
      </c>
      <c r="B100" s="108" t="s">
        <v>3036</v>
      </c>
      <c r="C100" s="109">
        <v>4.2599286890199997</v>
      </c>
      <c r="D100" s="109">
        <v>0.87890217227100009</v>
      </c>
      <c r="E100" s="110">
        <v>3467</v>
      </c>
      <c r="F100" s="109">
        <v>871713.26907000004</v>
      </c>
      <c r="G100" s="109">
        <v>4135648.0745899999</v>
      </c>
      <c r="H100" s="135">
        <v>11</v>
      </c>
      <c r="I100" s="136" t="s">
        <v>3094</v>
      </c>
      <c r="J100" s="110" t="str">
        <f t="shared" si="1"/>
        <v>No</v>
      </c>
    </row>
    <row r="101" spans="1:10" x14ac:dyDescent="0.35">
      <c r="A101" s="108" t="s">
        <v>141</v>
      </c>
      <c r="B101" s="108" t="s">
        <v>3050</v>
      </c>
      <c r="C101" s="109">
        <v>4.2430666077699994</v>
      </c>
      <c r="D101" s="109">
        <v>1.1102471570400001</v>
      </c>
      <c r="E101" s="110">
        <v>72</v>
      </c>
      <c r="F101" s="109">
        <v>520516.10963700002</v>
      </c>
      <c r="G101" s="109">
        <v>4274644.8588899998</v>
      </c>
      <c r="H101" s="135">
        <v>10</v>
      </c>
      <c r="I101" s="136" t="s">
        <v>3094</v>
      </c>
      <c r="J101" s="110" t="str">
        <f t="shared" si="1"/>
        <v>No</v>
      </c>
    </row>
    <row r="102" spans="1:10" x14ac:dyDescent="0.35">
      <c r="A102" s="108" t="s">
        <v>142</v>
      </c>
      <c r="B102" s="108" t="s">
        <v>3022</v>
      </c>
      <c r="C102" s="109">
        <v>1.8621255633799998</v>
      </c>
      <c r="D102" s="109">
        <v>0.53803822712500005</v>
      </c>
      <c r="E102" s="110">
        <v>1641</v>
      </c>
      <c r="F102" s="109">
        <v>475101.55729899998</v>
      </c>
      <c r="G102" s="109">
        <v>4646476.5366900004</v>
      </c>
      <c r="H102" s="135">
        <v>10</v>
      </c>
      <c r="I102" s="136" t="s">
        <v>3094</v>
      </c>
      <c r="J102" s="110" t="str">
        <f t="shared" si="1"/>
        <v>No</v>
      </c>
    </row>
    <row r="103" spans="1:10" x14ac:dyDescent="0.35">
      <c r="A103" s="108" t="s">
        <v>142</v>
      </c>
      <c r="B103" s="108" t="s">
        <v>3037</v>
      </c>
      <c r="C103" s="109">
        <v>2.27893356475</v>
      </c>
      <c r="D103" s="109">
        <v>0.69321961712400004</v>
      </c>
      <c r="E103" s="110">
        <v>2192</v>
      </c>
      <c r="F103" s="109">
        <v>730237.67975699995</v>
      </c>
      <c r="G103" s="109">
        <v>4357342.9866899997</v>
      </c>
      <c r="H103" s="135">
        <v>10</v>
      </c>
      <c r="I103" s="136" t="s">
        <v>3094</v>
      </c>
      <c r="J103" s="110" t="str">
        <f t="shared" si="1"/>
        <v>No</v>
      </c>
    </row>
    <row r="104" spans="1:10" x14ac:dyDescent="0.35">
      <c r="A104" s="108" t="s">
        <v>143</v>
      </c>
      <c r="B104" s="108" t="s">
        <v>3020</v>
      </c>
      <c r="C104" s="109">
        <v>12.262062693500001</v>
      </c>
      <c r="D104" s="109">
        <v>2.4595523771800001</v>
      </c>
      <c r="E104" s="110">
        <v>2348</v>
      </c>
      <c r="F104" s="109">
        <v>749312.69227500004</v>
      </c>
      <c r="G104" s="109">
        <v>4311888.8998999996</v>
      </c>
      <c r="H104" s="135">
        <v>10</v>
      </c>
      <c r="I104" s="136" t="s">
        <v>3094</v>
      </c>
      <c r="J104" s="110" t="str">
        <f t="shared" si="1"/>
        <v>No</v>
      </c>
    </row>
    <row r="105" spans="1:10" x14ac:dyDescent="0.35">
      <c r="A105" s="108" t="s">
        <v>144</v>
      </c>
      <c r="B105" s="108" t="s">
        <v>3051</v>
      </c>
      <c r="C105" s="109">
        <v>3.0840669997400001</v>
      </c>
      <c r="D105" s="109">
        <v>1.25348108537</v>
      </c>
      <c r="E105" s="110">
        <v>2709</v>
      </c>
      <c r="F105" s="109">
        <v>817479.033284</v>
      </c>
      <c r="G105" s="109">
        <v>4184986.0966599998</v>
      </c>
      <c r="H105" s="135">
        <v>11</v>
      </c>
      <c r="I105" s="136" t="s">
        <v>3094</v>
      </c>
      <c r="J105" s="110" t="str">
        <f t="shared" si="1"/>
        <v>No</v>
      </c>
    </row>
    <row r="106" spans="1:10" x14ac:dyDescent="0.35">
      <c r="A106" s="108" t="s">
        <v>145</v>
      </c>
      <c r="B106" s="108" t="s">
        <v>3052</v>
      </c>
      <c r="C106" s="109">
        <v>5.8636807085199996</v>
      </c>
      <c r="D106" s="109">
        <v>1.2956288835600001</v>
      </c>
      <c r="E106" s="110">
        <v>3354</v>
      </c>
      <c r="F106" s="109">
        <v>888606.95787699998</v>
      </c>
      <c r="G106" s="109">
        <v>4122498.4577500001</v>
      </c>
      <c r="H106" s="135">
        <v>11</v>
      </c>
      <c r="I106" s="136" t="s">
        <v>3094</v>
      </c>
      <c r="J106" s="110" t="str">
        <f t="shared" si="1"/>
        <v>No</v>
      </c>
    </row>
    <row r="107" spans="1:10" x14ac:dyDescent="0.35">
      <c r="A107" s="108" t="s">
        <v>146</v>
      </c>
      <c r="B107" s="108" t="s">
        <v>3052</v>
      </c>
      <c r="C107" s="109">
        <v>1.6555212572299998</v>
      </c>
      <c r="D107" s="109">
        <v>0.64559355996199996</v>
      </c>
      <c r="E107" s="110">
        <v>3352</v>
      </c>
      <c r="F107" s="109">
        <v>888982.58280800004</v>
      </c>
      <c r="G107" s="109">
        <v>4122265.1126700002</v>
      </c>
      <c r="H107" s="135">
        <v>11</v>
      </c>
      <c r="I107" s="136" t="s">
        <v>3094</v>
      </c>
      <c r="J107" s="110" t="str">
        <f t="shared" si="1"/>
        <v>No</v>
      </c>
    </row>
    <row r="108" spans="1:10" x14ac:dyDescent="0.35">
      <c r="A108" s="108" t="s">
        <v>147</v>
      </c>
      <c r="B108" s="108" t="s">
        <v>3052</v>
      </c>
      <c r="C108" s="109">
        <v>0.32258595656399996</v>
      </c>
      <c r="D108" s="109">
        <v>0.20672915843199999</v>
      </c>
      <c r="E108" s="110">
        <v>3352</v>
      </c>
      <c r="F108" s="109">
        <v>888843.30052299995</v>
      </c>
      <c r="G108" s="109">
        <v>4122377.2807499999</v>
      </c>
      <c r="H108" s="135">
        <v>11</v>
      </c>
      <c r="I108" s="136" t="s">
        <v>3094</v>
      </c>
      <c r="J108" s="110" t="str">
        <f t="shared" si="1"/>
        <v>No</v>
      </c>
    </row>
    <row r="109" spans="1:10" x14ac:dyDescent="0.35">
      <c r="A109" s="108" t="s">
        <v>147</v>
      </c>
      <c r="B109" s="108" t="s">
        <v>3052</v>
      </c>
      <c r="C109" s="109">
        <v>1.04975063881</v>
      </c>
      <c r="D109" s="109">
        <v>0.51969435831600008</v>
      </c>
      <c r="E109" s="110">
        <v>3365</v>
      </c>
      <c r="F109" s="109">
        <v>889172.91415700002</v>
      </c>
      <c r="G109" s="109">
        <v>4122320.55712</v>
      </c>
      <c r="H109" s="135">
        <v>11</v>
      </c>
      <c r="I109" s="136" t="s">
        <v>3094</v>
      </c>
      <c r="J109" s="110" t="str">
        <f t="shared" si="1"/>
        <v>No</v>
      </c>
    </row>
    <row r="110" spans="1:10" x14ac:dyDescent="0.35">
      <c r="A110" s="108" t="s">
        <v>147</v>
      </c>
      <c r="B110" s="108" t="s">
        <v>3052</v>
      </c>
      <c r="C110" s="109">
        <v>0.17737364645200002</v>
      </c>
      <c r="D110" s="109">
        <v>0.172170772384</v>
      </c>
      <c r="E110" s="110">
        <v>3355</v>
      </c>
      <c r="F110" s="109">
        <v>889072.52315599995</v>
      </c>
      <c r="G110" s="109">
        <v>4122326.1959600002</v>
      </c>
      <c r="H110" s="135">
        <v>11</v>
      </c>
      <c r="I110" s="136" t="s">
        <v>3094</v>
      </c>
      <c r="J110" s="110" t="str">
        <f t="shared" si="1"/>
        <v>No</v>
      </c>
    </row>
    <row r="111" spans="1:10" x14ac:dyDescent="0.35">
      <c r="A111" s="108" t="s">
        <v>147</v>
      </c>
      <c r="B111" s="108" t="s">
        <v>3052</v>
      </c>
      <c r="C111" s="109">
        <v>0.13788423936500002</v>
      </c>
      <c r="D111" s="109">
        <v>0.15962466073199999</v>
      </c>
      <c r="E111" s="110">
        <v>3352</v>
      </c>
      <c r="F111" s="109">
        <v>888801.08137100004</v>
      </c>
      <c r="G111" s="109">
        <v>4122312.1684699999</v>
      </c>
      <c r="H111" s="135">
        <v>11</v>
      </c>
      <c r="I111" s="136" t="s">
        <v>3094</v>
      </c>
      <c r="J111" s="110" t="str">
        <f t="shared" si="1"/>
        <v>No</v>
      </c>
    </row>
    <row r="112" spans="1:10" x14ac:dyDescent="0.35">
      <c r="A112" s="108" t="s">
        <v>147</v>
      </c>
      <c r="B112" s="108" t="s">
        <v>3052</v>
      </c>
      <c r="C112" s="109">
        <v>0.110399094717</v>
      </c>
      <c r="D112" s="109">
        <v>0.151085615393</v>
      </c>
      <c r="E112" s="110">
        <v>3371</v>
      </c>
      <c r="F112" s="109">
        <v>888665.04656100005</v>
      </c>
      <c r="G112" s="109">
        <v>4122204.4147100002</v>
      </c>
      <c r="H112" s="135">
        <v>11</v>
      </c>
      <c r="I112" s="136" t="s">
        <v>3094</v>
      </c>
      <c r="J112" s="110" t="str">
        <f t="shared" si="1"/>
        <v>No</v>
      </c>
    </row>
    <row r="113" spans="1:10" x14ac:dyDescent="0.35">
      <c r="A113" s="108" t="s">
        <v>148</v>
      </c>
      <c r="B113" s="108" t="s">
        <v>3022</v>
      </c>
      <c r="C113" s="109">
        <v>0.70192271244600002</v>
      </c>
      <c r="D113" s="109">
        <v>0.33060028461899998</v>
      </c>
      <c r="E113" s="110">
        <v>2014</v>
      </c>
      <c r="F113" s="109">
        <v>498437.04907499999</v>
      </c>
      <c r="G113" s="109">
        <v>4589535.3182800002</v>
      </c>
      <c r="H113" s="135">
        <v>10</v>
      </c>
      <c r="I113" s="136" t="s">
        <v>3094</v>
      </c>
      <c r="J113" s="110" t="str">
        <f t="shared" si="1"/>
        <v>No</v>
      </c>
    </row>
    <row r="114" spans="1:10" x14ac:dyDescent="0.35">
      <c r="A114" s="108" t="s">
        <v>149</v>
      </c>
      <c r="B114" s="108" t="s">
        <v>3036</v>
      </c>
      <c r="C114" s="109">
        <v>0.71584515617200006</v>
      </c>
      <c r="D114" s="109">
        <v>0.36134128224199996</v>
      </c>
      <c r="E114" s="110">
        <v>2982</v>
      </c>
      <c r="F114" s="109">
        <v>850364.47875899996</v>
      </c>
      <c r="G114" s="109">
        <v>4154690.3575200001</v>
      </c>
      <c r="H114" s="135">
        <v>11</v>
      </c>
      <c r="I114" s="136" t="s">
        <v>3094</v>
      </c>
      <c r="J114" s="110" t="str">
        <f t="shared" si="1"/>
        <v>No</v>
      </c>
    </row>
    <row r="115" spans="1:10" x14ac:dyDescent="0.35">
      <c r="A115" s="108" t="s">
        <v>150</v>
      </c>
      <c r="B115" s="108" t="s">
        <v>3020</v>
      </c>
      <c r="C115" s="109">
        <v>0.114971330594</v>
      </c>
      <c r="D115" s="109">
        <v>0.12356644485200001</v>
      </c>
      <c r="E115" s="110">
        <v>1324</v>
      </c>
      <c r="F115" s="109">
        <v>705959.69324399997</v>
      </c>
      <c r="G115" s="109">
        <v>4310807.5122999996</v>
      </c>
      <c r="H115" s="135">
        <v>10</v>
      </c>
      <c r="I115" s="136" t="s">
        <v>3094</v>
      </c>
      <c r="J115" s="110" t="str">
        <f t="shared" si="1"/>
        <v>No</v>
      </c>
    </row>
    <row r="116" spans="1:10" x14ac:dyDescent="0.35">
      <c r="A116" s="108" t="s">
        <v>151</v>
      </c>
      <c r="B116" s="108" t="s">
        <v>3043</v>
      </c>
      <c r="C116" s="109">
        <v>0.29900672251999999</v>
      </c>
      <c r="D116" s="109">
        <v>0.19915497428599999</v>
      </c>
      <c r="E116" s="110">
        <v>1897</v>
      </c>
      <c r="F116" s="109">
        <v>611948.698385</v>
      </c>
      <c r="G116" s="109">
        <v>4503698.23881</v>
      </c>
      <c r="H116" s="135">
        <v>10</v>
      </c>
      <c r="I116" s="136" t="s">
        <v>3094</v>
      </c>
      <c r="J116" s="110" t="str">
        <f t="shared" si="1"/>
        <v>No</v>
      </c>
    </row>
    <row r="117" spans="1:10" x14ac:dyDescent="0.35">
      <c r="A117" s="108" t="s">
        <v>152</v>
      </c>
      <c r="B117" s="108" t="s">
        <v>3025</v>
      </c>
      <c r="C117" s="109">
        <v>0.15122781915</v>
      </c>
      <c r="D117" s="109">
        <v>0.14532575657300001</v>
      </c>
      <c r="E117" s="110">
        <v>2920</v>
      </c>
      <c r="F117" s="109">
        <v>839119.89017300005</v>
      </c>
      <c r="G117" s="109">
        <v>4182853.9170200001</v>
      </c>
      <c r="H117" s="135">
        <v>11</v>
      </c>
      <c r="I117" s="136" t="s">
        <v>3094</v>
      </c>
      <c r="J117" s="110" t="str">
        <f t="shared" si="1"/>
        <v>No</v>
      </c>
    </row>
    <row r="118" spans="1:10" x14ac:dyDescent="0.35">
      <c r="A118" s="108" t="s">
        <v>152</v>
      </c>
      <c r="B118" s="108" t="s">
        <v>3025</v>
      </c>
      <c r="C118" s="109">
        <v>0.31614529171799999</v>
      </c>
      <c r="D118" s="109">
        <v>0.26841442568599999</v>
      </c>
      <c r="E118" s="110">
        <v>2919</v>
      </c>
      <c r="F118" s="109">
        <v>839152.29336999997</v>
      </c>
      <c r="G118" s="109">
        <v>4182722.0295099998</v>
      </c>
      <c r="H118" s="135">
        <v>11</v>
      </c>
      <c r="I118" s="136" t="s">
        <v>3094</v>
      </c>
      <c r="J118" s="110" t="str">
        <f t="shared" si="1"/>
        <v>No</v>
      </c>
    </row>
    <row r="119" spans="1:10" x14ac:dyDescent="0.35">
      <c r="A119" s="108" t="s">
        <v>152</v>
      </c>
      <c r="B119" s="108" t="s">
        <v>3025</v>
      </c>
      <c r="C119" s="109">
        <v>1.5997125542300001</v>
      </c>
      <c r="D119" s="109">
        <v>0.60966667037300004</v>
      </c>
      <c r="E119" s="110">
        <v>2913</v>
      </c>
      <c r="F119" s="109">
        <v>839394.29678700003</v>
      </c>
      <c r="G119" s="109">
        <v>4182521.0406599999</v>
      </c>
      <c r="H119" s="135">
        <v>11</v>
      </c>
      <c r="I119" s="136" t="s">
        <v>3094</v>
      </c>
      <c r="J119" s="110" t="str">
        <f t="shared" si="1"/>
        <v>No</v>
      </c>
    </row>
    <row r="120" spans="1:10" x14ac:dyDescent="0.35">
      <c r="A120" s="108" t="s">
        <v>152</v>
      </c>
      <c r="B120" s="108" t="s">
        <v>3025</v>
      </c>
      <c r="C120" s="109">
        <v>0.37016455854899999</v>
      </c>
      <c r="D120" s="109">
        <v>0.26587291538300001</v>
      </c>
      <c r="E120" s="110">
        <v>2919</v>
      </c>
      <c r="F120" s="109">
        <v>839296.55281400005</v>
      </c>
      <c r="G120" s="109">
        <v>4182423.9599600001</v>
      </c>
      <c r="H120" s="135">
        <v>11</v>
      </c>
      <c r="I120" s="136" t="s">
        <v>3094</v>
      </c>
      <c r="J120" s="110" t="str">
        <f t="shared" si="1"/>
        <v>No</v>
      </c>
    </row>
    <row r="121" spans="1:10" x14ac:dyDescent="0.35">
      <c r="A121" s="108" t="s">
        <v>152</v>
      </c>
      <c r="B121" s="108" t="s">
        <v>3025</v>
      </c>
      <c r="C121" s="109">
        <v>0.14656225721800001</v>
      </c>
      <c r="D121" s="109">
        <v>0.16501946669599998</v>
      </c>
      <c r="E121" s="110">
        <v>2921</v>
      </c>
      <c r="F121" s="109">
        <v>839281.15297599998</v>
      </c>
      <c r="G121" s="109">
        <v>4182794.8349700002</v>
      </c>
      <c r="H121" s="135">
        <v>11</v>
      </c>
      <c r="I121" s="136" t="s">
        <v>3094</v>
      </c>
      <c r="J121" s="110" t="str">
        <f t="shared" si="1"/>
        <v>No</v>
      </c>
    </row>
    <row r="122" spans="1:10" x14ac:dyDescent="0.35">
      <c r="A122" s="108" t="s">
        <v>152</v>
      </c>
      <c r="B122" s="108" t="s">
        <v>3025</v>
      </c>
      <c r="C122" s="109">
        <v>3.73937045501E-2</v>
      </c>
      <c r="D122" s="109">
        <v>7.0647928284499992E-2</v>
      </c>
      <c r="E122" s="110">
        <v>2910</v>
      </c>
      <c r="F122" s="109">
        <v>839408.31406400003</v>
      </c>
      <c r="G122" s="109">
        <v>4182672.6414200002</v>
      </c>
      <c r="H122" s="135">
        <v>11</v>
      </c>
      <c r="I122" s="136" t="s">
        <v>3094</v>
      </c>
      <c r="J122" s="110" t="str">
        <f t="shared" si="1"/>
        <v>No</v>
      </c>
    </row>
    <row r="123" spans="1:10" x14ac:dyDescent="0.35">
      <c r="A123" s="108" t="s">
        <v>153</v>
      </c>
      <c r="B123" s="108" t="s">
        <v>3031</v>
      </c>
      <c r="C123" s="109">
        <v>1.7448258155799998</v>
      </c>
      <c r="D123" s="109">
        <v>0.59740852440900005</v>
      </c>
      <c r="E123" s="110">
        <v>1703</v>
      </c>
      <c r="F123" s="109">
        <v>701413.60607800004</v>
      </c>
      <c r="G123" s="109">
        <v>4519659.2732800003</v>
      </c>
      <c r="H123" s="135">
        <v>10</v>
      </c>
      <c r="I123" s="136" t="s">
        <v>3094</v>
      </c>
      <c r="J123" s="110" t="str">
        <f t="shared" si="1"/>
        <v>No</v>
      </c>
    </row>
    <row r="124" spans="1:10" x14ac:dyDescent="0.35">
      <c r="A124" s="108" t="s">
        <v>154</v>
      </c>
      <c r="B124" s="108" t="s">
        <v>3052</v>
      </c>
      <c r="C124" s="109">
        <v>5.7789669113100004</v>
      </c>
      <c r="D124" s="109">
        <v>1.0223746469899999</v>
      </c>
      <c r="E124" s="110">
        <v>3275</v>
      </c>
      <c r="F124" s="109">
        <v>900041.72589400003</v>
      </c>
      <c r="G124" s="109">
        <v>4122159.1249099998</v>
      </c>
      <c r="H124" s="135">
        <v>11</v>
      </c>
      <c r="I124" s="136" t="s">
        <v>3094</v>
      </c>
      <c r="J124" s="110" t="str">
        <f t="shared" si="1"/>
        <v>No</v>
      </c>
    </row>
    <row r="125" spans="1:10" x14ac:dyDescent="0.35">
      <c r="A125" s="108" t="s">
        <v>155</v>
      </c>
      <c r="B125" s="108" t="s">
        <v>3027</v>
      </c>
      <c r="C125" s="109">
        <v>0.23667147356400001</v>
      </c>
      <c r="D125" s="109">
        <v>0.28172314740399995</v>
      </c>
      <c r="E125" s="110">
        <v>1392</v>
      </c>
      <c r="F125" s="109">
        <v>645525.36881899997</v>
      </c>
      <c r="G125" s="109">
        <v>4642490.7247200003</v>
      </c>
      <c r="H125" s="135">
        <v>10</v>
      </c>
      <c r="I125" s="136" t="s">
        <v>3094</v>
      </c>
      <c r="J125" s="110" t="str">
        <f t="shared" si="1"/>
        <v>No</v>
      </c>
    </row>
    <row r="126" spans="1:10" x14ac:dyDescent="0.35">
      <c r="A126" s="108" t="s">
        <v>156</v>
      </c>
      <c r="B126" s="108" t="s">
        <v>3042</v>
      </c>
      <c r="C126" s="109">
        <v>0.60281291160399997</v>
      </c>
      <c r="D126" s="109">
        <v>0.30777234012399995</v>
      </c>
      <c r="E126" s="110">
        <v>1844</v>
      </c>
      <c r="F126" s="109">
        <v>649785.29485299997</v>
      </c>
      <c r="G126" s="109">
        <v>4422740.8918399997</v>
      </c>
      <c r="H126" s="135">
        <v>10</v>
      </c>
      <c r="I126" s="136" t="s">
        <v>3094</v>
      </c>
      <c r="J126" s="110" t="str">
        <f t="shared" si="1"/>
        <v>No</v>
      </c>
    </row>
    <row r="127" spans="1:10" x14ac:dyDescent="0.35">
      <c r="A127" s="108" t="s">
        <v>157</v>
      </c>
      <c r="B127" s="108" t="s">
        <v>3043</v>
      </c>
      <c r="C127" s="109">
        <v>15.904464901500001</v>
      </c>
      <c r="D127" s="109">
        <v>1.8491108710200002</v>
      </c>
      <c r="E127" s="110">
        <v>1234</v>
      </c>
      <c r="F127" s="109">
        <v>635465.38480999996</v>
      </c>
      <c r="G127" s="109">
        <v>4525946.6135400003</v>
      </c>
      <c r="H127" s="135">
        <v>10</v>
      </c>
      <c r="I127" s="136" t="s">
        <v>3094</v>
      </c>
      <c r="J127" s="110" t="str">
        <f t="shared" si="1"/>
        <v>No</v>
      </c>
    </row>
    <row r="128" spans="1:10" x14ac:dyDescent="0.35">
      <c r="A128" s="108" t="s">
        <v>158</v>
      </c>
      <c r="B128" s="108" t="s">
        <v>3029</v>
      </c>
      <c r="C128" s="109">
        <v>2.4486947848099998</v>
      </c>
      <c r="D128" s="109">
        <v>0.81601575025999995</v>
      </c>
      <c r="E128" s="110">
        <v>3351</v>
      </c>
      <c r="F128" s="109">
        <v>867370.46895500005</v>
      </c>
      <c r="G128" s="109">
        <v>4160672.8583200001</v>
      </c>
      <c r="H128" s="135">
        <v>11</v>
      </c>
      <c r="I128" s="136" t="s">
        <v>3094</v>
      </c>
      <c r="J128" s="110" t="str">
        <f t="shared" si="1"/>
        <v>No</v>
      </c>
    </row>
    <row r="129" spans="1:10" x14ac:dyDescent="0.35">
      <c r="A129" s="108" t="s">
        <v>159</v>
      </c>
      <c r="B129" s="108" t="s">
        <v>3053</v>
      </c>
      <c r="C129" s="109">
        <v>7.4766053530000001</v>
      </c>
      <c r="D129" s="109">
        <v>1.2791333088399999</v>
      </c>
      <c r="E129" s="110">
        <v>123</v>
      </c>
      <c r="F129" s="109">
        <v>658185.08343300002</v>
      </c>
      <c r="G129" s="109">
        <v>4286705.7155799996</v>
      </c>
      <c r="H129" s="135">
        <v>10</v>
      </c>
      <c r="I129" s="136" t="s">
        <v>3094</v>
      </c>
      <c r="J129" s="110" t="str">
        <f t="shared" si="1"/>
        <v>No</v>
      </c>
    </row>
    <row r="130" spans="1:10" x14ac:dyDescent="0.35">
      <c r="A130" s="108" t="s">
        <v>160</v>
      </c>
      <c r="B130" s="108" t="s">
        <v>3027</v>
      </c>
      <c r="C130" s="109">
        <v>9.7357200098799996</v>
      </c>
      <c r="D130" s="109">
        <v>2.0425196672800001</v>
      </c>
      <c r="E130" s="110">
        <v>1413</v>
      </c>
      <c r="F130" s="109">
        <v>682280.31491399999</v>
      </c>
      <c r="G130" s="109">
        <v>4584388.3574599996</v>
      </c>
      <c r="H130" s="135">
        <v>10</v>
      </c>
      <c r="I130" s="136" t="s">
        <v>3094</v>
      </c>
      <c r="J130" s="110" t="str">
        <f t="shared" si="1"/>
        <v>No</v>
      </c>
    </row>
    <row r="131" spans="1:10" x14ac:dyDescent="0.35">
      <c r="A131" s="108" t="s">
        <v>160</v>
      </c>
      <c r="B131" s="108" t="s">
        <v>3031</v>
      </c>
      <c r="C131" s="109">
        <v>1.3012193833999999</v>
      </c>
      <c r="D131" s="109">
        <v>0.585811012731</v>
      </c>
      <c r="E131" s="110">
        <v>1711</v>
      </c>
      <c r="F131" s="109">
        <v>644284.89298300003</v>
      </c>
      <c r="G131" s="109">
        <v>4511877.6939599998</v>
      </c>
      <c r="H131" s="135">
        <v>10</v>
      </c>
      <c r="I131" s="136" t="s">
        <v>3094</v>
      </c>
      <c r="J131" s="110" t="str">
        <f t="shared" si="1"/>
        <v>No</v>
      </c>
    </row>
    <row r="132" spans="1:10" x14ac:dyDescent="0.35">
      <c r="A132" s="108" t="s">
        <v>161</v>
      </c>
      <c r="B132" s="108" t="s">
        <v>3037</v>
      </c>
      <c r="C132" s="109">
        <v>4.2979249354100002</v>
      </c>
      <c r="D132" s="109">
        <v>0.90206915099599994</v>
      </c>
      <c r="E132" s="110">
        <v>2190</v>
      </c>
      <c r="F132" s="109">
        <v>712617.76847999997</v>
      </c>
      <c r="G132" s="109">
        <v>4363160.6104499996</v>
      </c>
      <c r="H132" s="135">
        <v>10</v>
      </c>
      <c r="I132" s="136" t="s">
        <v>3094</v>
      </c>
      <c r="J132" s="110" t="str">
        <f t="shared" ref="J132:J195" si="2">IF(AND(C132&gt;=173.3,C132&lt;=16005.8,D132&gt;=16.1,D132&lt;=255.3,E132&gt;=42.4,E132&lt;=2062),"Yes","No")</f>
        <v>No</v>
      </c>
    </row>
    <row r="133" spans="1:10" x14ac:dyDescent="0.35">
      <c r="A133" s="108" t="s">
        <v>162</v>
      </c>
      <c r="B133" s="108" t="s">
        <v>3025</v>
      </c>
      <c r="C133" s="109">
        <v>1.7090227794799999</v>
      </c>
      <c r="D133" s="109">
        <v>0.64105371725999993</v>
      </c>
      <c r="E133" s="110">
        <v>3006</v>
      </c>
      <c r="F133" s="109">
        <v>835635.22470699996</v>
      </c>
      <c r="G133" s="109">
        <v>4180787.9402200002</v>
      </c>
      <c r="H133" s="135">
        <v>11</v>
      </c>
      <c r="I133" s="136" t="s">
        <v>3094</v>
      </c>
      <c r="J133" s="110" t="str">
        <f t="shared" si="2"/>
        <v>No</v>
      </c>
    </row>
    <row r="134" spans="1:10" x14ac:dyDescent="0.35">
      <c r="A134" s="108" t="s">
        <v>163</v>
      </c>
      <c r="B134" s="108" t="s">
        <v>3037</v>
      </c>
      <c r="C134" s="109">
        <v>1.8908414813199999</v>
      </c>
      <c r="D134" s="109">
        <v>0.57911935987399998</v>
      </c>
      <c r="E134" s="110">
        <v>935</v>
      </c>
      <c r="F134" s="109">
        <v>671141.65330699994</v>
      </c>
      <c r="G134" s="109">
        <v>4345015.5711300001</v>
      </c>
      <c r="H134" s="135">
        <v>10</v>
      </c>
      <c r="I134" s="136" t="s">
        <v>3094</v>
      </c>
      <c r="J134" s="110" t="str">
        <f t="shared" si="2"/>
        <v>No</v>
      </c>
    </row>
    <row r="135" spans="1:10" x14ac:dyDescent="0.35">
      <c r="A135" s="108" t="s">
        <v>164</v>
      </c>
      <c r="B135" s="108" t="s">
        <v>3054</v>
      </c>
      <c r="C135" s="109">
        <v>3.6354811261400002</v>
      </c>
      <c r="D135" s="109">
        <v>1.4409775755900001</v>
      </c>
      <c r="E135" s="110">
        <v>40</v>
      </c>
      <c r="F135" s="109">
        <v>1291986.2087099999</v>
      </c>
      <c r="G135" s="109">
        <v>3657688.4128200002</v>
      </c>
      <c r="H135" s="135">
        <v>11</v>
      </c>
      <c r="I135" s="136" t="s">
        <v>3094</v>
      </c>
      <c r="J135" s="110" t="str">
        <f t="shared" si="2"/>
        <v>No</v>
      </c>
    </row>
    <row r="136" spans="1:10" x14ac:dyDescent="0.35">
      <c r="A136" s="108" t="s">
        <v>165</v>
      </c>
      <c r="B136" s="108" t="s">
        <v>3025</v>
      </c>
      <c r="C136" s="109">
        <v>3.4385366468799998</v>
      </c>
      <c r="D136" s="109">
        <v>0.91922318894700006</v>
      </c>
      <c r="E136" s="110">
        <v>2547</v>
      </c>
      <c r="F136" s="109">
        <v>810251.86879500002</v>
      </c>
      <c r="G136" s="109">
        <v>4155632.5104200002</v>
      </c>
      <c r="H136" s="135">
        <v>11</v>
      </c>
      <c r="I136" s="136" t="s">
        <v>3094</v>
      </c>
      <c r="J136" s="110" t="str">
        <f t="shared" si="2"/>
        <v>No</v>
      </c>
    </row>
    <row r="137" spans="1:10" x14ac:dyDescent="0.35">
      <c r="A137" s="108" t="s">
        <v>166</v>
      </c>
      <c r="B137" s="108" t="s">
        <v>3055</v>
      </c>
      <c r="C137" s="109">
        <v>1.19238851774</v>
      </c>
      <c r="D137" s="109">
        <v>0.41345425262200003</v>
      </c>
      <c r="E137" s="110">
        <v>1662</v>
      </c>
      <c r="F137" s="109">
        <v>501868.116652</v>
      </c>
      <c r="G137" s="109">
        <v>4382299.16622</v>
      </c>
      <c r="H137" s="135">
        <v>10</v>
      </c>
      <c r="I137" s="136" t="s">
        <v>3094</v>
      </c>
      <c r="J137" s="110" t="str">
        <f t="shared" si="2"/>
        <v>No</v>
      </c>
    </row>
    <row r="138" spans="1:10" x14ac:dyDescent="0.35">
      <c r="A138" s="108" t="s">
        <v>167</v>
      </c>
      <c r="B138" s="108" t="s">
        <v>3029</v>
      </c>
      <c r="C138" s="109">
        <v>5.2366131466199999</v>
      </c>
      <c r="D138" s="109">
        <v>1.1085081559000001</v>
      </c>
      <c r="E138" s="110">
        <v>2515</v>
      </c>
      <c r="F138" s="109">
        <v>812178.44729599997</v>
      </c>
      <c r="G138" s="109">
        <v>4227420.1063000001</v>
      </c>
      <c r="H138" s="135">
        <v>11</v>
      </c>
      <c r="I138" s="136" t="s">
        <v>3094</v>
      </c>
      <c r="J138" s="110" t="str">
        <f t="shared" si="2"/>
        <v>No</v>
      </c>
    </row>
    <row r="139" spans="1:10" x14ac:dyDescent="0.35">
      <c r="A139" s="108" t="s">
        <v>167</v>
      </c>
      <c r="B139" s="108" t="s">
        <v>3029</v>
      </c>
      <c r="C139" s="109">
        <v>3.6704213871400002</v>
      </c>
      <c r="D139" s="109">
        <v>1.3446697707099999</v>
      </c>
      <c r="E139" s="110">
        <v>3111</v>
      </c>
      <c r="F139" s="109">
        <v>856130.09732599999</v>
      </c>
      <c r="G139" s="109">
        <v>4165174.9475799999</v>
      </c>
      <c r="H139" s="135">
        <v>11</v>
      </c>
      <c r="I139" s="136" t="s">
        <v>3094</v>
      </c>
      <c r="J139" s="110" t="str">
        <f t="shared" si="2"/>
        <v>No</v>
      </c>
    </row>
    <row r="140" spans="1:10" x14ac:dyDescent="0.35">
      <c r="A140" s="108" t="s">
        <v>168</v>
      </c>
      <c r="B140" s="108" t="s">
        <v>3022</v>
      </c>
      <c r="C140" s="109">
        <v>144.943492486</v>
      </c>
      <c r="D140" s="109">
        <v>9.6624820242999991</v>
      </c>
      <c r="E140" s="110">
        <v>1334</v>
      </c>
      <c r="F140" s="109">
        <v>627860.01494699996</v>
      </c>
      <c r="G140" s="109">
        <v>4575671.5493200002</v>
      </c>
      <c r="H140" s="135">
        <v>10</v>
      </c>
      <c r="I140" s="136" t="s">
        <v>3094</v>
      </c>
      <c r="J140" s="110" t="str">
        <f t="shared" si="2"/>
        <v>No</v>
      </c>
    </row>
    <row r="141" spans="1:10" x14ac:dyDescent="0.35">
      <c r="A141" s="108" t="s">
        <v>169</v>
      </c>
      <c r="B141" s="108" t="s">
        <v>3031</v>
      </c>
      <c r="C141" s="109">
        <v>2.3302158267500001E-2</v>
      </c>
      <c r="D141" s="109">
        <v>5.5831441849100001E-2</v>
      </c>
      <c r="E141" s="110">
        <v>1998</v>
      </c>
      <c r="F141" s="109">
        <v>668267.55927299999</v>
      </c>
      <c r="G141" s="109">
        <v>4512214.2135399999</v>
      </c>
      <c r="H141" s="135">
        <v>10</v>
      </c>
      <c r="I141" s="136" t="s">
        <v>3094</v>
      </c>
      <c r="J141" s="110" t="str">
        <f t="shared" si="2"/>
        <v>No</v>
      </c>
    </row>
    <row r="142" spans="1:10" x14ac:dyDescent="0.35">
      <c r="A142" s="108" t="s">
        <v>170</v>
      </c>
      <c r="B142" s="108" t="s">
        <v>3043</v>
      </c>
      <c r="C142" s="109">
        <v>1.6636423123199999</v>
      </c>
      <c r="D142" s="109">
        <v>0.53693118907500004</v>
      </c>
      <c r="E142" s="110">
        <v>1961</v>
      </c>
      <c r="F142" s="109">
        <v>620443.251727</v>
      </c>
      <c r="G142" s="109">
        <v>4508203.1533000004</v>
      </c>
      <c r="H142" s="135">
        <v>10</v>
      </c>
      <c r="I142" s="136" t="s">
        <v>3094</v>
      </c>
      <c r="J142" s="110" t="str">
        <f t="shared" si="2"/>
        <v>No</v>
      </c>
    </row>
    <row r="143" spans="1:10" x14ac:dyDescent="0.35">
      <c r="A143" s="108" t="s">
        <v>170</v>
      </c>
      <c r="B143" s="108" t="s">
        <v>3020</v>
      </c>
      <c r="C143" s="109">
        <v>2.2491586676999997</v>
      </c>
      <c r="D143" s="109">
        <v>0.59204657415500006</v>
      </c>
      <c r="E143" s="110">
        <v>2328</v>
      </c>
      <c r="F143" s="109">
        <v>740220.263118</v>
      </c>
      <c r="G143" s="109">
        <v>4309852.0682199998</v>
      </c>
      <c r="H143" s="135">
        <v>10</v>
      </c>
      <c r="I143" s="136" t="s">
        <v>3094</v>
      </c>
      <c r="J143" s="110" t="str">
        <f t="shared" si="2"/>
        <v>No</v>
      </c>
    </row>
    <row r="144" spans="1:10" x14ac:dyDescent="0.35">
      <c r="A144" s="108" t="s">
        <v>170</v>
      </c>
      <c r="B144" s="108" t="s">
        <v>3030</v>
      </c>
      <c r="C144" s="109">
        <v>248.20272377900002</v>
      </c>
      <c r="D144" s="109">
        <v>26.888036025400002</v>
      </c>
      <c r="E144" s="110">
        <v>486</v>
      </c>
      <c r="F144" s="109">
        <v>1094840.20829</v>
      </c>
      <c r="G144" s="109">
        <v>3635096.5698199999</v>
      </c>
      <c r="H144" s="135">
        <v>11</v>
      </c>
      <c r="I144" s="136" t="s">
        <v>3094</v>
      </c>
      <c r="J144" s="110" t="str">
        <f t="shared" si="2"/>
        <v>Yes</v>
      </c>
    </row>
    <row r="145" spans="1:10" x14ac:dyDescent="0.35">
      <c r="A145" s="108" t="s">
        <v>170</v>
      </c>
      <c r="B145" s="108" t="s">
        <v>3029</v>
      </c>
      <c r="C145" s="109">
        <v>1.21078508066</v>
      </c>
      <c r="D145" s="109">
        <v>0.527710633998</v>
      </c>
      <c r="E145" s="110">
        <v>2829</v>
      </c>
      <c r="F145" s="109">
        <v>852591.13446900004</v>
      </c>
      <c r="G145" s="109">
        <v>4168459.2642700002</v>
      </c>
      <c r="H145" s="135">
        <v>11</v>
      </c>
      <c r="I145" s="136" t="s">
        <v>3094</v>
      </c>
      <c r="J145" s="110" t="str">
        <f t="shared" si="2"/>
        <v>No</v>
      </c>
    </row>
    <row r="146" spans="1:10" x14ac:dyDescent="0.35">
      <c r="A146" s="108" t="s">
        <v>171</v>
      </c>
      <c r="B146" s="108" t="s">
        <v>3036</v>
      </c>
      <c r="C146" s="109">
        <v>11.846955039100001</v>
      </c>
      <c r="D146" s="109">
        <v>1.5072699488000001</v>
      </c>
      <c r="E146" s="110">
        <v>3513</v>
      </c>
      <c r="F146" s="109">
        <v>897707.29769000004</v>
      </c>
      <c r="G146" s="109">
        <v>4113798.8664600002</v>
      </c>
      <c r="H146" s="135">
        <v>11</v>
      </c>
      <c r="I146" s="136" t="s">
        <v>3094</v>
      </c>
      <c r="J146" s="110" t="str">
        <f t="shared" si="2"/>
        <v>No</v>
      </c>
    </row>
    <row r="147" spans="1:10" x14ac:dyDescent="0.35">
      <c r="A147" s="108" t="s">
        <v>171</v>
      </c>
      <c r="B147" s="108" t="s">
        <v>3036</v>
      </c>
      <c r="C147" s="109">
        <v>4.0344152295599995</v>
      </c>
      <c r="D147" s="109">
        <v>0.93511419149300001</v>
      </c>
      <c r="E147" s="110">
        <v>3498</v>
      </c>
      <c r="F147" s="109">
        <v>897035.96532299998</v>
      </c>
      <c r="G147" s="109">
        <v>4113667.86461</v>
      </c>
      <c r="H147" s="135">
        <v>11</v>
      </c>
      <c r="I147" s="136" t="s">
        <v>3094</v>
      </c>
      <c r="J147" s="110" t="str">
        <f t="shared" si="2"/>
        <v>No</v>
      </c>
    </row>
    <row r="148" spans="1:10" x14ac:dyDescent="0.35">
      <c r="A148" s="108" t="s">
        <v>171</v>
      </c>
      <c r="B148" s="108" t="s">
        <v>3036</v>
      </c>
      <c r="C148" s="109">
        <v>2.8524939066199999</v>
      </c>
      <c r="D148" s="109">
        <v>1.0576732688899999</v>
      </c>
      <c r="E148" s="110">
        <v>3499</v>
      </c>
      <c r="F148" s="109">
        <v>897754.76228599995</v>
      </c>
      <c r="G148" s="109">
        <v>4113246.2444500001</v>
      </c>
      <c r="H148" s="135">
        <v>11</v>
      </c>
      <c r="I148" s="136" t="s">
        <v>3094</v>
      </c>
      <c r="J148" s="110" t="str">
        <f t="shared" si="2"/>
        <v>No</v>
      </c>
    </row>
    <row r="149" spans="1:10" x14ac:dyDescent="0.35">
      <c r="A149" s="108" t="s">
        <v>172</v>
      </c>
      <c r="B149" s="108" t="s">
        <v>3036</v>
      </c>
      <c r="C149" s="109">
        <v>8.4007315509400007E-2</v>
      </c>
      <c r="D149" s="109">
        <v>0.12627577921799998</v>
      </c>
      <c r="E149" s="110">
        <v>3496</v>
      </c>
      <c r="F149" s="109">
        <v>896891.46963099996</v>
      </c>
      <c r="G149" s="109">
        <v>4113536.5197999999</v>
      </c>
      <c r="H149" s="135">
        <v>11</v>
      </c>
      <c r="I149" s="136" t="s">
        <v>3094</v>
      </c>
      <c r="J149" s="110" t="str">
        <f t="shared" si="2"/>
        <v>No</v>
      </c>
    </row>
    <row r="150" spans="1:10" x14ac:dyDescent="0.35">
      <c r="A150" s="108" t="s">
        <v>173</v>
      </c>
      <c r="B150" s="108" t="s">
        <v>3036</v>
      </c>
      <c r="C150" s="109">
        <v>9.4829478142099993E-2</v>
      </c>
      <c r="D150" s="109">
        <v>0.12868202379999999</v>
      </c>
      <c r="E150" s="110">
        <v>3548</v>
      </c>
      <c r="F150" s="109">
        <v>897983.95074899995</v>
      </c>
      <c r="G150" s="109">
        <v>4113492.7640499999</v>
      </c>
      <c r="H150" s="135">
        <v>11</v>
      </c>
      <c r="I150" s="136" t="s">
        <v>3094</v>
      </c>
      <c r="J150" s="110" t="str">
        <f t="shared" si="2"/>
        <v>No</v>
      </c>
    </row>
    <row r="151" spans="1:10" x14ac:dyDescent="0.35">
      <c r="A151" s="108" t="s">
        <v>174</v>
      </c>
      <c r="B151" s="108" t="s">
        <v>3036</v>
      </c>
      <c r="C151" s="109">
        <v>3.7041140104899999E-2</v>
      </c>
      <c r="D151" s="109">
        <v>7.1436791260000007E-2</v>
      </c>
      <c r="E151" s="110">
        <v>3474</v>
      </c>
      <c r="F151" s="109">
        <v>896886.05701500003</v>
      </c>
      <c r="G151" s="109">
        <v>4113304.6105900002</v>
      </c>
      <c r="H151" s="135">
        <v>11</v>
      </c>
      <c r="I151" s="136" t="s">
        <v>3094</v>
      </c>
      <c r="J151" s="110" t="str">
        <f t="shared" si="2"/>
        <v>No</v>
      </c>
    </row>
    <row r="152" spans="1:10" x14ac:dyDescent="0.35">
      <c r="A152" s="108" t="s">
        <v>175</v>
      </c>
      <c r="B152" s="108" t="s">
        <v>3036</v>
      </c>
      <c r="C152" s="109">
        <v>2.6864835636299999E-2</v>
      </c>
      <c r="D152" s="109">
        <v>6.7485057076700009E-2</v>
      </c>
      <c r="E152" s="110">
        <v>3467</v>
      </c>
      <c r="F152" s="109">
        <v>897211.15222799999</v>
      </c>
      <c r="G152" s="109">
        <v>4113406.55853</v>
      </c>
      <c r="H152" s="135">
        <v>11</v>
      </c>
      <c r="I152" s="136" t="s">
        <v>3094</v>
      </c>
      <c r="J152" s="110" t="str">
        <f t="shared" si="2"/>
        <v>No</v>
      </c>
    </row>
    <row r="153" spans="1:10" x14ac:dyDescent="0.35">
      <c r="A153" s="108" t="s">
        <v>176</v>
      </c>
      <c r="B153" s="108" t="s">
        <v>3036</v>
      </c>
      <c r="C153" s="109">
        <v>9.706370422930001E-2</v>
      </c>
      <c r="D153" s="109">
        <v>0.13511738540600002</v>
      </c>
      <c r="E153" s="110">
        <v>3476</v>
      </c>
      <c r="F153" s="109">
        <v>897265.35925900005</v>
      </c>
      <c r="G153" s="109">
        <v>4113488.02911</v>
      </c>
      <c r="H153" s="135">
        <v>11</v>
      </c>
      <c r="I153" s="136" t="s">
        <v>3094</v>
      </c>
      <c r="J153" s="110" t="str">
        <f t="shared" si="2"/>
        <v>No</v>
      </c>
    </row>
    <row r="154" spans="1:10" x14ac:dyDescent="0.35">
      <c r="A154" s="108" t="s">
        <v>177</v>
      </c>
      <c r="B154" s="108" t="s">
        <v>3036</v>
      </c>
      <c r="C154" s="109">
        <v>9.7982724460500006E-2</v>
      </c>
      <c r="D154" s="109">
        <v>0.12108510270099999</v>
      </c>
      <c r="E154" s="110">
        <v>3473</v>
      </c>
      <c r="F154" s="109">
        <v>897303.99612699996</v>
      </c>
      <c r="G154" s="109">
        <v>4113450.17038</v>
      </c>
      <c r="H154" s="135">
        <v>11</v>
      </c>
      <c r="I154" s="136" t="s">
        <v>3094</v>
      </c>
      <c r="J154" s="110" t="str">
        <f t="shared" si="2"/>
        <v>No</v>
      </c>
    </row>
    <row r="155" spans="1:10" x14ac:dyDescent="0.35">
      <c r="A155" s="108" t="s">
        <v>178</v>
      </c>
      <c r="B155" s="108" t="s">
        <v>3036</v>
      </c>
      <c r="C155" s="109">
        <v>3.9415314548199999E-2</v>
      </c>
      <c r="D155" s="109">
        <v>8.1315287954900006E-2</v>
      </c>
      <c r="E155" s="110">
        <v>3521</v>
      </c>
      <c r="F155" s="109">
        <v>897518.059718</v>
      </c>
      <c r="G155" s="109">
        <v>4113194.29159</v>
      </c>
      <c r="H155" s="135">
        <v>11</v>
      </c>
      <c r="I155" s="136" t="s">
        <v>3094</v>
      </c>
      <c r="J155" s="110" t="str">
        <f t="shared" si="2"/>
        <v>No</v>
      </c>
    </row>
    <row r="156" spans="1:10" x14ac:dyDescent="0.35">
      <c r="A156" s="108" t="s">
        <v>179</v>
      </c>
      <c r="B156" s="108" t="s">
        <v>3036</v>
      </c>
      <c r="C156" s="109">
        <v>3.96835908172E-2</v>
      </c>
      <c r="D156" s="109">
        <v>7.670374117260001E-2</v>
      </c>
      <c r="E156" s="110">
        <v>3508</v>
      </c>
      <c r="F156" s="109">
        <v>897611.148468</v>
      </c>
      <c r="G156" s="109">
        <v>4113217.8382100002</v>
      </c>
      <c r="H156" s="135">
        <v>11</v>
      </c>
      <c r="I156" s="136" t="s">
        <v>3094</v>
      </c>
      <c r="J156" s="110" t="str">
        <f t="shared" si="2"/>
        <v>No</v>
      </c>
    </row>
    <row r="157" spans="1:10" x14ac:dyDescent="0.35">
      <c r="A157" s="108" t="s">
        <v>180</v>
      </c>
      <c r="B157" s="108" t="s">
        <v>3036</v>
      </c>
      <c r="C157" s="109">
        <v>1.62099022909</v>
      </c>
      <c r="D157" s="109">
        <v>1.3191455949999999</v>
      </c>
      <c r="E157" s="110">
        <v>3461</v>
      </c>
      <c r="F157" s="109">
        <v>897159.84996599995</v>
      </c>
      <c r="G157" s="109">
        <v>4113250.55865</v>
      </c>
      <c r="H157" s="135">
        <v>11</v>
      </c>
      <c r="I157" s="136" t="s">
        <v>3094</v>
      </c>
      <c r="J157" s="110" t="str">
        <f t="shared" si="2"/>
        <v>No</v>
      </c>
    </row>
    <row r="158" spans="1:10" x14ac:dyDescent="0.35">
      <c r="A158" s="108" t="s">
        <v>181</v>
      </c>
      <c r="B158" s="108" t="s">
        <v>3036</v>
      </c>
      <c r="C158" s="109">
        <v>0.231707274307</v>
      </c>
      <c r="D158" s="109">
        <v>0.21587479274099999</v>
      </c>
      <c r="E158" s="110">
        <v>3541</v>
      </c>
      <c r="F158" s="109">
        <v>897859.96292600001</v>
      </c>
      <c r="G158" s="109">
        <v>4113587.7528499998</v>
      </c>
      <c r="H158" s="135">
        <v>11</v>
      </c>
      <c r="I158" s="136" t="s">
        <v>3094</v>
      </c>
      <c r="J158" s="110" t="str">
        <f t="shared" si="2"/>
        <v>No</v>
      </c>
    </row>
    <row r="159" spans="1:10" x14ac:dyDescent="0.35">
      <c r="A159" s="108" t="s">
        <v>182</v>
      </c>
      <c r="B159" s="108" t="s">
        <v>3031</v>
      </c>
      <c r="C159" s="109">
        <v>11.850610725099999</v>
      </c>
      <c r="D159" s="109">
        <v>1.807311919</v>
      </c>
      <c r="E159" s="110">
        <v>1267</v>
      </c>
      <c r="F159" s="109">
        <v>700668.35897599999</v>
      </c>
      <c r="G159" s="109">
        <v>4477319.59143</v>
      </c>
      <c r="H159" s="135">
        <v>10</v>
      </c>
      <c r="I159" s="136" t="s">
        <v>3094</v>
      </c>
      <c r="J159" s="110" t="str">
        <f t="shared" si="2"/>
        <v>No</v>
      </c>
    </row>
    <row r="160" spans="1:10" x14ac:dyDescent="0.35">
      <c r="A160" s="108" t="s">
        <v>183</v>
      </c>
      <c r="B160" s="108" t="s">
        <v>3022</v>
      </c>
      <c r="C160" s="109">
        <v>15.700366027699999</v>
      </c>
      <c r="D160" s="109">
        <v>2.0623023549999999</v>
      </c>
      <c r="E160" s="110">
        <v>787</v>
      </c>
      <c r="F160" s="109">
        <v>546140.26272400003</v>
      </c>
      <c r="G160" s="109">
        <v>4610306.8807600001</v>
      </c>
      <c r="H160" s="135">
        <v>10</v>
      </c>
      <c r="I160" s="136" t="s">
        <v>3094</v>
      </c>
      <c r="J160" s="110" t="str">
        <f t="shared" si="2"/>
        <v>No</v>
      </c>
    </row>
    <row r="161" spans="1:10" x14ac:dyDescent="0.35">
      <c r="A161" s="108" t="s">
        <v>184</v>
      </c>
      <c r="B161" s="108" t="s">
        <v>3022</v>
      </c>
      <c r="C161" s="109">
        <v>34.6257659881</v>
      </c>
      <c r="D161" s="109">
        <v>2.9481143731900001</v>
      </c>
      <c r="E161" s="110">
        <v>786</v>
      </c>
      <c r="F161" s="109">
        <v>542118.85236599995</v>
      </c>
      <c r="G161" s="109">
        <v>4616589.6841599997</v>
      </c>
      <c r="H161" s="135">
        <v>10</v>
      </c>
      <c r="I161" s="136" t="s">
        <v>3094</v>
      </c>
      <c r="J161" s="110" t="str">
        <f t="shared" si="2"/>
        <v>No</v>
      </c>
    </row>
    <row r="162" spans="1:10" x14ac:dyDescent="0.35">
      <c r="A162" s="108" t="s">
        <v>184</v>
      </c>
      <c r="B162" s="108" t="s">
        <v>3020</v>
      </c>
      <c r="C162" s="109">
        <v>35.481175858900002</v>
      </c>
      <c r="D162" s="109">
        <v>2.8038813075299998</v>
      </c>
      <c r="E162" s="110">
        <v>376</v>
      </c>
      <c r="F162" s="109">
        <v>671972.20878099999</v>
      </c>
      <c r="G162" s="109">
        <v>4283087.9782499997</v>
      </c>
      <c r="H162" s="135">
        <v>10</v>
      </c>
      <c r="I162" s="136" t="s">
        <v>3094</v>
      </c>
      <c r="J162" s="110" t="str">
        <f t="shared" si="2"/>
        <v>No</v>
      </c>
    </row>
    <row r="163" spans="1:10" x14ac:dyDescent="0.35">
      <c r="A163" s="108" t="s">
        <v>184</v>
      </c>
      <c r="B163" s="108" t="s">
        <v>3024</v>
      </c>
      <c r="C163" s="109">
        <v>4.5216888328299998</v>
      </c>
      <c r="D163" s="109">
        <v>0.92912588667200002</v>
      </c>
      <c r="E163" s="110">
        <v>117</v>
      </c>
      <c r="F163" s="109">
        <v>520709.45684900001</v>
      </c>
      <c r="G163" s="109">
        <v>4200386.1953400001</v>
      </c>
      <c r="H163" s="135">
        <v>10</v>
      </c>
      <c r="I163" s="136" t="s">
        <v>3094</v>
      </c>
      <c r="J163" s="110" t="str">
        <f t="shared" si="2"/>
        <v>No</v>
      </c>
    </row>
    <row r="164" spans="1:10" x14ac:dyDescent="0.35">
      <c r="A164" s="108" t="s">
        <v>184</v>
      </c>
      <c r="B164" s="108" t="s">
        <v>3056</v>
      </c>
      <c r="C164" s="109">
        <v>0.93070079682200002</v>
      </c>
      <c r="D164" s="109">
        <v>0.486897315725</v>
      </c>
      <c r="E164" s="110">
        <v>242</v>
      </c>
      <c r="F164" s="109">
        <v>661852.90011299995</v>
      </c>
      <c r="G164" s="109">
        <v>4113124.60531</v>
      </c>
      <c r="H164" s="135">
        <v>10</v>
      </c>
      <c r="I164" s="136" t="s">
        <v>3094</v>
      </c>
      <c r="J164" s="110" t="str">
        <f t="shared" si="2"/>
        <v>No</v>
      </c>
    </row>
    <row r="165" spans="1:10" x14ac:dyDescent="0.35">
      <c r="A165" s="108" t="s">
        <v>184</v>
      </c>
      <c r="B165" s="108" t="s">
        <v>3025</v>
      </c>
      <c r="C165" s="109">
        <v>405.49776871</v>
      </c>
      <c r="D165" s="109">
        <v>23.794644582699998</v>
      </c>
      <c r="E165" s="110">
        <v>1027</v>
      </c>
      <c r="F165" s="109">
        <v>805685.29678099998</v>
      </c>
      <c r="G165" s="109">
        <v>4135012.0948399999</v>
      </c>
      <c r="H165" s="135">
        <v>11</v>
      </c>
      <c r="I165" s="136" t="s">
        <v>3094</v>
      </c>
      <c r="J165" s="110" t="str">
        <f t="shared" si="2"/>
        <v>Yes</v>
      </c>
    </row>
    <row r="166" spans="1:10" x14ac:dyDescent="0.35">
      <c r="A166" s="108" t="s">
        <v>185</v>
      </c>
      <c r="B166" s="108" t="s">
        <v>3031</v>
      </c>
      <c r="C166" s="109">
        <v>1.27010898419</v>
      </c>
      <c r="D166" s="109">
        <v>0.42344560640600004</v>
      </c>
      <c r="E166" s="110">
        <v>1850</v>
      </c>
      <c r="F166" s="109">
        <v>644067.60887200001</v>
      </c>
      <c r="G166" s="109">
        <v>4492436.5154100005</v>
      </c>
      <c r="H166" s="135">
        <v>10</v>
      </c>
      <c r="I166" s="136" t="s">
        <v>3094</v>
      </c>
      <c r="J166" s="110" t="str">
        <f t="shared" si="2"/>
        <v>No</v>
      </c>
    </row>
    <row r="167" spans="1:10" x14ac:dyDescent="0.35">
      <c r="A167" s="108" t="s">
        <v>185</v>
      </c>
      <c r="B167" s="108" t="s">
        <v>3036</v>
      </c>
      <c r="C167" s="109">
        <v>1.8478905256499998</v>
      </c>
      <c r="D167" s="109">
        <v>0.68284397571600008</v>
      </c>
      <c r="E167" s="110">
        <v>3034</v>
      </c>
      <c r="F167" s="109">
        <v>850363.33156399999</v>
      </c>
      <c r="G167" s="109">
        <v>4153697.02715</v>
      </c>
      <c r="H167" s="135">
        <v>11</v>
      </c>
      <c r="I167" s="136" t="s">
        <v>3094</v>
      </c>
      <c r="J167" s="110" t="str">
        <f t="shared" si="2"/>
        <v>No</v>
      </c>
    </row>
    <row r="168" spans="1:10" x14ac:dyDescent="0.35">
      <c r="A168" s="108" t="s">
        <v>186</v>
      </c>
      <c r="B168" s="108" t="s">
        <v>3036</v>
      </c>
      <c r="C168" s="109">
        <v>3.0285911213799999</v>
      </c>
      <c r="D168" s="109">
        <v>0.84000554302200003</v>
      </c>
      <c r="E168" s="110">
        <v>3372</v>
      </c>
      <c r="F168" s="109">
        <v>878866.46105000004</v>
      </c>
      <c r="G168" s="109">
        <v>4109704.8904900001</v>
      </c>
      <c r="H168" s="135">
        <v>11</v>
      </c>
      <c r="I168" s="136" t="s">
        <v>3094</v>
      </c>
      <c r="J168" s="110" t="str">
        <f t="shared" si="2"/>
        <v>No</v>
      </c>
    </row>
    <row r="169" spans="1:10" x14ac:dyDescent="0.35">
      <c r="A169" s="108" t="s">
        <v>187</v>
      </c>
      <c r="B169" s="108" t="s">
        <v>3043</v>
      </c>
      <c r="C169" s="109">
        <v>32.645491073700001</v>
      </c>
      <c r="D169" s="109">
        <v>7.7377880933099998</v>
      </c>
      <c r="E169" s="110">
        <v>907</v>
      </c>
      <c r="F169" s="109">
        <v>622508.85728500003</v>
      </c>
      <c r="G169" s="109">
        <v>4533012.3371700002</v>
      </c>
      <c r="H169" s="135">
        <v>10</v>
      </c>
      <c r="I169" s="136" t="s">
        <v>3094</v>
      </c>
      <c r="J169" s="110" t="str">
        <f t="shared" si="2"/>
        <v>No</v>
      </c>
    </row>
    <row r="170" spans="1:10" x14ac:dyDescent="0.35">
      <c r="A170" s="108" t="s">
        <v>188</v>
      </c>
      <c r="B170" s="108" t="s">
        <v>3036</v>
      </c>
      <c r="C170" s="109">
        <v>16.4990219717</v>
      </c>
      <c r="D170" s="109">
        <v>1.7990937675200001</v>
      </c>
      <c r="E170" s="110">
        <v>3398</v>
      </c>
      <c r="F170" s="109">
        <v>912571.14614500001</v>
      </c>
      <c r="G170" s="109">
        <v>4087925.53027</v>
      </c>
      <c r="H170" s="135">
        <v>11</v>
      </c>
      <c r="I170" s="136" t="s">
        <v>3094</v>
      </c>
      <c r="J170" s="110" t="str">
        <f t="shared" si="2"/>
        <v>No</v>
      </c>
    </row>
    <row r="171" spans="1:10" x14ac:dyDescent="0.35">
      <c r="A171" s="108" t="s">
        <v>188</v>
      </c>
      <c r="B171" s="108" t="s">
        <v>3036</v>
      </c>
      <c r="C171" s="109">
        <v>3.3270933280300001</v>
      </c>
      <c r="D171" s="109">
        <v>0.93934945222900001</v>
      </c>
      <c r="E171" s="110">
        <v>3334</v>
      </c>
      <c r="F171" s="109">
        <v>911822.22209399997</v>
      </c>
      <c r="G171" s="109">
        <v>4087683.83543</v>
      </c>
      <c r="H171" s="135">
        <v>11</v>
      </c>
      <c r="I171" s="136" t="s">
        <v>3094</v>
      </c>
      <c r="J171" s="110" t="str">
        <f t="shared" si="2"/>
        <v>No</v>
      </c>
    </row>
    <row r="172" spans="1:10" x14ac:dyDescent="0.35">
      <c r="A172" s="108" t="s">
        <v>189</v>
      </c>
      <c r="B172" s="108" t="s">
        <v>3057</v>
      </c>
      <c r="C172" s="109">
        <v>1.88457572591</v>
      </c>
      <c r="D172" s="109">
        <v>0.56770941932499996</v>
      </c>
      <c r="E172" s="110">
        <v>81</v>
      </c>
      <c r="F172" s="109">
        <v>584655.35542599997</v>
      </c>
      <c r="G172" s="109">
        <v>4092581.0542799998</v>
      </c>
      <c r="H172" s="135">
        <v>10</v>
      </c>
      <c r="I172" s="136" t="s">
        <v>3094</v>
      </c>
      <c r="J172" s="110" t="str">
        <f t="shared" si="2"/>
        <v>No</v>
      </c>
    </row>
    <row r="173" spans="1:10" x14ac:dyDescent="0.35">
      <c r="A173" s="108" t="s">
        <v>190</v>
      </c>
      <c r="B173" s="108" t="s">
        <v>3052</v>
      </c>
      <c r="C173" s="109">
        <v>1.0612508761399999</v>
      </c>
      <c r="D173" s="109">
        <v>0.50839588402900004</v>
      </c>
      <c r="E173" s="110">
        <v>3478</v>
      </c>
      <c r="F173" s="109">
        <v>913904.07744699996</v>
      </c>
      <c r="G173" s="109">
        <v>4077922.6378100002</v>
      </c>
      <c r="H173" s="135">
        <v>11</v>
      </c>
      <c r="I173" s="136" t="s">
        <v>3094</v>
      </c>
      <c r="J173" s="110" t="str">
        <f t="shared" si="2"/>
        <v>No</v>
      </c>
    </row>
    <row r="174" spans="1:10" x14ac:dyDescent="0.35">
      <c r="A174" s="108" t="s">
        <v>191</v>
      </c>
      <c r="B174" s="108" t="s">
        <v>3058</v>
      </c>
      <c r="C174" s="109">
        <v>12.409003637</v>
      </c>
      <c r="D174" s="109">
        <v>2.4414235538</v>
      </c>
      <c r="E174" s="110">
        <v>54</v>
      </c>
      <c r="F174" s="109">
        <v>556427.69307799998</v>
      </c>
      <c r="G174" s="109">
        <v>4117416.7108</v>
      </c>
      <c r="H174" s="135">
        <v>10</v>
      </c>
      <c r="I174" s="136" t="s">
        <v>3094</v>
      </c>
      <c r="J174" s="110" t="str">
        <f t="shared" si="2"/>
        <v>No</v>
      </c>
    </row>
    <row r="175" spans="1:10" x14ac:dyDescent="0.35">
      <c r="A175" s="108" t="s">
        <v>191</v>
      </c>
      <c r="B175" s="108" t="s">
        <v>3058</v>
      </c>
      <c r="C175" s="109">
        <v>8.2282136064599989</v>
      </c>
      <c r="D175" s="109">
        <v>1.8369756459</v>
      </c>
      <c r="E175" s="110">
        <v>54</v>
      </c>
      <c r="F175" s="109">
        <v>555925.74147200002</v>
      </c>
      <c r="G175" s="109">
        <v>4118148.5257600001</v>
      </c>
      <c r="H175" s="135">
        <v>10</v>
      </c>
      <c r="I175" s="136" t="s">
        <v>3094</v>
      </c>
      <c r="J175" s="110" t="str">
        <f t="shared" si="2"/>
        <v>No</v>
      </c>
    </row>
    <row r="176" spans="1:10" x14ac:dyDescent="0.35">
      <c r="A176" s="108" t="s">
        <v>192</v>
      </c>
      <c r="B176" s="108" t="s">
        <v>3036</v>
      </c>
      <c r="C176" s="109">
        <v>2.6926738337799998</v>
      </c>
      <c r="D176" s="109">
        <v>0.85581793968099995</v>
      </c>
      <c r="E176" s="110">
        <v>2243</v>
      </c>
      <c r="F176" s="109">
        <v>856656.27293600002</v>
      </c>
      <c r="G176" s="109">
        <v>4139836.69478</v>
      </c>
      <c r="H176" s="135">
        <v>11</v>
      </c>
      <c r="I176" s="136" t="s">
        <v>3094</v>
      </c>
      <c r="J176" s="110" t="str">
        <f t="shared" si="2"/>
        <v>No</v>
      </c>
    </row>
    <row r="177" spans="1:10" x14ac:dyDescent="0.35">
      <c r="A177" s="108" t="s">
        <v>193</v>
      </c>
      <c r="B177" s="108" t="s">
        <v>3058</v>
      </c>
      <c r="C177" s="109">
        <v>7.0788476813800001</v>
      </c>
      <c r="D177" s="109">
        <v>1.03673210458</v>
      </c>
      <c r="E177" s="110">
        <v>70</v>
      </c>
      <c r="F177" s="109">
        <v>568293.809243</v>
      </c>
      <c r="G177" s="109">
        <v>4143208.9898799998</v>
      </c>
      <c r="H177" s="135">
        <v>10</v>
      </c>
      <c r="I177" s="136" t="s">
        <v>3094</v>
      </c>
      <c r="J177" s="110" t="str">
        <f t="shared" si="2"/>
        <v>No</v>
      </c>
    </row>
    <row r="178" spans="1:10" x14ac:dyDescent="0.35">
      <c r="A178" s="108" t="s">
        <v>193</v>
      </c>
      <c r="B178" s="108" t="s">
        <v>3045</v>
      </c>
      <c r="C178" s="109">
        <v>1.7638554099499999</v>
      </c>
      <c r="D178" s="109">
        <v>0.78592698982599996</v>
      </c>
      <c r="E178" s="110">
        <v>517</v>
      </c>
      <c r="F178" s="109">
        <v>662244.50149099994</v>
      </c>
      <c r="G178" s="109">
        <v>4037873.8184400001</v>
      </c>
      <c r="H178" s="135">
        <v>10</v>
      </c>
      <c r="I178" s="136" t="s">
        <v>3094</v>
      </c>
      <c r="J178" s="110" t="str">
        <f t="shared" si="2"/>
        <v>No</v>
      </c>
    </row>
    <row r="179" spans="1:10" x14ac:dyDescent="0.35">
      <c r="A179" s="108" t="s">
        <v>194</v>
      </c>
      <c r="B179" s="108" t="s">
        <v>3056</v>
      </c>
      <c r="C179" s="109">
        <v>0.28065197226999999</v>
      </c>
      <c r="D179" s="109">
        <v>0.26320441389299998</v>
      </c>
      <c r="E179" s="110">
        <v>400</v>
      </c>
      <c r="F179" s="109">
        <v>659892.65863800002</v>
      </c>
      <c r="G179" s="109">
        <v>4099601.2140500001</v>
      </c>
      <c r="H179" s="135">
        <v>10</v>
      </c>
      <c r="I179" s="136" t="s">
        <v>3094</v>
      </c>
      <c r="J179" s="110" t="str">
        <f t="shared" si="2"/>
        <v>No</v>
      </c>
    </row>
    <row r="180" spans="1:10" x14ac:dyDescent="0.35">
      <c r="A180" s="108" t="s">
        <v>195</v>
      </c>
      <c r="B180" s="108" t="s">
        <v>3022</v>
      </c>
      <c r="C180" s="109">
        <v>1.06493826109</v>
      </c>
      <c r="D180" s="109">
        <v>0.42454842851000002</v>
      </c>
      <c r="E180" s="110">
        <v>1817</v>
      </c>
      <c r="F180" s="109">
        <v>481420.949654</v>
      </c>
      <c r="G180" s="109">
        <v>4608633.7725099996</v>
      </c>
      <c r="H180" s="135">
        <v>10</v>
      </c>
      <c r="I180" s="136" t="s">
        <v>3094</v>
      </c>
      <c r="J180" s="110" t="str">
        <f t="shared" si="2"/>
        <v>No</v>
      </c>
    </row>
    <row r="181" spans="1:10" x14ac:dyDescent="0.35">
      <c r="A181" s="108" t="s">
        <v>195</v>
      </c>
      <c r="B181" s="108" t="s">
        <v>3042</v>
      </c>
      <c r="C181" s="109">
        <v>1.8733736454200001</v>
      </c>
      <c r="D181" s="109">
        <v>0.70456452366900002</v>
      </c>
      <c r="E181" s="110">
        <v>1728</v>
      </c>
      <c r="F181" s="109">
        <v>637055.09834499995</v>
      </c>
      <c r="G181" s="109">
        <v>4428274.7833700003</v>
      </c>
      <c r="H181" s="135">
        <v>10</v>
      </c>
      <c r="I181" s="136" t="s">
        <v>3094</v>
      </c>
      <c r="J181" s="110" t="str">
        <f t="shared" si="2"/>
        <v>No</v>
      </c>
    </row>
    <row r="182" spans="1:10" x14ac:dyDescent="0.35">
      <c r="A182" s="108" t="s">
        <v>195</v>
      </c>
      <c r="B182" s="108" t="s">
        <v>3021</v>
      </c>
      <c r="C182" s="109">
        <v>0.122537151632</v>
      </c>
      <c r="D182" s="109">
        <v>0.131406598273</v>
      </c>
      <c r="E182" s="110">
        <v>430</v>
      </c>
      <c r="F182" s="109">
        <v>612608.19090599997</v>
      </c>
      <c r="G182" s="109">
        <v>4419435.83347</v>
      </c>
      <c r="H182" s="135">
        <v>10</v>
      </c>
      <c r="I182" s="136" t="s">
        <v>3094</v>
      </c>
      <c r="J182" s="110" t="str">
        <f t="shared" si="2"/>
        <v>No</v>
      </c>
    </row>
    <row r="183" spans="1:10" x14ac:dyDescent="0.35">
      <c r="A183" s="108" t="s">
        <v>195</v>
      </c>
      <c r="B183" s="108" t="s">
        <v>3041</v>
      </c>
      <c r="C183" s="109">
        <v>10.207118702400001</v>
      </c>
      <c r="D183" s="109">
        <v>1.8690316562999998</v>
      </c>
      <c r="E183" s="110">
        <v>2345</v>
      </c>
      <c r="F183" s="109">
        <v>774718.95314</v>
      </c>
      <c r="G183" s="109">
        <v>4229906.7808299996</v>
      </c>
      <c r="H183" s="135">
        <v>11</v>
      </c>
      <c r="I183" s="136" t="s">
        <v>3094</v>
      </c>
      <c r="J183" s="110" t="str">
        <f t="shared" si="2"/>
        <v>No</v>
      </c>
    </row>
    <row r="184" spans="1:10" x14ac:dyDescent="0.35">
      <c r="A184" s="108" t="s">
        <v>195</v>
      </c>
      <c r="B184" s="108" t="s">
        <v>3035</v>
      </c>
      <c r="C184" s="109">
        <v>5.6372008937500002</v>
      </c>
      <c r="D184" s="109">
        <v>1.3578733643400001</v>
      </c>
      <c r="E184" s="110">
        <v>2214</v>
      </c>
      <c r="F184" s="109">
        <v>757771.26816800004</v>
      </c>
      <c r="G184" s="109">
        <v>4262507.8061699998</v>
      </c>
      <c r="H184" s="135">
        <v>10</v>
      </c>
      <c r="I184" s="136" t="s">
        <v>3094</v>
      </c>
      <c r="J184" s="110" t="str">
        <f t="shared" si="2"/>
        <v>No</v>
      </c>
    </row>
    <row r="185" spans="1:10" x14ac:dyDescent="0.35">
      <c r="A185" s="108" t="s">
        <v>195</v>
      </c>
      <c r="B185" s="108" t="s">
        <v>3052</v>
      </c>
      <c r="C185" s="109">
        <v>1.6255865491299999</v>
      </c>
      <c r="D185" s="109">
        <v>0.55898830601300009</v>
      </c>
      <c r="E185" s="110">
        <v>3103</v>
      </c>
      <c r="F185" s="109">
        <v>878095.99332200002</v>
      </c>
      <c r="G185" s="109">
        <v>4144789.3908000002</v>
      </c>
      <c r="H185" s="135">
        <v>11</v>
      </c>
      <c r="I185" s="136" t="s">
        <v>3094</v>
      </c>
      <c r="J185" s="110" t="str">
        <f t="shared" si="2"/>
        <v>No</v>
      </c>
    </row>
    <row r="186" spans="1:10" x14ac:dyDescent="0.35">
      <c r="A186" s="108" t="s">
        <v>195</v>
      </c>
      <c r="B186" s="108" t="s">
        <v>3053</v>
      </c>
      <c r="C186" s="109">
        <v>2.6294595081300001</v>
      </c>
      <c r="D186" s="109">
        <v>0.62955215365599992</v>
      </c>
      <c r="E186" s="110">
        <v>2298</v>
      </c>
      <c r="F186" s="109">
        <v>739841.15223300003</v>
      </c>
      <c r="G186" s="109">
        <v>4325904.8853099998</v>
      </c>
      <c r="H186" s="135">
        <v>10</v>
      </c>
      <c r="I186" s="136" t="s">
        <v>3094</v>
      </c>
      <c r="J186" s="110" t="str">
        <f t="shared" si="2"/>
        <v>No</v>
      </c>
    </row>
    <row r="187" spans="1:10" x14ac:dyDescent="0.35">
      <c r="A187" s="108" t="s">
        <v>195</v>
      </c>
      <c r="B187" s="108" t="s">
        <v>3041</v>
      </c>
      <c r="C187" s="109">
        <v>4.2881850994700006</v>
      </c>
      <c r="D187" s="109">
        <v>0.92817054348799999</v>
      </c>
      <c r="E187" s="110">
        <v>2711</v>
      </c>
      <c r="F187" s="109">
        <v>789648.71793100005</v>
      </c>
      <c r="G187" s="109">
        <v>4221703.9416199997</v>
      </c>
      <c r="H187" s="135">
        <v>11</v>
      </c>
      <c r="I187" s="136" t="s">
        <v>3094</v>
      </c>
      <c r="J187" s="110" t="str">
        <f t="shared" si="2"/>
        <v>No</v>
      </c>
    </row>
    <row r="188" spans="1:10" x14ac:dyDescent="0.35">
      <c r="A188" s="108" t="s">
        <v>196</v>
      </c>
      <c r="B188" s="108" t="s">
        <v>3026</v>
      </c>
      <c r="C188" s="109">
        <v>3.1907146609199999</v>
      </c>
      <c r="D188" s="109">
        <v>0.76995301840100006</v>
      </c>
      <c r="E188" s="110">
        <v>1897</v>
      </c>
      <c r="F188" s="109">
        <v>524891.33199600002</v>
      </c>
      <c r="G188" s="109">
        <v>4559836.7234800002</v>
      </c>
      <c r="H188" s="135">
        <v>10</v>
      </c>
      <c r="I188" s="136" t="s">
        <v>3094</v>
      </c>
      <c r="J188" s="110" t="str">
        <f t="shared" si="2"/>
        <v>No</v>
      </c>
    </row>
    <row r="189" spans="1:10" x14ac:dyDescent="0.35">
      <c r="A189" s="108" t="s">
        <v>197</v>
      </c>
      <c r="B189" s="108" t="s">
        <v>3041</v>
      </c>
      <c r="C189" s="109">
        <v>0.46892417991700003</v>
      </c>
      <c r="D189" s="109">
        <v>0.37044994429399997</v>
      </c>
      <c r="E189" s="110">
        <v>2028</v>
      </c>
      <c r="F189" s="109">
        <v>771078.55100600002</v>
      </c>
      <c r="G189" s="109">
        <v>4220531.27269</v>
      </c>
      <c r="H189" s="135">
        <v>11</v>
      </c>
      <c r="I189" s="136" t="s">
        <v>3094</v>
      </c>
      <c r="J189" s="110" t="str">
        <f t="shared" si="2"/>
        <v>No</v>
      </c>
    </row>
    <row r="190" spans="1:10" x14ac:dyDescent="0.35">
      <c r="A190" s="108" t="s">
        <v>198</v>
      </c>
      <c r="B190" s="108" t="s">
        <v>3059</v>
      </c>
      <c r="C190" s="109">
        <v>66.308498691799997</v>
      </c>
      <c r="D190" s="109">
        <v>5.5626281032300007</v>
      </c>
      <c r="E190" s="110">
        <v>1792</v>
      </c>
      <c r="F190" s="109">
        <v>742858.17385400005</v>
      </c>
      <c r="G190" s="109">
        <v>4272164.1795399999</v>
      </c>
      <c r="H190" s="135">
        <v>10</v>
      </c>
      <c r="I190" s="136" t="s">
        <v>3094</v>
      </c>
      <c r="J190" s="110" t="str">
        <f t="shared" si="2"/>
        <v>No</v>
      </c>
    </row>
    <row r="191" spans="1:10" x14ac:dyDescent="0.35">
      <c r="A191" s="108" t="s">
        <v>199</v>
      </c>
      <c r="B191" s="108" t="s">
        <v>3059</v>
      </c>
      <c r="C191" s="109">
        <v>294.95738397000002</v>
      </c>
      <c r="D191" s="109">
        <v>15.5808969524</v>
      </c>
      <c r="E191" s="110">
        <v>1774</v>
      </c>
      <c r="F191" s="109">
        <v>740662.23704399995</v>
      </c>
      <c r="G191" s="109">
        <v>4270017.1450899998</v>
      </c>
      <c r="H191" s="135">
        <v>10</v>
      </c>
      <c r="I191" s="136" t="s">
        <v>3094</v>
      </c>
      <c r="J191" s="110" t="str">
        <f t="shared" si="2"/>
        <v>No</v>
      </c>
    </row>
    <row r="192" spans="1:10" x14ac:dyDescent="0.35">
      <c r="A192" s="108" t="s">
        <v>200</v>
      </c>
      <c r="B192" s="108" t="s">
        <v>3036</v>
      </c>
      <c r="C192" s="109">
        <v>1.6251532230799999</v>
      </c>
      <c r="D192" s="109">
        <v>0.68878759068500006</v>
      </c>
      <c r="E192" s="110">
        <v>2926</v>
      </c>
      <c r="F192" s="109">
        <v>864439.26119999995</v>
      </c>
      <c r="G192" s="109">
        <v>4141912.0735800001</v>
      </c>
      <c r="H192" s="135">
        <v>11</v>
      </c>
      <c r="I192" s="136" t="s">
        <v>3094</v>
      </c>
      <c r="J192" s="110" t="str">
        <f t="shared" si="2"/>
        <v>No</v>
      </c>
    </row>
    <row r="193" spans="1:10" x14ac:dyDescent="0.35">
      <c r="A193" s="108" t="s">
        <v>200</v>
      </c>
      <c r="B193" s="108" t="s">
        <v>3036</v>
      </c>
      <c r="C193" s="109">
        <v>0.87642633291300009</v>
      </c>
      <c r="D193" s="109">
        <v>0.421763720989</v>
      </c>
      <c r="E193" s="110">
        <v>2926</v>
      </c>
      <c r="F193" s="109">
        <v>864214.61876800004</v>
      </c>
      <c r="G193" s="109">
        <v>4141939.4671200002</v>
      </c>
      <c r="H193" s="135">
        <v>11</v>
      </c>
      <c r="I193" s="136" t="s">
        <v>3094</v>
      </c>
      <c r="J193" s="110" t="str">
        <f t="shared" si="2"/>
        <v>No</v>
      </c>
    </row>
    <row r="194" spans="1:10" x14ac:dyDescent="0.35">
      <c r="A194" s="108" t="s">
        <v>200</v>
      </c>
      <c r="B194" s="108" t="s">
        <v>3036</v>
      </c>
      <c r="C194" s="109">
        <v>0.36882908421900001</v>
      </c>
      <c r="D194" s="109">
        <v>0.32704003694800005</v>
      </c>
      <c r="E194" s="110">
        <v>2927</v>
      </c>
      <c r="F194" s="109">
        <v>864103.84915400005</v>
      </c>
      <c r="G194" s="109">
        <v>4142092.3750800001</v>
      </c>
      <c r="H194" s="135">
        <v>11</v>
      </c>
      <c r="I194" s="136" t="s">
        <v>3094</v>
      </c>
      <c r="J194" s="110" t="str">
        <f t="shared" si="2"/>
        <v>No</v>
      </c>
    </row>
    <row r="195" spans="1:10" x14ac:dyDescent="0.35">
      <c r="A195" s="108" t="s">
        <v>200</v>
      </c>
      <c r="B195" s="108" t="s">
        <v>3036</v>
      </c>
      <c r="C195" s="109">
        <v>7.3856268407100009E-2</v>
      </c>
      <c r="D195" s="109">
        <v>0.102826413102</v>
      </c>
      <c r="E195" s="110">
        <v>2926</v>
      </c>
      <c r="F195" s="109">
        <v>864458.42801399995</v>
      </c>
      <c r="G195" s="109">
        <v>4142138.7233299999</v>
      </c>
      <c r="H195" s="135">
        <v>11</v>
      </c>
      <c r="I195" s="136" t="s">
        <v>3094</v>
      </c>
      <c r="J195" s="110" t="str">
        <f t="shared" si="2"/>
        <v>No</v>
      </c>
    </row>
    <row r="196" spans="1:10" x14ac:dyDescent="0.35">
      <c r="A196" s="108" t="s">
        <v>200</v>
      </c>
      <c r="B196" s="108" t="s">
        <v>3036</v>
      </c>
      <c r="C196" s="109">
        <v>0.15226455779100001</v>
      </c>
      <c r="D196" s="109">
        <v>0.19179058083600001</v>
      </c>
      <c r="E196" s="110">
        <v>2926</v>
      </c>
      <c r="F196" s="109">
        <v>864390.10749299999</v>
      </c>
      <c r="G196" s="109">
        <v>4141760.05229</v>
      </c>
      <c r="H196" s="135">
        <v>11</v>
      </c>
      <c r="I196" s="136" t="s">
        <v>3094</v>
      </c>
      <c r="J196" s="110" t="str">
        <f t="shared" ref="J196:J259" si="3">IF(AND(C196&gt;=173.3,C196&lt;=16005.8,D196&gt;=16.1,D196&lt;=255.3,E196&gt;=42.4,E196&lt;=2062),"Yes","No")</f>
        <v>No</v>
      </c>
    </row>
    <row r="197" spans="1:10" x14ac:dyDescent="0.35">
      <c r="A197" s="108" t="s">
        <v>201</v>
      </c>
      <c r="B197" s="108" t="s">
        <v>3041</v>
      </c>
      <c r="C197" s="109">
        <v>285.14408489900001</v>
      </c>
      <c r="D197" s="109">
        <v>14.035247327800001</v>
      </c>
      <c r="E197" s="110">
        <v>1039</v>
      </c>
      <c r="F197" s="109">
        <v>757514.85175399994</v>
      </c>
      <c r="G197" s="109">
        <v>4234250.57546</v>
      </c>
      <c r="H197" s="135">
        <v>10</v>
      </c>
      <c r="I197" s="136" t="s">
        <v>3094</v>
      </c>
      <c r="J197" s="110" t="str">
        <f t="shared" si="3"/>
        <v>No</v>
      </c>
    </row>
    <row r="198" spans="1:10" x14ac:dyDescent="0.35">
      <c r="A198" s="108" t="s">
        <v>202</v>
      </c>
      <c r="B198" s="108" t="s">
        <v>3036</v>
      </c>
      <c r="C198" s="109">
        <v>4.64238682498</v>
      </c>
      <c r="D198" s="109">
        <v>1.0421563254499999</v>
      </c>
      <c r="E198" s="110">
        <v>3508</v>
      </c>
      <c r="F198" s="109">
        <v>872625.163894</v>
      </c>
      <c r="G198" s="109">
        <v>4139905.01877</v>
      </c>
      <c r="H198" s="135">
        <v>11</v>
      </c>
      <c r="I198" s="136" t="s">
        <v>3094</v>
      </c>
      <c r="J198" s="110" t="str">
        <f t="shared" si="3"/>
        <v>No</v>
      </c>
    </row>
    <row r="199" spans="1:10" x14ac:dyDescent="0.35">
      <c r="A199" s="108" t="s">
        <v>203</v>
      </c>
      <c r="B199" s="108" t="s">
        <v>3029</v>
      </c>
      <c r="C199" s="109">
        <v>2.1207459810399998</v>
      </c>
      <c r="D199" s="109">
        <v>0.57123080485300004</v>
      </c>
      <c r="E199" s="110">
        <v>3005</v>
      </c>
      <c r="F199" s="109">
        <v>805306.76510800002</v>
      </c>
      <c r="G199" s="109">
        <v>4232694.8859599996</v>
      </c>
      <c r="H199" s="135">
        <v>11</v>
      </c>
      <c r="I199" s="136" t="s">
        <v>3094</v>
      </c>
      <c r="J199" s="110" t="str">
        <f t="shared" si="3"/>
        <v>No</v>
      </c>
    </row>
    <row r="200" spans="1:10" x14ac:dyDescent="0.35">
      <c r="A200" s="108" t="s">
        <v>203</v>
      </c>
      <c r="B200" s="108" t="s">
        <v>3036</v>
      </c>
      <c r="C200" s="109">
        <v>1.33868673991</v>
      </c>
      <c r="D200" s="109">
        <v>0.46430602282200001</v>
      </c>
      <c r="E200" s="110">
        <v>3386</v>
      </c>
      <c r="F200" s="109">
        <v>870156.42099200003</v>
      </c>
      <c r="G200" s="109">
        <v>4140965.2485099998</v>
      </c>
      <c r="H200" s="135">
        <v>11</v>
      </c>
      <c r="I200" s="136" t="s">
        <v>3094</v>
      </c>
      <c r="J200" s="110" t="str">
        <f t="shared" si="3"/>
        <v>No</v>
      </c>
    </row>
    <row r="201" spans="1:10" x14ac:dyDescent="0.35">
      <c r="A201" s="108" t="s">
        <v>204</v>
      </c>
      <c r="B201" s="108" t="s">
        <v>3041</v>
      </c>
      <c r="C201" s="109">
        <v>22.386335013700002</v>
      </c>
      <c r="D201" s="109">
        <v>3.9984043099000002</v>
      </c>
      <c r="E201" s="110">
        <v>2299</v>
      </c>
      <c r="F201" s="109">
        <v>789230.29392900004</v>
      </c>
      <c r="G201" s="109">
        <v>4217807.3235499999</v>
      </c>
      <c r="H201" s="135">
        <v>11</v>
      </c>
      <c r="I201" s="136" t="s">
        <v>3094</v>
      </c>
      <c r="J201" s="110" t="str">
        <f t="shared" si="3"/>
        <v>No</v>
      </c>
    </row>
    <row r="202" spans="1:10" x14ac:dyDescent="0.35">
      <c r="A202" s="108" t="s">
        <v>205</v>
      </c>
      <c r="B202" s="108" t="s">
        <v>3031</v>
      </c>
      <c r="C202" s="109">
        <v>5.9028973258199997</v>
      </c>
      <c r="D202" s="109">
        <v>1.0602224095700001</v>
      </c>
      <c r="E202" s="110">
        <v>2083</v>
      </c>
      <c r="F202" s="109">
        <v>651751.24496599997</v>
      </c>
      <c r="G202" s="109">
        <v>4479601.4106299998</v>
      </c>
      <c r="H202" s="135">
        <v>10</v>
      </c>
      <c r="I202" s="136" t="s">
        <v>3094</v>
      </c>
      <c r="J202" s="110" t="str">
        <f t="shared" si="3"/>
        <v>No</v>
      </c>
    </row>
    <row r="203" spans="1:10" x14ac:dyDescent="0.35">
      <c r="A203" s="108" t="s">
        <v>205</v>
      </c>
      <c r="B203" s="108" t="s">
        <v>3020</v>
      </c>
      <c r="C203" s="109">
        <v>1.58455828321</v>
      </c>
      <c r="D203" s="109">
        <v>0.61182193027100007</v>
      </c>
      <c r="E203" s="110">
        <v>2140</v>
      </c>
      <c r="F203" s="109">
        <v>739854.99153700005</v>
      </c>
      <c r="G203" s="109">
        <v>4304402.4055899996</v>
      </c>
      <c r="H203" s="135">
        <v>10</v>
      </c>
      <c r="I203" s="136" t="s">
        <v>3094</v>
      </c>
      <c r="J203" s="110" t="str">
        <f t="shared" si="3"/>
        <v>No</v>
      </c>
    </row>
    <row r="204" spans="1:10" x14ac:dyDescent="0.35">
      <c r="A204" s="108" t="s">
        <v>206</v>
      </c>
      <c r="B204" s="108" t="s">
        <v>3031</v>
      </c>
      <c r="C204" s="109">
        <v>3.6502348621999996</v>
      </c>
      <c r="D204" s="109">
        <v>0.81575155630899998</v>
      </c>
      <c r="E204" s="110">
        <v>1550</v>
      </c>
      <c r="F204" s="109">
        <v>647055.07620799995</v>
      </c>
      <c r="G204" s="109">
        <v>4519893.2666300004</v>
      </c>
      <c r="H204" s="135">
        <v>10</v>
      </c>
      <c r="I204" s="136" t="s">
        <v>3094</v>
      </c>
      <c r="J204" s="110" t="str">
        <f t="shared" si="3"/>
        <v>No</v>
      </c>
    </row>
    <row r="205" spans="1:10" x14ac:dyDescent="0.35">
      <c r="A205" s="108" t="s">
        <v>207</v>
      </c>
      <c r="B205" s="108" t="s">
        <v>3031</v>
      </c>
      <c r="C205" s="109">
        <v>6.5974086576600008</v>
      </c>
      <c r="D205" s="109">
        <v>1.31965899523</v>
      </c>
      <c r="E205" s="110">
        <v>1556</v>
      </c>
      <c r="F205" s="109">
        <v>647312.47296499996</v>
      </c>
      <c r="G205" s="109">
        <v>4519329.3495500004</v>
      </c>
      <c r="H205" s="135">
        <v>10</v>
      </c>
      <c r="I205" s="136" t="s">
        <v>3094</v>
      </c>
      <c r="J205" s="110" t="str">
        <f t="shared" si="3"/>
        <v>No</v>
      </c>
    </row>
    <row r="206" spans="1:10" x14ac:dyDescent="0.35">
      <c r="A206" s="108" t="s">
        <v>208</v>
      </c>
      <c r="B206" s="108" t="s">
        <v>3060</v>
      </c>
      <c r="C206" s="109">
        <v>1.46453667294</v>
      </c>
      <c r="D206" s="109">
        <v>0.51284730586499994</v>
      </c>
      <c r="E206" s="110">
        <v>6</v>
      </c>
      <c r="F206" s="109">
        <v>602996.74698599998</v>
      </c>
      <c r="G206" s="109">
        <v>4305084.5183600001</v>
      </c>
      <c r="H206" s="135">
        <v>10</v>
      </c>
      <c r="I206" s="136" t="s">
        <v>3094</v>
      </c>
      <c r="J206" s="110" t="str">
        <f t="shared" si="3"/>
        <v>No</v>
      </c>
    </row>
    <row r="207" spans="1:10" x14ac:dyDescent="0.35">
      <c r="A207" s="108" t="s">
        <v>209</v>
      </c>
      <c r="B207" s="108" t="s">
        <v>3025</v>
      </c>
      <c r="C207" s="109">
        <v>6.8685188964200004</v>
      </c>
      <c r="D207" s="109">
        <v>1.0538195509300001</v>
      </c>
      <c r="E207" s="110">
        <v>2999</v>
      </c>
      <c r="F207" s="109">
        <v>838570.54225900001</v>
      </c>
      <c r="G207" s="109">
        <v>4172469.7237</v>
      </c>
      <c r="H207" s="135">
        <v>11</v>
      </c>
      <c r="I207" s="136" t="s">
        <v>3094</v>
      </c>
      <c r="J207" s="110" t="str">
        <f t="shared" si="3"/>
        <v>No</v>
      </c>
    </row>
    <row r="208" spans="1:10" x14ac:dyDescent="0.35">
      <c r="A208" s="108" t="s">
        <v>209</v>
      </c>
      <c r="B208" s="108" t="s">
        <v>3025</v>
      </c>
      <c r="C208" s="109">
        <v>11.6903877783</v>
      </c>
      <c r="D208" s="109">
        <v>1.60035848057</v>
      </c>
      <c r="E208" s="110">
        <v>2989</v>
      </c>
      <c r="F208" s="109">
        <v>839134.25254000002</v>
      </c>
      <c r="G208" s="109">
        <v>4172540.00403</v>
      </c>
      <c r="H208" s="135">
        <v>11</v>
      </c>
      <c r="I208" s="136" t="s">
        <v>3094</v>
      </c>
      <c r="J208" s="110" t="str">
        <f t="shared" si="3"/>
        <v>No</v>
      </c>
    </row>
    <row r="209" spans="1:10" x14ac:dyDescent="0.35">
      <c r="A209" s="108" t="s">
        <v>210</v>
      </c>
      <c r="B209" s="108" t="s">
        <v>3035</v>
      </c>
      <c r="C209" s="109">
        <v>1.6550776350800001</v>
      </c>
      <c r="D209" s="109">
        <v>0.96888414315000004</v>
      </c>
      <c r="E209" s="110">
        <v>2568</v>
      </c>
      <c r="F209" s="109">
        <v>756022.00950499997</v>
      </c>
      <c r="G209" s="109">
        <v>4277151.8632699996</v>
      </c>
      <c r="H209" s="135">
        <v>10</v>
      </c>
      <c r="I209" s="136" t="s">
        <v>3094</v>
      </c>
      <c r="J209" s="110" t="str">
        <f t="shared" si="3"/>
        <v>No</v>
      </c>
    </row>
    <row r="210" spans="1:10" x14ac:dyDescent="0.35">
      <c r="A210" s="108" t="s">
        <v>211</v>
      </c>
      <c r="B210" s="108" t="s">
        <v>3035</v>
      </c>
      <c r="C210" s="109">
        <v>2.2233020508800001</v>
      </c>
      <c r="D210" s="109">
        <v>0.65921896842200001</v>
      </c>
      <c r="E210" s="110">
        <v>2409</v>
      </c>
      <c r="F210" s="109">
        <v>756789.15622200002</v>
      </c>
      <c r="G210" s="109">
        <v>4276432.1567000002</v>
      </c>
      <c r="H210" s="135">
        <v>10</v>
      </c>
      <c r="I210" s="136" t="s">
        <v>3094</v>
      </c>
      <c r="J210" s="110" t="str">
        <f t="shared" si="3"/>
        <v>No</v>
      </c>
    </row>
    <row r="211" spans="1:10" x14ac:dyDescent="0.35">
      <c r="A211" s="108" t="s">
        <v>212</v>
      </c>
      <c r="B211" s="108" t="s">
        <v>3036</v>
      </c>
      <c r="C211" s="109">
        <v>10.452654563599999</v>
      </c>
      <c r="D211" s="109">
        <v>1.2721313860499999</v>
      </c>
      <c r="E211" s="110">
        <v>2935</v>
      </c>
      <c r="F211" s="109">
        <v>853332.16158900002</v>
      </c>
      <c r="G211" s="109">
        <v>4154795.9625499998</v>
      </c>
      <c r="H211" s="135">
        <v>11</v>
      </c>
      <c r="I211" s="136" t="s">
        <v>3094</v>
      </c>
      <c r="J211" s="110" t="str">
        <f t="shared" si="3"/>
        <v>No</v>
      </c>
    </row>
    <row r="212" spans="1:10" x14ac:dyDescent="0.35">
      <c r="A212" s="108" t="s">
        <v>213</v>
      </c>
      <c r="B212" s="108" t="s">
        <v>3042</v>
      </c>
      <c r="C212" s="109">
        <v>12.733413237200001</v>
      </c>
      <c r="D212" s="109">
        <v>2.6923203879799997</v>
      </c>
      <c r="E212" s="110">
        <v>911</v>
      </c>
      <c r="F212" s="109">
        <v>657157.61942600005</v>
      </c>
      <c r="G212" s="109">
        <v>4438136.2193099996</v>
      </c>
      <c r="H212" s="135">
        <v>10</v>
      </c>
      <c r="I212" s="136" t="s">
        <v>3094</v>
      </c>
      <c r="J212" s="110" t="str">
        <f t="shared" si="3"/>
        <v>No</v>
      </c>
    </row>
    <row r="213" spans="1:10" x14ac:dyDescent="0.35">
      <c r="A213" s="108" t="s">
        <v>214</v>
      </c>
      <c r="B213" s="108" t="s">
        <v>3061</v>
      </c>
      <c r="C213" s="109">
        <v>29.5885540801</v>
      </c>
      <c r="D213" s="109">
        <v>2.8461728662399999</v>
      </c>
      <c r="E213" s="110">
        <v>127</v>
      </c>
      <c r="F213" s="109">
        <v>544875.55055699998</v>
      </c>
      <c r="G213" s="109">
        <v>4267935.24419</v>
      </c>
      <c r="H213" s="135">
        <v>10</v>
      </c>
      <c r="I213" s="136" t="s">
        <v>3094</v>
      </c>
      <c r="J213" s="110" t="str">
        <f t="shared" si="3"/>
        <v>No</v>
      </c>
    </row>
    <row r="214" spans="1:10" x14ac:dyDescent="0.35">
      <c r="A214" s="108" t="s">
        <v>215</v>
      </c>
      <c r="B214" s="108" t="s">
        <v>3024</v>
      </c>
      <c r="C214" s="109">
        <v>25.109431065199999</v>
      </c>
      <c r="D214" s="109">
        <v>5.8538375927400006</v>
      </c>
      <c r="E214" s="110">
        <v>1</v>
      </c>
      <c r="F214" s="109">
        <v>546867.10471400002</v>
      </c>
      <c r="G214" s="109">
        <v>4192431.0497099999</v>
      </c>
      <c r="H214" s="135">
        <v>10</v>
      </c>
      <c r="I214" s="136" t="s">
        <v>3094</v>
      </c>
      <c r="J214" s="110" t="str">
        <f t="shared" si="3"/>
        <v>No</v>
      </c>
    </row>
    <row r="215" spans="1:10" x14ac:dyDescent="0.35">
      <c r="A215" s="108" t="s">
        <v>216</v>
      </c>
      <c r="B215" s="108" t="s">
        <v>3048</v>
      </c>
      <c r="C215" s="109">
        <v>0.96976503764600008</v>
      </c>
      <c r="D215" s="109">
        <v>0.61036813476700003</v>
      </c>
      <c r="E215" s="110">
        <v>80</v>
      </c>
      <c r="F215" s="109">
        <v>947121.82040800003</v>
      </c>
      <c r="G215" s="109">
        <v>3776591.07944</v>
      </c>
      <c r="H215" s="135">
        <v>11</v>
      </c>
      <c r="I215" s="136" t="s">
        <v>3094</v>
      </c>
      <c r="J215" s="110" t="str">
        <f t="shared" si="3"/>
        <v>No</v>
      </c>
    </row>
    <row r="216" spans="1:10" x14ac:dyDescent="0.35">
      <c r="A216" s="108" t="s">
        <v>217</v>
      </c>
      <c r="B216" s="108" t="s">
        <v>3027</v>
      </c>
      <c r="C216" s="109">
        <v>5.5460680264400004</v>
      </c>
      <c r="D216" s="109">
        <v>1.1645336823200001</v>
      </c>
      <c r="E216" s="110">
        <v>1296</v>
      </c>
      <c r="F216" s="109">
        <v>644307.41503599996</v>
      </c>
      <c r="G216" s="109">
        <v>4580132.5559900003</v>
      </c>
      <c r="H216" s="135">
        <v>10</v>
      </c>
      <c r="I216" s="136" t="s">
        <v>3094</v>
      </c>
      <c r="J216" s="110" t="str">
        <f t="shared" si="3"/>
        <v>No</v>
      </c>
    </row>
    <row r="217" spans="1:10" x14ac:dyDescent="0.35">
      <c r="A217" s="108" t="s">
        <v>218</v>
      </c>
      <c r="B217" s="108" t="s">
        <v>3043</v>
      </c>
      <c r="C217" s="109">
        <v>0.61630024127999994</v>
      </c>
      <c r="D217" s="109">
        <v>0.29243789091600003</v>
      </c>
      <c r="E217" s="110">
        <v>2119</v>
      </c>
      <c r="F217" s="109">
        <v>632552.409032</v>
      </c>
      <c r="G217" s="109">
        <v>4479203.6291899998</v>
      </c>
      <c r="H217" s="135">
        <v>10</v>
      </c>
      <c r="I217" s="136" t="s">
        <v>3094</v>
      </c>
      <c r="J217" s="110" t="str">
        <f t="shared" si="3"/>
        <v>No</v>
      </c>
    </row>
    <row r="218" spans="1:10" x14ac:dyDescent="0.35">
      <c r="A218" s="108" t="s">
        <v>218</v>
      </c>
      <c r="B218" s="108" t="s">
        <v>3052</v>
      </c>
      <c r="C218" s="109">
        <v>2.3776803324199998</v>
      </c>
      <c r="D218" s="109">
        <v>1.0298718602599999</v>
      </c>
      <c r="E218" s="110">
        <v>3319</v>
      </c>
      <c r="F218" s="109">
        <v>914057.05719800002</v>
      </c>
      <c r="G218" s="109">
        <v>4078565.9023699998</v>
      </c>
      <c r="H218" s="135">
        <v>11</v>
      </c>
      <c r="I218" s="136" t="s">
        <v>3094</v>
      </c>
      <c r="J218" s="110" t="str">
        <f t="shared" si="3"/>
        <v>No</v>
      </c>
    </row>
    <row r="219" spans="1:10" x14ac:dyDescent="0.35">
      <c r="A219" s="108" t="s">
        <v>218</v>
      </c>
      <c r="B219" s="108" t="s">
        <v>3036</v>
      </c>
      <c r="C219" s="109">
        <v>34.049527610300004</v>
      </c>
      <c r="D219" s="109">
        <v>3.20441327667</v>
      </c>
      <c r="E219" s="110">
        <v>3219</v>
      </c>
      <c r="F219" s="109">
        <v>904061.44530699996</v>
      </c>
      <c r="G219" s="109">
        <v>4098799.3188399998</v>
      </c>
      <c r="H219" s="135">
        <v>11</v>
      </c>
      <c r="I219" s="136" t="s">
        <v>3094</v>
      </c>
      <c r="J219" s="110" t="str">
        <f t="shared" si="3"/>
        <v>No</v>
      </c>
    </row>
    <row r="220" spans="1:10" x14ac:dyDescent="0.35">
      <c r="A220" s="108" t="s">
        <v>219</v>
      </c>
      <c r="B220" s="108" t="s">
        <v>3036</v>
      </c>
      <c r="C220" s="109">
        <v>0.50450091097700001</v>
      </c>
      <c r="D220" s="109">
        <v>0.26860278035899998</v>
      </c>
      <c r="E220" s="110">
        <v>2992</v>
      </c>
      <c r="F220" s="109">
        <v>852227.35395799996</v>
      </c>
      <c r="G220" s="109">
        <v>4158762.9992900002</v>
      </c>
      <c r="H220" s="135">
        <v>11</v>
      </c>
      <c r="I220" s="136" t="s">
        <v>3094</v>
      </c>
      <c r="J220" s="110" t="str">
        <f t="shared" si="3"/>
        <v>No</v>
      </c>
    </row>
    <row r="221" spans="1:10" x14ac:dyDescent="0.35">
      <c r="A221" s="108" t="s">
        <v>219</v>
      </c>
      <c r="B221" s="108" t="s">
        <v>3036</v>
      </c>
      <c r="C221" s="109">
        <v>1.48728140387</v>
      </c>
      <c r="D221" s="109">
        <v>0.462375576106</v>
      </c>
      <c r="E221" s="110">
        <v>3069</v>
      </c>
      <c r="F221" s="109">
        <v>853088.799917</v>
      </c>
      <c r="G221" s="109">
        <v>4158571.6139099998</v>
      </c>
      <c r="H221" s="135">
        <v>11</v>
      </c>
      <c r="I221" s="136" t="s">
        <v>3094</v>
      </c>
      <c r="J221" s="110" t="str">
        <f t="shared" si="3"/>
        <v>No</v>
      </c>
    </row>
    <row r="222" spans="1:10" x14ac:dyDescent="0.35">
      <c r="A222" s="108" t="s">
        <v>219</v>
      </c>
      <c r="B222" s="108" t="s">
        <v>3036</v>
      </c>
      <c r="C222" s="109">
        <v>1.6648378194400002</v>
      </c>
      <c r="D222" s="109">
        <v>0.57298938951099998</v>
      </c>
      <c r="E222" s="110">
        <v>3172</v>
      </c>
      <c r="F222" s="109">
        <v>852358.162534</v>
      </c>
      <c r="G222" s="109">
        <v>4157993.3545499998</v>
      </c>
      <c r="H222" s="135">
        <v>11</v>
      </c>
      <c r="I222" s="136" t="s">
        <v>3094</v>
      </c>
      <c r="J222" s="110" t="str">
        <f t="shared" si="3"/>
        <v>No</v>
      </c>
    </row>
    <row r="223" spans="1:10" x14ac:dyDescent="0.35">
      <c r="A223" s="108" t="s">
        <v>219</v>
      </c>
      <c r="B223" s="108" t="s">
        <v>3036</v>
      </c>
      <c r="C223" s="109">
        <v>0.606395487141</v>
      </c>
      <c r="D223" s="109">
        <v>0.304437599502</v>
      </c>
      <c r="E223" s="110">
        <v>3209</v>
      </c>
      <c r="F223" s="109">
        <v>852610.62011000002</v>
      </c>
      <c r="G223" s="109">
        <v>4157892.6880899998</v>
      </c>
      <c r="H223" s="135">
        <v>11</v>
      </c>
      <c r="I223" s="136" t="s">
        <v>3094</v>
      </c>
      <c r="J223" s="110" t="str">
        <f t="shared" si="3"/>
        <v>No</v>
      </c>
    </row>
    <row r="224" spans="1:10" x14ac:dyDescent="0.35">
      <c r="A224" s="108" t="s">
        <v>220</v>
      </c>
      <c r="B224" s="108" t="s">
        <v>3041</v>
      </c>
      <c r="C224" s="109">
        <v>69.414141953200001</v>
      </c>
      <c r="D224" s="109">
        <v>3.9971890492900002</v>
      </c>
      <c r="E224" s="110">
        <v>2312</v>
      </c>
      <c r="F224" s="109">
        <v>804693.80547899997</v>
      </c>
      <c r="G224" s="109">
        <v>4213158.1413899995</v>
      </c>
      <c r="H224" s="135">
        <v>11</v>
      </c>
      <c r="I224" s="136" t="s">
        <v>3094</v>
      </c>
      <c r="J224" s="110" t="str">
        <f t="shared" si="3"/>
        <v>No</v>
      </c>
    </row>
    <row r="225" spans="1:10" x14ac:dyDescent="0.35">
      <c r="A225" s="108" t="s">
        <v>221</v>
      </c>
      <c r="B225" s="108" t="s">
        <v>3025</v>
      </c>
      <c r="C225" s="109">
        <v>48.414582207999999</v>
      </c>
      <c r="D225" s="109">
        <v>6.5923614811999993</v>
      </c>
      <c r="E225" s="110">
        <v>82</v>
      </c>
      <c r="F225" s="109">
        <v>750797.94500299997</v>
      </c>
      <c r="G225" s="109">
        <v>4113496.62029</v>
      </c>
      <c r="H225" s="135">
        <v>10</v>
      </c>
      <c r="I225" s="136" t="s">
        <v>3094</v>
      </c>
      <c r="J225" s="110" t="str">
        <f t="shared" si="3"/>
        <v>No</v>
      </c>
    </row>
    <row r="226" spans="1:10" x14ac:dyDescent="0.35">
      <c r="A226" s="108" t="s">
        <v>222</v>
      </c>
      <c r="B226" s="108" t="s">
        <v>3029</v>
      </c>
      <c r="C226" s="109">
        <v>1.2857449102</v>
      </c>
      <c r="D226" s="109">
        <v>0.49233181202199999</v>
      </c>
      <c r="E226" s="110">
        <v>3151</v>
      </c>
      <c r="F226" s="109">
        <v>821661.61193999997</v>
      </c>
      <c r="G226" s="109">
        <v>4222445.6482800003</v>
      </c>
      <c r="H226" s="135">
        <v>11</v>
      </c>
      <c r="I226" s="136" t="s">
        <v>3094</v>
      </c>
      <c r="J226" s="110" t="str">
        <f t="shared" si="3"/>
        <v>No</v>
      </c>
    </row>
    <row r="227" spans="1:10" x14ac:dyDescent="0.35">
      <c r="A227" s="108" t="s">
        <v>223</v>
      </c>
      <c r="B227" s="108" t="s">
        <v>3051</v>
      </c>
      <c r="C227" s="109">
        <v>9.4523469337900003</v>
      </c>
      <c r="D227" s="109">
        <v>1.3135075835299999</v>
      </c>
      <c r="E227" s="110">
        <v>3112</v>
      </c>
      <c r="F227" s="109">
        <v>823076.75084800005</v>
      </c>
      <c r="G227" s="109">
        <v>4186215.5997799998</v>
      </c>
      <c r="H227" s="135">
        <v>11</v>
      </c>
      <c r="I227" s="136" t="s">
        <v>3094</v>
      </c>
      <c r="J227" s="110" t="str">
        <f t="shared" si="3"/>
        <v>No</v>
      </c>
    </row>
    <row r="228" spans="1:10" x14ac:dyDescent="0.35">
      <c r="A228" s="108" t="s">
        <v>224</v>
      </c>
      <c r="B228" s="108" t="s">
        <v>3062</v>
      </c>
      <c r="C228" s="109">
        <v>9.9704840932999996</v>
      </c>
      <c r="D228" s="109">
        <v>1.3944764244499999</v>
      </c>
      <c r="E228" s="110">
        <v>225</v>
      </c>
      <c r="F228" s="109">
        <v>768946.66509599995</v>
      </c>
      <c r="G228" s="109">
        <v>3955432.9188799998</v>
      </c>
      <c r="H228" s="135">
        <v>10</v>
      </c>
      <c r="I228" s="136" t="s">
        <v>3094</v>
      </c>
      <c r="J228" s="110" t="str">
        <f t="shared" si="3"/>
        <v>No</v>
      </c>
    </row>
    <row r="229" spans="1:10" x14ac:dyDescent="0.35">
      <c r="A229" s="108" t="s">
        <v>225</v>
      </c>
      <c r="B229" s="108" t="s">
        <v>3020</v>
      </c>
      <c r="C229" s="109">
        <v>0.61010359245500001</v>
      </c>
      <c r="D229" s="109">
        <v>0.34146763704499999</v>
      </c>
      <c r="E229" s="110">
        <v>2055</v>
      </c>
      <c r="F229" s="109">
        <v>731267.93353699998</v>
      </c>
      <c r="G229" s="109">
        <v>4317490.0979899997</v>
      </c>
      <c r="H229" s="135">
        <v>10</v>
      </c>
      <c r="I229" s="136" t="s">
        <v>3094</v>
      </c>
      <c r="J229" s="110" t="str">
        <f t="shared" si="3"/>
        <v>No</v>
      </c>
    </row>
    <row r="230" spans="1:10" x14ac:dyDescent="0.35">
      <c r="A230" s="108" t="s">
        <v>226</v>
      </c>
      <c r="B230" s="108" t="s">
        <v>3036</v>
      </c>
      <c r="C230" s="109">
        <v>3.0306384871300001</v>
      </c>
      <c r="D230" s="109">
        <v>0.73049273803799997</v>
      </c>
      <c r="E230" s="110">
        <v>2668</v>
      </c>
      <c r="F230" s="109">
        <v>845670.38863099995</v>
      </c>
      <c r="G230" s="109">
        <v>4121752.3114399998</v>
      </c>
      <c r="H230" s="135">
        <v>11</v>
      </c>
      <c r="I230" s="136" t="s">
        <v>3094</v>
      </c>
      <c r="J230" s="110" t="str">
        <f t="shared" si="3"/>
        <v>No</v>
      </c>
    </row>
    <row r="231" spans="1:10" x14ac:dyDescent="0.35">
      <c r="A231" s="108" t="s">
        <v>227</v>
      </c>
      <c r="B231" s="108" t="s">
        <v>3034</v>
      </c>
      <c r="C231" s="109">
        <v>66.042722381200008</v>
      </c>
      <c r="D231" s="109">
        <v>8.98816703474</v>
      </c>
      <c r="E231" s="110">
        <v>74</v>
      </c>
      <c r="F231" s="109">
        <v>622238.37697500002</v>
      </c>
      <c r="G231" s="109">
        <v>4182069.2326099998</v>
      </c>
      <c r="H231" s="135">
        <v>10</v>
      </c>
      <c r="I231" s="136" t="s">
        <v>3094</v>
      </c>
      <c r="J231" s="110" t="str">
        <f t="shared" si="3"/>
        <v>No</v>
      </c>
    </row>
    <row r="232" spans="1:10" x14ac:dyDescent="0.35">
      <c r="A232" s="108" t="s">
        <v>228</v>
      </c>
      <c r="B232" s="108" t="s">
        <v>3031</v>
      </c>
      <c r="C232" s="109">
        <v>4.0221429476699999</v>
      </c>
      <c r="D232" s="109">
        <v>0.77197280899600007</v>
      </c>
      <c r="E232" s="110">
        <v>1969</v>
      </c>
      <c r="F232" s="109">
        <v>656931.77567100001</v>
      </c>
      <c r="G232" s="109">
        <v>4483491.0136500001</v>
      </c>
      <c r="H232" s="135">
        <v>10</v>
      </c>
      <c r="I232" s="136" t="s">
        <v>3094</v>
      </c>
      <c r="J232" s="110" t="str">
        <f t="shared" si="3"/>
        <v>No</v>
      </c>
    </row>
    <row r="233" spans="1:10" x14ac:dyDescent="0.35">
      <c r="A233" s="108" t="s">
        <v>228</v>
      </c>
      <c r="B233" s="108" t="s">
        <v>3036</v>
      </c>
      <c r="C233" s="109">
        <v>0.96368936774200009</v>
      </c>
      <c r="D233" s="109">
        <v>0.47983591845099999</v>
      </c>
      <c r="E233" s="110">
        <v>2655</v>
      </c>
      <c r="F233" s="109">
        <v>848497.34698100004</v>
      </c>
      <c r="G233" s="109">
        <v>4113511.2567099999</v>
      </c>
      <c r="H233" s="135">
        <v>11</v>
      </c>
      <c r="I233" s="136" t="s">
        <v>3094</v>
      </c>
      <c r="J233" s="110" t="str">
        <f t="shared" si="3"/>
        <v>No</v>
      </c>
    </row>
    <row r="234" spans="1:10" x14ac:dyDescent="0.35">
      <c r="A234" s="108" t="s">
        <v>229</v>
      </c>
      <c r="B234" s="108" t="s">
        <v>3055</v>
      </c>
      <c r="C234" s="109">
        <v>4.2899536782399998</v>
      </c>
      <c r="D234" s="109">
        <v>1.28793392056</v>
      </c>
      <c r="E234" s="110">
        <v>318</v>
      </c>
      <c r="F234" s="109">
        <v>488471.057263</v>
      </c>
      <c r="G234" s="109">
        <v>4350834.2736999998</v>
      </c>
      <c r="H234" s="135">
        <v>10</v>
      </c>
      <c r="I234" s="136" t="s">
        <v>3094</v>
      </c>
      <c r="J234" s="110" t="str">
        <f t="shared" si="3"/>
        <v>No</v>
      </c>
    </row>
    <row r="235" spans="1:10" x14ac:dyDescent="0.35">
      <c r="A235" s="108" t="s">
        <v>230</v>
      </c>
      <c r="B235" s="108" t="s">
        <v>3039</v>
      </c>
      <c r="C235" s="109">
        <v>2.0592283848499999</v>
      </c>
      <c r="D235" s="109">
        <v>0.58300124939099995</v>
      </c>
      <c r="E235" s="110">
        <v>2788</v>
      </c>
      <c r="F235" s="109">
        <v>885151.27795899997</v>
      </c>
      <c r="G235" s="109">
        <v>4065900.8177999998</v>
      </c>
      <c r="H235" s="135">
        <v>11</v>
      </c>
      <c r="I235" s="136" t="s">
        <v>3094</v>
      </c>
      <c r="J235" s="110" t="str">
        <f t="shared" si="3"/>
        <v>No</v>
      </c>
    </row>
    <row r="236" spans="1:10" x14ac:dyDescent="0.35">
      <c r="A236" s="108" t="s">
        <v>231</v>
      </c>
      <c r="B236" s="108" t="s">
        <v>3037</v>
      </c>
      <c r="C236" s="109">
        <v>7.2529374911800009</v>
      </c>
      <c r="D236" s="109">
        <v>2.0349687889900001</v>
      </c>
      <c r="E236" s="110">
        <v>2090</v>
      </c>
      <c r="F236" s="109">
        <v>710496.29530700005</v>
      </c>
      <c r="G236" s="109">
        <v>4362321.9587700004</v>
      </c>
      <c r="H236" s="135">
        <v>10</v>
      </c>
      <c r="I236" s="136" t="s">
        <v>3094</v>
      </c>
      <c r="J236" s="110" t="str">
        <f t="shared" si="3"/>
        <v>No</v>
      </c>
    </row>
    <row r="237" spans="1:10" x14ac:dyDescent="0.35">
      <c r="A237" s="108" t="s">
        <v>232</v>
      </c>
      <c r="B237" s="108" t="s">
        <v>3037</v>
      </c>
      <c r="C237" s="109">
        <v>0.46934800696300005</v>
      </c>
      <c r="D237" s="109">
        <v>0.26664729959800004</v>
      </c>
      <c r="E237" s="110">
        <v>2092</v>
      </c>
      <c r="F237" s="109">
        <v>710477.36209099996</v>
      </c>
      <c r="G237" s="109">
        <v>4362625.9603599999</v>
      </c>
      <c r="H237" s="135">
        <v>10</v>
      </c>
      <c r="I237" s="136" t="s">
        <v>3094</v>
      </c>
      <c r="J237" s="110" t="str">
        <f t="shared" si="3"/>
        <v>No</v>
      </c>
    </row>
    <row r="238" spans="1:10" x14ac:dyDescent="0.35">
      <c r="A238" s="108" t="s">
        <v>232</v>
      </c>
      <c r="B238" s="108" t="s">
        <v>3037</v>
      </c>
      <c r="C238" s="109">
        <v>2.10963942891</v>
      </c>
      <c r="D238" s="109">
        <v>0.73661320433699995</v>
      </c>
      <c r="E238" s="110">
        <v>2091</v>
      </c>
      <c r="F238" s="109">
        <v>710821.40278799995</v>
      </c>
      <c r="G238" s="109">
        <v>4362419.6711100005</v>
      </c>
      <c r="H238" s="135">
        <v>10</v>
      </c>
      <c r="I238" s="136" t="s">
        <v>3094</v>
      </c>
      <c r="J238" s="110" t="str">
        <f t="shared" si="3"/>
        <v>No</v>
      </c>
    </row>
    <row r="239" spans="1:10" x14ac:dyDescent="0.35">
      <c r="A239" s="108" t="s">
        <v>233</v>
      </c>
      <c r="B239" s="108" t="s">
        <v>3043</v>
      </c>
      <c r="C239" s="109">
        <v>1.1891268009</v>
      </c>
      <c r="D239" s="109">
        <v>0.48286105648900002</v>
      </c>
      <c r="E239" s="110">
        <v>1014</v>
      </c>
      <c r="F239" s="109">
        <v>629317.33718300005</v>
      </c>
      <c r="G239" s="109">
        <v>4520715.2577499999</v>
      </c>
      <c r="H239" s="135">
        <v>10</v>
      </c>
      <c r="I239" s="136" t="s">
        <v>3094</v>
      </c>
      <c r="J239" s="110" t="str">
        <f t="shared" si="3"/>
        <v>No</v>
      </c>
    </row>
    <row r="240" spans="1:10" x14ac:dyDescent="0.35">
      <c r="A240" s="108" t="s">
        <v>234</v>
      </c>
      <c r="B240" s="108" t="s">
        <v>3029</v>
      </c>
      <c r="C240" s="109">
        <v>30.6347714176</v>
      </c>
      <c r="D240" s="109">
        <v>3.3248430579999999</v>
      </c>
      <c r="E240" s="110">
        <v>2097</v>
      </c>
      <c r="F240" s="109">
        <v>871781.70180299995</v>
      </c>
      <c r="G240" s="109">
        <v>4178211.7175500002</v>
      </c>
      <c r="H240" s="135">
        <v>11</v>
      </c>
      <c r="I240" s="136" t="s">
        <v>3094</v>
      </c>
      <c r="J240" s="110" t="str">
        <f t="shared" si="3"/>
        <v>No</v>
      </c>
    </row>
    <row r="241" spans="1:10" x14ac:dyDescent="0.35">
      <c r="A241" s="108" t="s">
        <v>235</v>
      </c>
      <c r="B241" s="108" t="s">
        <v>3042</v>
      </c>
      <c r="C241" s="109">
        <v>10.0032299793</v>
      </c>
      <c r="D241" s="109">
        <v>1.62173629437</v>
      </c>
      <c r="E241" s="110">
        <v>1977</v>
      </c>
      <c r="F241" s="109">
        <v>699895.95633700001</v>
      </c>
      <c r="G241" s="109">
        <v>4395984.32424</v>
      </c>
      <c r="H241" s="135">
        <v>10</v>
      </c>
      <c r="I241" s="136" t="s">
        <v>3094</v>
      </c>
      <c r="J241" s="110" t="str">
        <f t="shared" si="3"/>
        <v>No</v>
      </c>
    </row>
    <row r="242" spans="1:10" x14ac:dyDescent="0.35">
      <c r="A242" s="108" t="s">
        <v>235</v>
      </c>
      <c r="B242" s="108" t="s">
        <v>3043</v>
      </c>
      <c r="C242" s="109">
        <v>3.6655551056100002</v>
      </c>
      <c r="D242" s="109">
        <v>0.75909386516699995</v>
      </c>
      <c r="E242" s="110">
        <v>2029</v>
      </c>
      <c r="F242" s="109">
        <v>635473.89754699997</v>
      </c>
      <c r="G242" s="109">
        <v>4487300.1555599999</v>
      </c>
      <c r="H242" s="135">
        <v>10</v>
      </c>
      <c r="I242" s="136" t="s">
        <v>3094</v>
      </c>
      <c r="J242" s="110" t="str">
        <f t="shared" si="3"/>
        <v>No</v>
      </c>
    </row>
    <row r="243" spans="1:10" x14ac:dyDescent="0.35">
      <c r="A243" s="108" t="s">
        <v>235</v>
      </c>
      <c r="B243" s="108" t="s">
        <v>3047</v>
      </c>
      <c r="C243" s="109">
        <v>1166.7664704599999</v>
      </c>
      <c r="D243" s="109">
        <v>40.917679214499998</v>
      </c>
      <c r="E243" s="110">
        <v>2057</v>
      </c>
      <c r="F243" s="109">
        <v>1059756.4898000001</v>
      </c>
      <c r="G243" s="109">
        <v>3806894.5602899999</v>
      </c>
      <c r="H243" s="135">
        <v>11</v>
      </c>
      <c r="I243" s="136" t="s">
        <v>3094</v>
      </c>
      <c r="J243" s="110" t="str">
        <f t="shared" si="3"/>
        <v>Yes</v>
      </c>
    </row>
    <row r="244" spans="1:10" x14ac:dyDescent="0.35">
      <c r="A244" s="108" t="s">
        <v>235</v>
      </c>
      <c r="B244" s="108" t="s">
        <v>3026</v>
      </c>
      <c r="C244" s="109">
        <v>12.793727715700001</v>
      </c>
      <c r="D244" s="109">
        <v>1.4656823615200001</v>
      </c>
      <c r="E244" s="110">
        <v>1783</v>
      </c>
      <c r="F244" s="109">
        <v>523916.12034000002</v>
      </c>
      <c r="G244" s="109">
        <v>4560299.8136</v>
      </c>
      <c r="H244" s="135">
        <v>10</v>
      </c>
      <c r="I244" s="136" t="s">
        <v>3094</v>
      </c>
      <c r="J244" s="110" t="str">
        <f t="shared" si="3"/>
        <v>No</v>
      </c>
    </row>
    <row r="245" spans="1:10" x14ac:dyDescent="0.35">
      <c r="A245" s="108" t="s">
        <v>235</v>
      </c>
      <c r="B245" s="108" t="s">
        <v>3036</v>
      </c>
      <c r="C245" s="109">
        <v>5.0409234733199995</v>
      </c>
      <c r="D245" s="109">
        <v>1.29296680423</v>
      </c>
      <c r="E245" s="110">
        <v>3484</v>
      </c>
      <c r="F245" s="109">
        <v>871930.23332799994</v>
      </c>
      <c r="G245" s="109">
        <v>4140006.4342700001</v>
      </c>
      <c r="H245" s="135">
        <v>11</v>
      </c>
      <c r="I245" s="136" t="s">
        <v>3094</v>
      </c>
      <c r="J245" s="110" t="str">
        <f t="shared" si="3"/>
        <v>No</v>
      </c>
    </row>
    <row r="246" spans="1:10" x14ac:dyDescent="0.35">
      <c r="A246" s="108" t="s">
        <v>236</v>
      </c>
      <c r="B246" s="108" t="s">
        <v>3039</v>
      </c>
      <c r="C246" s="109">
        <v>26.540147885299998</v>
      </c>
      <c r="D246" s="109">
        <v>2.8498901828600003</v>
      </c>
      <c r="E246" s="110">
        <v>2977</v>
      </c>
      <c r="F246" s="109">
        <v>894132.19889700005</v>
      </c>
      <c r="G246" s="109">
        <v>4061927.46692</v>
      </c>
      <c r="H246" s="135">
        <v>11</v>
      </c>
      <c r="I246" s="136" t="s">
        <v>3094</v>
      </c>
      <c r="J246" s="110" t="str">
        <f t="shared" si="3"/>
        <v>No</v>
      </c>
    </row>
    <row r="247" spans="1:10" x14ac:dyDescent="0.35">
      <c r="A247" s="108" t="s">
        <v>237</v>
      </c>
      <c r="B247" s="108" t="s">
        <v>3022</v>
      </c>
      <c r="C247" s="109">
        <v>7.4759868305400001</v>
      </c>
      <c r="D247" s="109">
        <v>1.4561823603800002</v>
      </c>
      <c r="E247" s="110">
        <v>2085</v>
      </c>
      <c r="F247" s="109">
        <v>501537.82297600002</v>
      </c>
      <c r="G247" s="109">
        <v>4576712.0043500001</v>
      </c>
      <c r="H247" s="135">
        <v>10</v>
      </c>
      <c r="I247" s="136" t="s">
        <v>3094</v>
      </c>
      <c r="J247" s="110" t="str">
        <f t="shared" si="3"/>
        <v>No</v>
      </c>
    </row>
    <row r="248" spans="1:10" x14ac:dyDescent="0.35">
      <c r="A248" s="108" t="s">
        <v>238</v>
      </c>
      <c r="B248" s="108" t="s">
        <v>3039</v>
      </c>
      <c r="C248" s="109">
        <v>10.278078389299999</v>
      </c>
      <c r="D248" s="109">
        <v>1.36424161666</v>
      </c>
      <c r="E248" s="110">
        <v>3339</v>
      </c>
      <c r="F248" s="109">
        <v>901185.932378</v>
      </c>
      <c r="G248" s="109">
        <v>4071214.3035800001</v>
      </c>
      <c r="H248" s="135">
        <v>11</v>
      </c>
      <c r="I248" s="136" t="s">
        <v>3094</v>
      </c>
      <c r="J248" s="110" t="str">
        <f t="shared" si="3"/>
        <v>No</v>
      </c>
    </row>
    <row r="249" spans="1:10" x14ac:dyDescent="0.35">
      <c r="A249" s="108" t="s">
        <v>239</v>
      </c>
      <c r="B249" s="108" t="s">
        <v>3056</v>
      </c>
      <c r="C249" s="109">
        <v>26.069037675800001</v>
      </c>
      <c r="D249" s="109">
        <v>2.50869227444</v>
      </c>
      <c r="E249" s="110">
        <v>26</v>
      </c>
      <c r="F249" s="109">
        <v>696027.54041000002</v>
      </c>
      <c r="G249" s="109">
        <v>4112272.7061299998</v>
      </c>
      <c r="H249" s="135">
        <v>10</v>
      </c>
      <c r="I249" s="136" t="s">
        <v>3094</v>
      </c>
      <c r="J249" s="110" t="str">
        <f t="shared" si="3"/>
        <v>No</v>
      </c>
    </row>
    <row r="250" spans="1:10" x14ac:dyDescent="0.35">
      <c r="A250" s="108" t="s">
        <v>240</v>
      </c>
      <c r="B250" s="108" t="s">
        <v>3020</v>
      </c>
      <c r="C250" s="109">
        <v>4.5066952476499997</v>
      </c>
      <c r="D250" s="109">
        <v>1.2452780365</v>
      </c>
      <c r="E250" s="110">
        <v>277</v>
      </c>
      <c r="F250" s="109">
        <v>682781.90047600004</v>
      </c>
      <c r="G250" s="109">
        <v>4277511.6871300004</v>
      </c>
      <c r="H250" s="135">
        <v>10</v>
      </c>
      <c r="I250" s="136" t="s">
        <v>3094</v>
      </c>
      <c r="J250" s="110" t="str">
        <f t="shared" si="3"/>
        <v>No</v>
      </c>
    </row>
    <row r="251" spans="1:10" x14ac:dyDescent="0.35">
      <c r="A251" s="108" t="s">
        <v>240</v>
      </c>
      <c r="B251" s="108" t="s">
        <v>3040</v>
      </c>
      <c r="C251" s="109">
        <v>7.0491462575700004</v>
      </c>
      <c r="D251" s="109">
        <v>1.0488381795299999</v>
      </c>
      <c r="E251" s="110">
        <v>94</v>
      </c>
      <c r="F251" s="109">
        <v>977330.77525599999</v>
      </c>
      <c r="G251" s="109">
        <v>3730934.6902600001</v>
      </c>
      <c r="H251" s="135">
        <v>11</v>
      </c>
      <c r="I251" s="136" t="s">
        <v>3094</v>
      </c>
      <c r="J251" s="110" t="str">
        <f t="shared" si="3"/>
        <v>No</v>
      </c>
    </row>
    <row r="252" spans="1:10" x14ac:dyDescent="0.35">
      <c r="A252" s="108" t="s">
        <v>241</v>
      </c>
      <c r="B252" s="108" t="s">
        <v>3022</v>
      </c>
      <c r="C252" s="109">
        <v>1.37925936471</v>
      </c>
      <c r="D252" s="109">
        <v>0.46536571115100001</v>
      </c>
      <c r="E252" s="110">
        <v>1690</v>
      </c>
      <c r="F252" s="109">
        <v>526055.34409000003</v>
      </c>
      <c r="G252" s="109">
        <v>4571224.8934800001</v>
      </c>
      <c r="H252" s="135">
        <v>10</v>
      </c>
      <c r="I252" s="136" t="s">
        <v>3094</v>
      </c>
      <c r="J252" s="110" t="str">
        <f t="shared" si="3"/>
        <v>No</v>
      </c>
    </row>
    <row r="253" spans="1:10" x14ac:dyDescent="0.35">
      <c r="A253" s="108" t="s">
        <v>242</v>
      </c>
      <c r="B253" s="108" t="s">
        <v>3036</v>
      </c>
      <c r="C253" s="109">
        <v>6.2700905364399997</v>
      </c>
      <c r="D253" s="109">
        <v>2.5516029145300001</v>
      </c>
      <c r="E253" s="110">
        <v>3275</v>
      </c>
      <c r="F253" s="109">
        <v>870485.57630800002</v>
      </c>
      <c r="G253" s="109">
        <v>4132654.5169299999</v>
      </c>
      <c r="H253" s="135">
        <v>11</v>
      </c>
      <c r="I253" s="136" t="s">
        <v>3094</v>
      </c>
      <c r="J253" s="110" t="str">
        <f t="shared" si="3"/>
        <v>No</v>
      </c>
    </row>
    <row r="254" spans="1:10" x14ac:dyDescent="0.35">
      <c r="A254" s="108" t="s">
        <v>243</v>
      </c>
      <c r="B254" s="108" t="s">
        <v>3048</v>
      </c>
      <c r="C254" s="109">
        <v>9.7176636688200002</v>
      </c>
      <c r="D254" s="109">
        <v>2.2084169564700002</v>
      </c>
      <c r="E254" s="110">
        <v>523</v>
      </c>
      <c r="F254" s="109">
        <v>978672.78707600001</v>
      </c>
      <c r="G254" s="109">
        <v>3793486.86405</v>
      </c>
      <c r="H254" s="135">
        <v>11</v>
      </c>
      <c r="I254" s="136" t="s">
        <v>3094</v>
      </c>
      <c r="J254" s="110" t="str">
        <f t="shared" si="3"/>
        <v>No</v>
      </c>
    </row>
    <row r="255" spans="1:10" x14ac:dyDescent="0.35">
      <c r="A255" s="108" t="s">
        <v>244</v>
      </c>
      <c r="B255" s="108" t="s">
        <v>3022</v>
      </c>
      <c r="C255" s="109">
        <v>11.4791437861</v>
      </c>
      <c r="D255" s="109">
        <v>1.6727316673499999</v>
      </c>
      <c r="E255" s="110">
        <v>1970</v>
      </c>
      <c r="F255" s="109">
        <v>504934.351616</v>
      </c>
      <c r="G255" s="109">
        <v>4572939.5245700004</v>
      </c>
      <c r="H255" s="135">
        <v>10</v>
      </c>
      <c r="I255" s="136" t="s">
        <v>3094</v>
      </c>
      <c r="J255" s="110" t="str">
        <f t="shared" si="3"/>
        <v>No</v>
      </c>
    </row>
    <row r="256" spans="1:10" x14ac:dyDescent="0.35">
      <c r="A256" s="108" t="s">
        <v>245</v>
      </c>
      <c r="B256" s="108" t="s">
        <v>3022</v>
      </c>
      <c r="C256" s="109">
        <v>1.7617985382200001</v>
      </c>
      <c r="D256" s="109">
        <v>0.516138461258</v>
      </c>
      <c r="E256" s="110">
        <v>1803</v>
      </c>
      <c r="F256" s="109">
        <v>481295.64921499998</v>
      </c>
      <c r="G256" s="109">
        <v>4599406.0823799996</v>
      </c>
      <c r="H256" s="135">
        <v>10</v>
      </c>
      <c r="I256" s="136" t="s">
        <v>3094</v>
      </c>
      <c r="J256" s="110" t="str">
        <f t="shared" si="3"/>
        <v>No</v>
      </c>
    </row>
    <row r="257" spans="1:10" x14ac:dyDescent="0.35">
      <c r="A257" s="108" t="s">
        <v>246</v>
      </c>
      <c r="B257" s="108" t="s">
        <v>3039</v>
      </c>
      <c r="C257" s="109">
        <v>3.69517534463</v>
      </c>
      <c r="D257" s="109">
        <v>1.02142291162</v>
      </c>
      <c r="E257" s="110">
        <v>3132</v>
      </c>
      <c r="F257" s="109">
        <v>901416.87562299997</v>
      </c>
      <c r="G257" s="109">
        <v>4047015.7484300002</v>
      </c>
      <c r="H257" s="135">
        <v>11</v>
      </c>
      <c r="I257" s="136" t="s">
        <v>3094</v>
      </c>
      <c r="J257" s="110" t="str">
        <f t="shared" si="3"/>
        <v>No</v>
      </c>
    </row>
    <row r="258" spans="1:10" x14ac:dyDescent="0.35">
      <c r="A258" s="108" t="s">
        <v>246</v>
      </c>
      <c r="B258" s="108" t="s">
        <v>3039</v>
      </c>
      <c r="C258" s="109">
        <v>10.690684043499999</v>
      </c>
      <c r="D258" s="109">
        <v>1.34661650705</v>
      </c>
      <c r="E258" s="110">
        <v>2997</v>
      </c>
      <c r="F258" s="109">
        <v>902372.75944299996</v>
      </c>
      <c r="G258" s="109">
        <v>4046919.6480899998</v>
      </c>
      <c r="H258" s="135">
        <v>11</v>
      </c>
      <c r="I258" s="136" t="s">
        <v>3094</v>
      </c>
      <c r="J258" s="110" t="str">
        <f t="shared" si="3"/>
        <v>No</v>
      </c>
    </row>
    <row r="259" spans="1:10" x14ac:dyDescent="0.35">
      <c r="A259" s="108" t="s">
        <v>246</v>
      </c>
      <c r="B259" s="108" t="s">
        <v>3039</v>
      </c>
      <c r="C259" s="109">
        <v>16.851580125800002</v>
      </c>
      <c r="D259" s="109">
        <v>2.38781099849</v>
      </c>
      <c r="E259" s="110">
        <v>3108</v>
      </c>
      <c r="F259" s="109">
        <v>901009.33661700005</v>
      </c>
      <c r="G259" s="109">
        <v>4046528.1124499999</v>
      </c>
      <c r="H259" s="135">
        <v>11</v>
      </c>
      <c r="I259" s="136" t="s">
        <v>3094</v>
      </c>
      <c r="J259" s="110" t="str">
        <f t="shared" si="3"/>
        <v>No</v>
      </c>
    </row>
    <row r="260" spans="1:10" x14ac:dyDescent="0.35">
      <c r="A260" s="108" t="s">
        <v>246</v>
      </c>
      <c r="B260" s="108" t="s">
        <v>3039</v>
      </c>
      <c r="C260" s="109">
        <v>5.8095113231700006</v>
      </c>
      <c r="D260" s="109">
        <v>1.1562693822300001</v>
      </c>
      <c r="E260" s="110">
        <v>3114</v>
      </c>
      <c r="F260" s="109">
        <v>900282.64195900003</v>
      </c>
      <c r="G260" s="109">
        <v>4046507.7553400001</v>
      </c>
      <c r="H260" s="135">
        <v>11</v>
      </c>
      <c r="I260" s="136" t="s">
        <v>3094</v>
      </c>
      <c r="J260" s="110" t="str">
        <f t="shared" ref="J260:J323" si="4">IF(AND(C260&gt;=173.3,C260&lt;=16005.8,D260&gt;=16.1,D260&lt;=255.3,E260&gt;=42.4,E260&lt;=2062),"Yes","No")</f>
        <v>No</v>
      </c>
    </row>
    <row r="261" spans="1:10" x14ac:dyDescent="0.35">
      <c r="A261" s="108" t="s">
        <v>246</v>
      </c>
      <c r="B261" s="108" t="s">
        <v>3039</v>
      </c>
      <c r="C261" s="109">
        <v>2.8727196459600002</v>
      </c>
      <c r="D261" s="109">
        <v>0.86013369182800004</v>
      </c>
      <c r="E261" s="110">
        <v>3114</v>
      </c>
      <c r="F261" s="109">
        <v>900121.24747299997</v>
      </c>
      <c r="G261" s="109">
        <v>4045921.4028099999</v>
      </c>
      <c r="H261" s="135">
        <v>11</v>
      </c>
      <c r="I261" s="136" t="s">
        <v>3094</v>
      </c>
      <c r="J261" s="110" t="str">
        <f t="shared" si="4"/>
        <v>No</v>
      </c>
    </row>
    <row r="262" spans="1:10" x14ac:dyDescent="0.35">
      <c r="A262" s="108" t="s">
        <v>247</v>
      </c>
      <c r="B262" s="108" t="s">
        <v>3039</v>
      </c>
      <c r="C262" s="109">
        <v>1.8127206386599999</v>
      </c>
      <c r="D262" s="109">
        <v>0.69789333077499993</v>
      </c>
      <c r="E262" s="110">
        <v>3290</v>
      </c>
      <c r="F262" s="109">
        <v>901797.73743700003</v>
      </c>
      <c r="G262" s="109">
        <v>4046039.4301399998</v>
      </c>
      <c r="H262" s="135">
        <v>11</v>
      </c>
      <c r="I262" s="136" t="s">
        <v>3094</v>
      </c>
      <c r="J262" s="110" t="str">
        <f t="shared" si="4"/>
        <v>No</v>
      </c>
    </row>
    <row r="263" spans="1:10" x14ac:dyDescent="0.35">
      <c r="A263" s="108" t="s">
        <v>248</v>
      </c>
      <c r="B263" s="108" t="s">
        <v>3029</v>
      </c>
      <c r="C263" s="109">
        <v>1.9486635966400001</v>
      </c>
      <c r="D263" s="109">
        <v>0.62392055587100004</v>
      </c>
      <c r="E263" s="110">
        <v>3310</v>
      </c>
      <c r="F263" s="109">
        <v>825237.73538199998</v>
      </c>
      <c r="G263" s="109">
        <v>4206740.7632299997</v>
      </c>
      <c r="H263" s="135">
        <v>11</v>
      </c>
      <c r="I263" s="136" t="s">
        <v>3094</v>
      </c>
      <c r="J263" s="110" t="str">
        <f t="shared" si="4"/>
        <v>No</v>
      </c>
    </row>
    <row r="264" spans="1:10" x14ac:dyDescent="0.35">
      <c r="A264" s="108" t="s">
        <v>249</v>
      </c>
      <c r="B264" s="108" t="s">
        <v>3041</v>
      </c>
      <c r="C264" s="109">
        <v>4.1578508303200001</v>
      </c>
      <c r="D264" s="109">
        <v>1.5630822575200001</v>
      </c>
      <c r="E264" s="110">
        <v>2744</v>
      </c>
      <c r="F264" s="109">
        <v>789420.93052599998</v>
      </c>
      <c r="G264" s="109">
        <v>4221074.1630899999</v>
      </c>
      <c r="H264" s="135">
        <v>11</v>
      </c>
      <c r="I264" s="136" t="s">
        <v>3094</v>
      </c>
      <c r="J264" s="110" t="str">
        <f t="shared" si="4"/>
        <v>No</v>
      </c>
    </row>
    <row r="265" spans="1:10" x14ac:dyDescent="0.35">
      <c r="A265" s="108" t="s">
        <v>250</v>
      </c>
      <c r="B265" s="108" t="s">
        <v>3027</v>
      </c>
      <c r="C265" s="109">
        <v>22.1740811833</v>
      </c>
      <c r="D265" s="109">
        <v>2.5206691881099998</v>
      </c>
      <c r="E265" s="110">
        <v>1407</v>
      </c>
      <c r="F265" s="109">
        <v>647842.01134199998</v>
      </c>
      <c r="G265" s="109">
        <v>4645527.0758800004</v>
      </c>
      <c r="H265" s="135">
        <v>10</v>
      </c>
      <c r="I265" s="136" t="s">
        <v>3094</v>
      </c>
      <c r="J265" s="110" t="str">
        <f t="shared" si="4"/>
        <v>No</v>
      </c>
    </row>
    <row r="266" spans="1:10" x14ac:dyDescent="0.35">
      <c r="A266" s="108" t="s">
        <v>251</v>
      </c>
      <c r="B266" s="108" t="s">
        <v>3058</v>
      </c>
      <c r="C266" s="109">
        <v>0.66527858613199997</v>
      </c>
      <c r="D266" s="109">
        <v>0.44328233073200002</v>
      </c>
      <c r="E266" s="110">
        <v>217</v>
      </c>
      <c r="F266" s="109">
        <v>561092.30131300003</v>
      </c>
      <c r="G266" s="109">
        <v>4127608.1953099999</v>
      </c>
      <c r="H266" s="135">
        <v>10</v>
      </c>
      <c r="I266" s="136" t="s">
        <v>3094</v>
      </c>
      <c r="J266" s="110" t="str">
        <f t="shared" si="4"/>
        <v>No</v>
      </c>
    </row>
    <row r="267" spans="1:10" x14ac:dyDescent="0.35">
      <c r="A267" s="108" t="s">
        <v>251</v>
      </c>
      <c r="B267" s="108" t="s">
        <v>3063</v>
      </c>
      <c r="C267" s="109">
        <v>558.17078387899994</v>
      </c>
      <c r="D267" s="109">
        <v>14.4052805911</v>
      </c>
      <c r="E267" s="110">
        <v>3</v>
      </c>
      <c r="F267" s="109">
        <v>406346.817102</v>
      </c>
      <c r="G267" s="109">
        <v>4559545.0655100001</v>
      </c>
      <c r="H267" s="135">
        <v>10</v>
      </c>
      <c r="I267" s="136" t="s">
        <v>3094</v>
      </c>
      <c r="J267" s="110" t="str">
        <f t="shared" si="4"/>
        <v>No</v>
      </c>
    </row>
    <row r="268" spans="1:10" x14ac:dyDescent="0.35">
      <c r="A268" s="108" t="s">
        <v>252</v>
      </c>
      <c r="B268" s="108" t="s">
        <v>3030</v>
      </c>
      <c r="C268" s="109">
        <v>6.7021401364499997</v>
      </c>
      <c r="D268" s="109">
        <v>1.33946289173</v>
      </c>
      <c r="E268" s="110">
        <v>1654</v>
      </c>
      <c r="F268" s="109">
        <v>1112046.5407</v>
      </c>
      <c r="G268" s="109">
        <v>3657018.2858799999</v>
      </c>
      <c r="H268" s="135">
        <v>11</v>
      </c>
      <c r="I268" s="136" t="s">
        <v>3094</v>
      </c>
      <c r="J268" s="110" t="str">
        <f t="shared" si="4"/>
        <v>No</v>
      </c>
    </row>
    <row r="269" spans="1:10" x14ac:dyDescent="0.35">
      <c r="A269" s="108" t="s">
        <v>253</v>
      </c>
      <c r="B269" s="108" t="s">
        <v>3022</v>
      </c>
      <c r="C269" s="109">
        <v>28.489940329699998</v>
      </c>
      <c r="D269" s="109">
        <v>3.7278140131199997</v>
      </c>
      <c r="E269" s="110">
        <v>836</v>
      </c>
      <c r="F269" s="109">
        <v>541819.68693099997</v>
      </c>
      <c r="G269" s="109">
        <v>4597934.6450800002</v>
      </c>
      <c r="H269" s="135">
        <v>10</v>
      </c>
      <c r="I269" s="136" t="s">
        <v>3094</v>
      </c>
      <c r="J269" s="110" t="str">
        <f t="shared" si="4"/>
        <v>No</v>
      </c>
    </row>
    <row r="270" spans="1:10" x14ac:dyDescent="0.35">
      <c r="A270" s="108" t="s">
        <v>253</v>
      </c>
      <c r="B270" s="108" t="s">
        <v>3063</v>
      </c>
      <c r="C270" s="109">
        <v>2.2992417841099999</v>
      </c>
      <c r="D270" s="109">
        <v>0.57741427739000006</v>
      </c>
      <c r="E270" s="110">
        <v>969</v>
      </c>
      <c r="F270" s="109">
        <v>449152.62442399998</v>
      </c>
      <c r="G270" s="109">
        <v>4514730.5594100002</v>
      </c>
      <c r="H270" s="135">
        <v>10</v>
      </c>
      <c r="I270" s="136" t="s">
        <v>3094</v>
      </c>
      <c r="J270" s="110" t="str">
        <f t="shared" si="4"/>
        <v>No</v>
      </c>
    </row>
    <row r="271" spans="1:10" x14ac:dyDescent="0.35">
      <c r="A271" s="108" t="s">
        <v>253</v>
      </c>
      <c r="B271" s="108" t="s">
        <v>3043</v>
      </c>
      <c r="C271" s="109">
        <v>4.7962812547899993</v>
      </c>
      <c r="D271" s="109">
        <v>0.88389747049899992</v>
      </c>
      <c r="E271" s="110">
        <v>1783</v>
      </c>
      <c r="F271" s="109">
        <v>615925.77217699995</v>
      </c>
      <c r="G271" s="109">
        <v>4498596.6521600001</v>
      </c>
      <c r="H271" s="135">
        <v>10</v>
      </c>
      <c r="I271" s="136" t="s">
        <v>3094</v>
      </c>
      <c r="J271" s="110" t="str">
        <f t="shared" si="4"/>
        <v>No</v>
      </c>
    </row>
    <row r="272" spans="1:10" x14ac:dyDescent="0.35">
      <c r="A272" s="108" t="s">
        <v>253</v>
      </c>
      <c r="B272" s="108" t="s">
        <v>3043</v>
      </c>
      <c r="C272" s="109">
        <v>703.26346750000005</v>
      </c>
      <c r="D272" s="109">
        <v>36.67404312</v>
      </c>
      <c r="E272" s="110">
        <v>1008</v>
      </c>
      <c r="F272" s="109">
        <v>632003.22328899999</v>
      </c>
      <c r="G272" s="109">
        <v>4552135.3775300002</v>
      </c>
      <c r="H272" s="135">
        <v>10</v>
      </c>
      <c r="I272" s="136" t="s">
        <v>3094</v>
      </c>
      <c r="J272" s="110" t="str">
        <f t="shared" si="4"/>
        <v>Yes</v>
      </c>
    </row>
    <row r="273" spans="1:10" x14ac:dyDescent="0.35">
      <c r="A273" s="108" t="s">
        <v>253</v>
      </c>
      <c r="B273" s="108" t="s">
        <v>3041</v>
      </c>
      <c r="C273" s="109">
        <v>24.7133816463</v>
      </c>
      <c r="D273" s="109">
        <v>4.3134323439699997</v>
      </c>
      <c r="E273" s="110">
        <v>2347</v>
      </c>
      <c r="F273" s="109">
        <v>780680.76791099994</v>
      </c>
      <c r="G273" s="109">
        <v>4224257.7743699998</v>
      </c>
      <c r="H273" s="135">
        <v>11</v>
      </c>
      <c r="I273" s="136" t="s">
        <v>3094</v>
      </c>
      <c r="J273" s="110" t="str">
        <f t="shared" si="4"/>
        <v>No</v>
      </c>
    </row>
    <row r="274" spans="1:10" x14ac:dyDescent="0.35">
      <c r="A274" s="108" t="s">
        <v>254</v>
      </c>
      <c r="B274" s="108" t="s">
        <v>3036</v>
      </c>
      <c r="C274" s="109">
        <v>33.093759951500004</v>
      </c>
      <c r="D274" s="109">
        <v>4.83302749965</v>
      </c>
      <c r="E274" s="110">
        <v>3039</v>
      </c>
      <c r="F274" s="109">
        <v>850794.79909300001</v>
      </c>
      <c r="G274" s="109">
        <v>4153138.97627</v>
      </c>
      <c r="H274" s="135">
        <v>11</v>
      </c>
      <c r="I274" s="136" t="s">
        <v>3094</v>
      </c>
      <c r="J274" s="110" t="str">
        <f t="shared" si="4"/>
        <v>No</v>
      </c>
    </row>
    <row r="275" spans="1:10" x14ac:dyDescent="0.35">
      <c r="A275" s="108" t="s">
        <v>255</v>
      </c>
      <c r="B275" s="108" t="s">
        <v>3026</v>
      </c>
      <c r="C275" s="109">
        <v>2.81312419066</v>
      </c>
      <c r="D275" s="109">
        <v>0.66764417261100006</v>
      </c>
      <c r="E275" s="110">
        <v>1920</v>
      </c>
      <c r="F275" s="109">
        <v>519784.77174900001</v>
      </c>
      <c r="G275" s="109">
        <v>4563425.6785000004</v>
      </c>
      <c r="H275" s="135">
        <v>10</v>
      </c>
      <c r="I275" s="136" t="s">
        <v>3094</v>
      </c>
      <c r="J275" s="110" t="str">
        <f t="shared" si="4"/>
        <v>No</v>
      </c>
    </row>
    <row r="276" spans="1:10" x14ac:dyDescent="0.35">
      <c r="A276" s="108" t="s">
        <v>256</v>
      </c>
      <c r="B276" s="108" t="s">
        <v>3031</v>
      </c>
      <c r="C276" s="109">
        <v>2.69547124234</v>
      </c>
      <c r="D276" s="109">
        <v>0.69656290290200007</v>
      </c>
      <c r="E276" s="110">
        <v>1853</v>
      </c>
      <c r="F276" s="109">
        <v>724031.97623899998</v>
      </c>
      <c r="G276" s="109">
        <v>4545391.2255300004</v>
      </c>
      <c r="H276" s="135">
        <v>10</v>
      </c>
      <c r="I276" s="136" t="s">
        <v>3094</v>
      </c>
      <c r="J276" s="110" t="str">
        <f t="shared" si="4"/>
        <v>No</v>
      </c>
    </row>
    <row r="277" spans="1:10" x14ac:dyDescent="0.35">
      <c r="A277" s="108" t="s">
        <v>257</v>
      </c>
      <c r="B277" s="108" t="s">
        <v>3052</v>
      </c>
      <c r="C277" s="109">
        <v>11.900162741299999</v>
      </c>
      <c r="D277" s="109">
        <v>1.54899561531</v>
      </c>
      <c r="E277" s="110">
        <v>3068</v>
      </c>
      <c r="F277" s="109">
        <v>900964.19916700001</v>
      </c>
      <c r="G277" s="109">
        <v>4118135.29446</v>
      </c>
      <c r="H277" s="135">
        <v>11</v>
      </c>
      <c r="I277" s="136" t="s">
        <v>3094</v>
      </c>
      <c r="J277" s="110" t="str">
        <f t="shared" si="4"/>
        <v>No</v>
      </c>
    </row>
    <row r="278" spans="1:10" x14ac:dyDescent="0.35">
      <c r="A278" s="108" t="s">
        <v>258</v>
      </c>
      <c r="B278" s="108" t="s">
        <v>3052</v>
      </c>
      <c r="C278" s="109">
        <v>5.1886090522299995</v>
      </c>
      <c r="D278" s="109">
        <v>1.4338538324599999</v>
      </c>
      <c r="E278" s="110">
        <v>3128</v>
      </c>
      <c r="F278" s="109">
        <v>900310.226623</v>
      </c>
      <c r="G278" s="109">
        <v>4117856.1008600001</v>
      </c>
      <c r="H278" s="135">
        <v>11</v>
      </c>
      <c r="I278" s="136" t="s">
        <v>3094</v>
      </c>
      <c r="J278" s="110" t="str">
        <f t="shared" si="4"/>
        <v>No</v>
      </c>
    </row>
    <row r="279" spans="1:10" x14ac:dyDescent="0.35">
      <c r="A279" s="108" t="s">
        <v>259</v>
      </c>
      <c r="B279" s="108" t="s">
        <v>3052</v>
      </c>
      <c r="C279" s="109">
        <v>3.2827044430500005</v>
      </c>
      <c r="D279" s="109">
        <v>0.89226905106400001</v>
      </c>
      <c r="E279" s="110">
        <v>3276</v>
      </c>
      <c r="F279" s="109">
        <v>899625.23986099998</v>
      </c>
      <c r="G279" s="109">
        <v>4118841.1139600002</v>
      </c>
      <c r="H279" s="135">
        <v>11</v>
      </c>
      <c r="I279" s="136" t="s">
        <v>3094</v>
      </c>
      <c r="J279" s="110" t="str">
        <f t="shared" si="4"/>
        <v>No</v>
      </c>
    </row>
    <row r="280" spans="1:10" x14ac:dyDescent="0.35">
      <c r="A280" s="108" t="s">
        <v>260</v>
      </c>
      <c r="B280" s="108" t="s">
        <v>3052</v>
      </c>
      <c r="C280" s="109">
        <v>8.5057516906400004</v>
      </c>
      <c r="D280" s="109">
        <v>1.4691116174900001</v>
      </c>
      <c r="E280" s="110">
        <v>3289</v>
      </c>
      <c r="F280" s="109">
        <v>899054.648071</v>
      </c>
      <c r="G280" s="109">
        <v>4118839.3353400002</v>
      </c>
      <c r="H280" s="135">
        <v>11</v>
      </c>
      <c r="I280" s="136" t="s">
        <v>3094</v>
      </c>
      <c r="J280" s="110" t="str">
        <f t="shared" si="4"/>
        <v>No</v>
      </c>
    </row>
    <row r="281" spans="1:10" x14ac:dyDescent="0.35">
      <c r="A281" s="108" t="s">
        <v>261</v>
      </c>
      <c r="B281" s="108" t="s">
        <v>3052</v>
      </c>
      <c r="C281" s="109">
        <v>1.3942658002799999</v>
      </c>
      <c r="D281" s="109">
        <v>0.47019163670799996</v>
      </c>
      <c r="E281" s="110">
        <v>3407</v>
      </c>
      <c r="F281" s="109">
        <v>898281.67594099999</v>
      </c>
      <c r="G281" s="109">
        <v>4119581.0137700001</v>
      </c>
      <c r="H281" s="135">
        <v>11</v>
      </c>
      <c r="I281" s="136" t="s">
        <v>3094</v>
      </c>
      <c r="J281" s="110" t="str">
        <f t="shared" si="4"/>
        <v>No</v>
      </c>
    </row>
    <row r="282" spans="1:10" x14ac:dyDescent="0.35">
      <c r="A282" s="108" t="s">
        <v>262</v>
      </c>
      <c r="B282" s="108" t="s">
        <v>3052</v>
      </c>
      <c r="C282" s="109">
        <v>0.10416612033600001</v>
      </c>
      <c r="D282" s="109">
        <v>0.11934372725299999</v>
      </c>
      <c r="E282" s="110">
        <v>3256</v>
      </c>
      <c r="F282" s="109">
        <v>900445.01142899995</v>
      </c>
      <c r="G282" s="109">
        <v>4118685.7069899999</v>
      </c>
      <c r="H282" s="135">
        <v>11</v>
      </c>
      <c r="I282" s="136" t="s">
        <v>3094</v>
      </c>
      <c r="J282" s="110" t="str">
        <f t="shared" si="4"/>
        <v>No</v>
      </c>
    </row>
    <row r="283" spans="1:10" x14ac:dyDescent="0.35">
      <c r="A283" s="108" t="s">
        <v>262</v>
      </c>
      <c r="B283" s="108" t="s">
        <v>3052</v>
      </c>
      <c r="C283" s="109">
        <v>0.108716296985</v>
      </c>
      <c r="D283" s="109">
        <v>0.12962154001499998</v>
      </c>
      <c r="E283" s="110">
        <v>3242</v>
      </c>
      <c r="F283" s="109">
        <v>900429.41211699997</v>
      </c>
      <c r="G283" s="109">
        <v>4118574.1927100001</v>
      </c>
      <c r="H283" s="135">
        <v>11</v>
      </c>
      <c r="I283" s="136" t="s">
        <v>3094</v>
      </c>
      <c r="J283" s="110" t="str">
        <f t="shared" si="4"/>
        <v>No</v>
      </c>
    </row>
    <row r="284" spans="1:10" x14ac:dyDescent="0.35">
      <c r="A284" s="108" t="s">
        <v>262</v>
      </c>
      <c r="B284" s="108" t="s">
        <v>3052</v>
      </c>
      <c r="C284" s="109">
        <v>0.45460466233200003</v>
      </c>
      <c r="D284" s="109">
        <v>0.289098111075</v>
      </c>
      <c r="E284" s="110">
        <v>3388</v>
      </c>
      <c r="F284" s="109">
        <v>898679.81428000005</v>
      </c>
      <c r="G284" s="109">
        <v>4119257.6250100001</v>
      </c>
      <c r="H284" s="135">
        <v>11</v>
      </c>
      <c r="I284" s="136" t="s">
        <v>3094</v>
      </c>
      <c r="J284" s="110" t="str">
        <f t="shared" si="4"/>
        <v>No</v>
      </c>
    </row>
    <row r="285" spans="1:10" x14ac:dyDescent="0.35">
      <c r="A285" s="108" t="s">
        <v>262</v>
      </c>
      <c r="B285" s="108" t="s">
        <v>3052</v>
      </c>
      <c r="C285" s="109">
        <v>0.16008506887900001</v>
      </c>
      <c r="D285" s="109">
        <v>0.152262923129</v>
      </c>
      <c r="E285" s="110">
        <v>3302</v>
      </c>
      <c r="F285" s="109">
        <v>899609.70813799999</v>
      </c>
      <c r="G285" s="109">
        <v>4119085.6428499999</v>
      </c>
      <c r="H285" s="135">
        <v>11</v>
      </c>
      <c r="I285" s="136" t="s">
        <v>3094</v>
      </c>
      <c r="J285" s="110" t="str">
        <f t="shared" si="4"/>
        <v>No</v>
      </c>
    </row>
    <row r="286" spans="1:10" x14ac:dyDescent="0.35">
      <c r="A286" s="108" t="s">
        <v>262</v>
      </c>
      <c r="B286" s="108" t="s">
        <v>3052</v>
      </c>
      <c r="C286" s="109">
        <v>0.10746333291999999</v>
      </c>
      <c r="D286" s="109">
        <v>0.125986724419</v>
      </c>
      <c r="E286" s="110">
        <v>3279</v>
      </c>
      <c r="F286" s="109">
        <v>899767.27590500005</v>
      </c>
      <c r="G286" s="109">
        <v>4118711.73428</v>
      </c>
      <c r="H286" s="135">
        <v>11</v>
      </c>
      <c r="I286" s="136" t="s">
        <v>3094</v>
      </c>
      <c r="J286" s="110" t="str">
        <f t="shared" si="4"/>
        <v>No</v>
      </c>
    </row>
    <row r="287" spans="1:10" x14ac:dyDescent="0.35">
      <c r="A287" s="108" t="s">
        <v>263</v>
      </c>
      <c r="B287" s="108" t="s">
        <v>3052</v>
      </c>
      <c r="C287" s="109">
        <v>4.44833333447</v>
      </c>
      <c r="D287" s="109">
        <v>0.79045988083199992</v>
      </c>
      <c r="E287" s="110">
        <v>3430</v>
      </c>
      <c r="F287" s="109">
        <v>913077.11534999998</v>
      </c>
      <c r="G287" s="109">
        <v>4079458.9027800001</v>
      </c>
      <c r="H287" s="135">
        <v>11</v>
      </c>
      <c r="I287" s="136" t="s">
        <v>3094</v>
      </c>
      <c r="J287" s="110" t="str">
        <f t="shared" si="4"/>
        <v>No</v>
      </c>
    </row>
    <row r="288" spans="1:10" x14ac:dyDescent="0.35">
      <c r="A288" s="108" t="s">
        <v>264</v>
      </c>
      <c r="B288" s="108" t="s">
        <v>3053</v>
      </c>
      <c r="C288" s="109">
        <v>23.281904105099997</v>
      </c>
      <c r="D288" s="109">
        <v>2.1541581370099996</v>
      </c>
      <c r="E288" s="110">
        <v>1234</v>
      </c>
      <c r="F288" s="109">
        <v>694220.308495</v>
      </c>
      <c r="G288" s="109">
        <v>4334751.4359099995</v>
      </c>
      <c r="H288" s="135">
        <v>10</v>
      </c>
      <c r="I288" s="136" t="s">
        <v>3094</v>
      </c>
      <c r="J288" s="110" t="str">
        <f t="shared" si="4"/>
        <v>No</v>
      </c>
    </row>
    <row r="289" spans="1:10" x14ac:dyDescent="0.35">
      <c r="A289" s="108" t="s">
        <v>265</v>
      </c>
      <c r="B289" s="108" t="s">
        <v>3027</v>
      </c>
      <c r="C289" s="109">
        <v>2273.5149152399999</v>
      </c>
      <c r="D289" s="109">
        <v>52.888251541599999</v>
      </c>
      <c r="E289" s="110">
        <v>1494</v>
      </c>
      <c r="F289" s="109">
        <v>695569.97812999994</v>
      </c>
      <c r="G289" s="109">
        <v>4609218.1310999999</v>
      </c>
      <c r="H289" s="135">
        <v>10</v>
      </c>
      <c r="I289" s="136" t="s">
        <v>3094</v>
      </c>
      <c r="J289" s="110" t="str">
        <f t="shared" si="4"/>
        <v>Yes</v>
      </c>
    </row>
    <row r="290" spans="1:10" x14ac:dyDescent="0.35">
      <c r="A290" s="108" t="s">
        <v>266</v>
      </c>
      <c r="B290" s="108" t="s">
        <v>3048</v>
      </c>
      <c r="C290" s="109">
        <v>4.9819804291600001</v>
      </c>
      <c r="D290" s="109">
        <v>1.6045790635200001</v>
      </c>
      <c r="E290" s="110">
        <v>402</v>
      </c>
      <c r="F290" s="109">
        <v>959317.94720000005</v>
      </c>
      <c r="G290" s="109">
        <v>3793952.1659599999</v>
      </c>
      <c r="H290" s="135">
        <v>11</v>
      </c>
      <c r="I290" s="136" t="s">
        <v>3094</v>
      </c>
      <c r="J290" s="110" t="str">
        <f t="shared" si="4"/>
        <v>No</v>
      </c>
    </row>
    <row r="291" spans="1:10" x14ac:dyDescent="0.35">
      <c r="A291" s="108" t="s">
        <v>267</v>
      </c>
      <c r="B291" s="108" t="s">
        <v>3036</v>
      </c>
      <c r="C291" s="109">
        <v>2.5114419914199999</v>
      </c>
      <c r="D291" s="109">
        <v>0.94972049258300006</v>
      </c>
      <c r="E291" s="110">
        <v>3107</v>
      </c>
      <c r="F291" s="109">
        <v>871031.12384699995</v>
      </c>
      <c r="G291" s="109">
        <v>4116792.7171299998</v>
      </c>
      <c r="H291" s="135">
        <v>11</v>
      </c>
      <c r="I291" s="136" t="s">
        <v>3094</v>
      </c>
      <c r="J291" s="110" t="str">
        <f t="shared" si="4"/>
        <v>No</v>
      </c>
    </row>
    <row r="292" spans="1:10" x14ac:dyDescent="0.35">
      <c r="A292" s="108" t="s">
        <v>268</v>
      </c>
      <c r="B292" s="108" t="s">
        <v>3028</v>
      </c>
      <c r="C292" s="109">
        <v>0.50226380559900008</v>
      </c>
      <c r="D292" s="109">
        <v>0.26018340329</v>
      </c>
      <c r="E292" s="110">
        <v>984</v>
      </c>
      <c r="F292" s="109">
        <v>515740.74883</v>
      </c>
      <c r="G292" s="109">
        <v>4355470.8160199998</v>
      </c>
      <c r="H292" s="135">
        <v>10</v>
      </c>
      <c r="I292" s="136" t="s">
        <v>3094</v>
      </c>
      <c r="J292" s="110" t="str">
        <f t="shared" si="4"/>
        <v>No</v>
      </c>
    </row>
    <row r="293" spans="1:10" x14ac:dyDescent="0.35">
      <c r="A293" s="108" t="s">
        <v>269</v>
      </c>
      <c r="B293" s="108" t="s">
        <v>3022</v>
      </c>
      <c r="C293" s="109">
        <v>5.9261984452400007</v>
      </c>
      <c r="D293" s="109">
        <v>1.28353555149</v>
      </c>
      <c r="E293" s="110">
        <v>795</v>
      </c>
      <c r="F293" s="109">
        <v>549457.40173499996</v>
      </c>
      <c r="G293" s="109">
        <v>4605363.648</v>
      </c>
      <c r="H293" s="135">
        <v>10</v>
      </c>
      <c r="I293" s="136" t="s">
        <v>3094</v>
      </c>
      <c r="J293" s="110" t="str">
        <f t="shared" si="4"/>
        <v>No</v>
      </c>
    </row>
    <row r="294" spans="1:10" x14ac:dyDescent="0.35">
      <c r="A294" s="108" t="s">
        <v>270</v>
      </c>
      <c r="B294" s="108" t="s">
        <v>3048</v>
      </c>
      <c r="C294" s="109">
        <v>8.7344201675499999E-2</v>
      </c>
      <c r="D294" s="109">
        <v>0.130603091266</v>
      </c>
      <c r="E294" s="110">
        <v>280</v>
      </c>
      <c r="F294" s="109">
        <v>922014.05537399999</v>
      </c>
      <c r="G294" s="109">
        <v>3708586.61876</v>
      </c>
      <c r="H294" s="135">
        <v>11</v>
      </c>
      <c r="I294" s="136" t="s">
        <v>3094</v>
      </c>
      <c r="J294" s="110" t="str">
        <f t="shared" si="4"/>
        <v>No</v>
      </c>
    </row>
    <row r="295" spans="1:10" x14ac:dyDescent="0.35">
      <c r="A295" s="108" t="s">
        <v>271</v>
      </c>
      <c r="B295" s="108" t="s">
        <v>3048</v>
      </c>
      <c r="C295" s="109">
        <v>36.103388259600003</v>
      </c>
      <c r="D295" s="109">
        <v>6.9309974655100008</v>
      </c>
      <c r="E295" s="110">
        <v>699</v>
      </c>
      <c r="F295" s="109">
        <v>943608.437133</v>
      </c>
      <c r="G295" s="109">
        <v>3805654.5332200001</v>
      </c>
      <c r="H295" s="135">
        <v>11</v>
      </c>
      <c r="I295" s="136" t="s">
        <v>3094</v>
      </c>
      <c r="J295" s="110" t="str">
        <f t="shared" si="4"/>
        <v>No</v>
      </c>
    </row>
    <row r="296" spans="1:10" x14ac:dyDescent="0.35">
      <c r="A296" s="108" t="s">
        <v>272</v>
      </c>
      <c r="B296" s="108" t="s">
        <v>3049</v>
      </c>
      <c r="C296" s="109">
        <v>7.1191624606900001</v>
      </c>
      <c r="D296" s="109">
        <v>1.85327019316</v>
      </c>
      <c r="E296" s="110">
        <v>5</v>
      </c>
      <c r="F296" s="109">
        <v>717906.28699499997</v>
      </c>
      <c r="G296" s="109">
        <v>3883398.1243099999</v>
      </c>
      <c r="H296" s="135">
        <v>10</v>
      </c>
      <c r="I296" s="136" t="s">
        <v>3094</v>
      </c>
      <c r="J296" s="110" t="str">
        <f t="shared" si="4"/>
        <v>No</v>
      </c>
    </row>
    <row r="297" spans="1:10" x14ac:dyDescent="0.35">
      <c r="A297" s="108" t="s">
        <v>273</v>
      </c>
      <c r="B297" s="108" t="s">
        <v>3056</v>
      </c>
      <c r="C297" s="109">
        <v>37.843243250100002</v>
      </c>
      <c r="D297" s="109">
        <v>4.2548261717900004</v>
      </c>
      <c r="E297" s="110">
        <v>31</v>
      </c>
      <c r="F297" s="109">
        <v>699984.440007</v>
      </c>
      <c r="G297" s="109">
        <v>4100616.45107</v>
      </c>
      <c r="H297" s="135">
        <v>10</v>
      </c>
      <c r="I297" s="136" t="s">
        <v>3094</v>
      </c>
      <c r="J297" s="110" t="str">
        <f t="shared" si="4"/>
        <v>No</v>
      </c>
    </row>
    <row r="298" spans="1:10" x14ac:dyDescent="0.35">
      <c r="A298" s="108" t="s">
        <v>274</v>
      </c>
      <c r="B298" s="108" t="s">
        <v>3041</v>
      </c>
      <c r="C298" s="109">
        <v>20.455747731900001</v>
      </c>
      <c r="D298" s="109">
        <v>2.2031461932000003</v>
      </c>
      <c r="E298" s="110">
        <v>2924</v>
      </c>
      <c r="F298" s="109">
        <v>794660.52503699996</v>
      </c>
      <c r="G298" s="109">
        <v>4228385.1509199999</v>
      </c>
      <c r="H298" s="135">
        <v>11</v>
      </c>
      <c r="I298" s="136" t="s">
        <v>3094</v>
      </c>
      <c r="J298" s="110" t="str">
        <f t="shared" si="4"/>
        <v>No</v>
      </c>
    </row>
    <row r="299" spans="1:10" x14ac:dyDescent="0.35">
      <c r="A299" s="108" t="s">
        <v>275</v>
      </c>
      <c r="B299" s="108" t="s">
        <v>3029</v>
      </c>
      <c r="C299" s="109">
        <v>2.5579473260399999</v>
      </c>
      <c r="D299" s="109">
        <v>0.85738210017100003</v>
      </c>
      <c r="E299" s="110">
        <v>3232</v>
      </c>
      <c r="F299" s="109">
        <v>864105.07324000006</v>
      </c>
      <c r="G299" s="109">
        <v>4161570.7656</v>
      </c>
      <c r="H299" s="135">
        <v>11</v>
      </c>
      <c r="I299" s="136" t="s">
        <v>3094</v>
      </c>
      <c r="J299" s="110" t="str">
        <f t="shared" si="4"/>
        <v>No</v>
      </c>
    </row>
    <row r="300" spans="1:10" x14ac:dyDescent="0.35">
      <c r="A300" s="108" t="s">
        <v>275</v>
      </c>
      <c r="B300" s="108" t="s">
        <v>3036</v>
      </c>
      <c r="C300" s="109">
        <v>12.202120361799999</v>
      </c>
      <c r="D300" s="109">
        <v>2.1174869195299997</v>
      </c>
      <c r="E300" s="110">
        <v>3318</v>
      </c>
      <c r="F300" s="109">
        <v>864479.74798300001</v>
      </c>
      <c r="G300" s="109">
        <v>4154814.1179499999</v>
      </c>
      <c r="H300" s="135">
        <v>11</v>
      </c>
      <c r="I300" s="136" t="s">
        <v>3094</v>
      </c>
      <c r="J300" s="110" t="str">
        <f t="shared" si="4"/>
        <v>No</v>
      </c>
    </row>
    <row r="301" spans="1:10" x14ac:dyDescent="0.35">
      <c r="A301" s="108" t="s">
        <v>275</v>
      </c>
      <c r="B301" s="108" t="s">
        <v>3036</v>
      </c>
      <c r="C301" s="109">
        <v>5.7513830566399999</v>
      </c>
      <c r="D301" s="109">
        <v>1.34254585477</v>
      </c>
      <c r="E301" s="110">
        <v>3286</v>
      </c>
      <c r="F301" s="109">
        <v>877318.40269400005</v>
      </c>
      <c r="G301" s="109">
        <v>4110922.2418499999</v>
      </c>
      <c r="H301" s="135">
        <v>11</v>
      </c>
      <c r="I301" s="136" t="s">
        <v>3094</v>
      </c>
      <c r="J301" s="110" t="str">
        <f t="shared" si="4"/>
        <v>No</v>
      </c>
    </row>
    <row r="302" spans="1:10" x14ac:dyDescent="0.35">
      <c r="A302" s="108" t="s">
        <v>276</v>
      </c>
      <c r="B302" s="108" t="s">
        <v>3052</v>
      </c>
      <c r="C302" s="109">
        <v>7.8536344424099992E-3</v>
      </c>
      <c r="D302" s="109">
        <v>3.1417009139200001E-2</v>
      </c>
      <c r="E302" s="110">
        <v>3149</v>
      </c>
      <c r="F302" s="109">
        <v>924632.25333600002</v>
      </c>
      <c r="G302" s="109">
        <v>4058030.5710700001</v>
      </c>
      <c r="H302" s="135">
        <v>11</v>
      </c>
      <c r="I302" s="136" t="s">
        <v>3094</v>
      </c>
      <c r="J302" s="110" t="str">
        <f t="shared" si="4"/>
        <v>No</v>
      </c>
    </row>
    <row r="303" spans="1:10" x14ac:dyDescent="0.35">
      <c r="A303" s="108" t="s">
        <v>277</v>
      </c>
      <c r="B303" s="108" t="s">
        <v>3036</v>
      </c>
      <c r="C303" s="109">
        <v>0.68206868291200007</v>
      </c>
      <c r="D303" s="109">
        <v>0.34106572992100004</v>
      </c>
      <c r="E303" s="110">
        <v>2742</v>
      </c>
      <c r="F303" s="109">
        <v>836745.21615700005</v>
      </c>
      <c r="G303" s="109">
        <v>4134923.8757500001</v>
      </c>
      <c r="H303" s="135">
        <v>11</v>
      </c>
      <c r="I303" s="136" t="s">
        <v>3094</v>
      </c>
      <c r="J303" s="110" t="str">
        <f t="shared" si="4"/>
        <v>No</v>
      </c>
    </row>
    <row r="304" spans="1:10" x14ac:dyDescent="0.35">
      <c r="A304" s="108" t="s">
        <v>278</v>
      </c>
      <c r="B304" s="108" t="s">
        <v>3031</v>
      </c>
      <c r="C304" s="109">
        <v>1.81930903729</v>
      </c>
      <c r="D304" s="109">
        <v>0.55619362829300001</v>
      </c>
      <c r="E304" s="110">
        <v>1813</v>
      </c>
      <c r="F304" s="109">
        <v>710362.86772099999</v>
      </c>
      <c r="G304" s="109">
        <v>4515938.10023</v>
      </c>
      <c r="H304" s="135">
        <v>10</v>
      </c>
      <c r="I304" s="136" t="s">
        <v>3094</v>
      </c>
      <c r="J304" s="110" t="str">
        <f t="shared" si="4"/>
        <v>No</v>
      </c>
    </row>
    <row r="305" spans="1:10" x14ac:dyDescent="0.35">
      <c r="A305" s="108" t="s">
        <v>279</v>
      </c>
      <c r="B305" s="108" t="s">
        <v>3029</v>
      </c>
      <c r="C305" s="109">
        <v>0.37365559421299999</v>
      </c>
      <c r="D305" s="109">
        <v>0.24333971321600001</v>
      </c>
      <c r="E305" s="110">
        <v>2800</v>
      </c>
      <c r="F305" s="109">
        <v>838121.76246500004</v>
      </c>
      <c r="G305" s="109">
        <v>4185466.6571900002</v>
      </c>
      <c r="H305" s="135">
        <v>11</v>
      </c>
      <c r="I305" s="136" t="s">
        <v>3094</v>
      </c>
      <c r="J305" s="110" t="str">
        <f t="shared" si="4"/>
        <v>No</v>
      </c>
    </row>
    <row r="306" spans="1:10" x14ac:dyDescent="0.35">
      <c r="A306" s="108" t="s">
        <v>280</v>
      </c>
      <c r="B306" s="108" t="s">
        <v>3026</v>
      </c>
      <c r="C306" s="109">
        <v>0.55439746459200001</v>
      </c>
      <c r="D306" s="109">
        <v>0.40667708777399997</v>
      </c>
      <c r="E306" s="110">
        <v>2297</v>
      </c>
      <c r="F306" s="109">
        <v>510254.3798</v>
      </c>
      <c r="G306" s="109">
        <v>4530476.8876799997</v>
      </c>
      <c r="H306" s="135">
        <v>10</v>
      </c>
      <c r="I306" s="136" t="s">
        <v>3094</v>
      </c>
      <c r="J306" s="110" t="str">
        <f t="shared" si="4"/>
        <v>No</v>
      </c>
    </row>
    <row r="307" spans="1:10" x14ac:dyDescent="0.35">
      <c r="A307" s="108" t="s">
        <v>281</v>
      </c>
      <c r="B307" s="108" t="s">
        <v>3041</v>
      </c>
      <c r="C307" s="109">
        <v>4.7914461128100001</v>
      </c>
      <c r="D307" s="109">
        <v>0.94433816587300001</v>
      </c>
      <c r="E307" s="110">
        <v>3399</v>
      </c>
      <c r="F307" s="109">
        <v>830325.48477500002</v>
      </c>
      <c r="G307" s="109">
        <v>4195347.4705600003</v>
      </c>
      <c r="H307" s="135">
        <v>11</v>
      </c>
      <c r="I307" s="136" t="s">
        <v>3094</v>
      </c>
      <c r="J307" s="110" t="str">
        <f t="shared" si="4"/>
        <v>No</v>
      </c>
    </row>
    <row r="308" spans="1:10" x14ac:dyDescent="0.35">
      <c r="A308" s="108" t="s">
        <v>282</v>
      </c>
      <c r="B308" s="108" t="s">
        <v>3022</v>
      </c>
      <c r="C308" s="109">
        <v>5.20479915658</v>
      </c>
      <c r="D308" s="109">
        <v>0.89957449120199995</v>
      </c>
      <c r="E308" s="110">
        <v>2144</v>
      </c>
      <c r="F308" s="109">
        <v>504129.832368</v>
      </c>
      <c r="G308" s="109">
        <v>4569364.1612400003</v>
      </c>
      <c r="H308" s="135">
        <v>10</v>
      </c>
      <c r="I308" s="136" t="s">
        <v>3094</v>
      </c>
      <c r="J308" s="110" t="str">
        <f t="shared" si="4"/>
        <v>No</v>
      </c>
    </row>
    <row r="309" spans="1:10" x14ac:dyDescent="0.35">
      <c r="A309" s="108" t="s">
        <v>283</v>
      </c>
      <c r="B309" s="108" t="s">
        <v>3041</v>
      </c>
      <c r="C309" s="109">
        <v>1.2847583328900001</v>
      </c>
      <c r="D309" s="109">
        <v>0.46344221110700001</v>
      </c>
      <c r="E309" s="110">
        <v>1375</v>
      </c>
      <c r="F309" s="109">
        <v>776533.94501799997</v>
      </c>
      <c r="G309" s="109">
        <v>4197113.9970199997</v>
      </c>
      <c r="H309" s="135">
        <v>11</v>
      </c>
      <c r="I309" s="136" t="s">
        <v>3094</v>
      </c>
      <c r="J309" s="110" t="str">
        <f t="shared" si="4"/>
        <v>No</v>
      </c>
    </row>
    <row r="310" spans="1:10" x14ac:dyDescent="0.35">
      <c r="A310" s="108" t="s">
        <v>283</v>
      </c>
      <c r="B310" s="108" t="s">
        <v>3052</v>
      </c>
      <c r="C310" s="109">
        <v>9.563985605260001</v>
      </c>
      <c r="D310" s="109">
        <v>1.7111804667799999</v>
      </c>
      <c r="E310" s="110">
        <v>3294</v>
      </c>
      <c r="F310" s="109">
        <v>906497.637506</v>
      </c>
      <c r="G310" s="109">
        <v>4112818.58115</v>
      </c>
      <c r="H310" s="135">
        <v>11</v>
      </c>
      <c r="I310" s="136" t="s">
        <v>3094</v>
      </c>
      <c r="J310" s="110" t="str">
        <f t="shared" si="4"/>
        <v>No</v>
      </c>
    </row>
    <row r="311" spans="1:10" x14ac:dyDescent="0.35">
      <c r="A311" s="108" t="s">
        <v>284</v>
      </c>
      <c r="B311" s="108" t="s">
        <v>3052</v>
      </c>
      <c r="C311" s="109">
        <v>1.9003193093400002</v>
      </c>
      <c r="D311" s="109">
        <v>0.53750760023999999</v>
      </c>
      <c r="E311" s="110">
        <v>3145</v>
      </c>
      <c r="F311" s="109">
        <v>877537.61034799996</v>
      </c>
      <c r="G311" s="109">
        <v>4142010.4153999998</v>
      </c>
      <c r="H311" s="135">
        <v>11</v>
      </c>
      <c r="I311" s="136" t="s">
        <v>3094</v>
      </c>
      <c r="J311" s="110" t="str">
        <f t="shared" si="4"/>
        <v>No</v>
      </c>
    </row>
    <row r="312" spans="1:10" x14ac:dyDescent="0.35">
      <c r="A312" s="108" t="s">
        <v>285</v>
      </c>
      <c r="B312" s="108" t="s">
        <v>3031</v>
      </c>
      <c r="C312" s="109">
        <v>17.347998534799999</v>
      </c>
      <c r="D312" s="109">
        <v>3.0732975148500001</v>
      </c>
      <c r="E312" s="110">
        <v>1357</v>
      </c>
      <c r="F312" s="109">
        <v>725510.21992199996</v>
      </c>
      <c r="G312" s="109">
        <v>4492179.3995200004</v>
      </c>
      <c r="H312" s="135">
        <v>10</v>
      </c>
      <c r="I312" s="136" t="s">
        <v>3094</v>
      </c>
      <c r="J312" s="110" t="str">
        <f t="shared" si="4"/>
        <v>No</v>
      </c>
    </row>
    <row r="313" spans="1:10" x14ac:dyDescent="0.35">
      <c r="A313" s="108" t="s">
        <v>286</v>
      </c>
      <c r="B313" s="108" t="s">
        <v>3052</v>
      </c>
      <c r="C313" s="109">
        <v>4.9085146237300004</v>
      </c>
      <c r="D313" s="109">
        <v>1.16703538298</v>
      </c>
      <c r="E313" s="110">
        <v>2473</v>
      </c>
      <c r="F313" s="109">
        <v>891716.43782400002</v>
      </c>
      <c r="G313" s="109">
        <v>4131464.6530900002</v>
      </c>
      <c r="H313" s="135">
        <v>11</v>
      </c>
      <c r="I313" s="136" t="s">
        <v>3094</v>
      </c>
      <c r="J313" s="110" t="str">
        <f t="shared" si="4"/>
        <v>No</v>
      </c>
    </row>
    <row r="314" spans="1:10" x14ac:dyDescent="0.35">
      <c r="A314" s="108" t="s">
        <v>287</v>
      </c>
      <c r="B314" s="108" t="s">
        <v>3027</v>
      </c>
      <c r="C314" s="109">
        <v>3.20504730599</v>
      </c>
      <c r="D314" s="109">
        <v>0.93843749118000008</v>
      </c>
      <c r="E314" s="110">
        <v>1497</v>
      </c>
      <c r="F314" s="109">
        <v>718974.07761699997</v>
      </c>
      <c r="G314" s="109">
        <v>4625205.5768900001</v>
      </c>
      <c r="H314" s="135">
        <v>10</v>
      </c>
      <c r="I314" s="136" t="s">
        <v>3094</v>
      </c>
      <c r="J314" s="110" t="str">
        <f t="shared" si="4"/>
        <v>No</v>
      </c>
    </row>
    <row r="315" spans="1:10" x14ac:dyDescent="0.35">
      <c r="A315" s="108" t="s">
        <v>287</v>
      </c>
      <c r="B315" s="108" t="s">
        <v>3052</v>
      </c>
      <c r="C315" s="109">
        <v>7.1340171676200006</v>
      </c>
      <c r="D315" s="109">
        <v>1.9151411523700002</v>
      </c>
      <c r="E315" s="110">
        <v>3427</v>
      </c>
      <c r="F315" s="109">
        <v>895361.592405</v>
      </c>
      <c r="G315" s="109">
        <v>4117698.9338600002</v>
      </c>
      <c r="H315" s="135">
        <v>11</v>
      </c>
      <c r="I315" s="136" t="s">
        <v>3094</v>
      </c>
      <c r="J315" s="110" t="str">
        <f t="shared" si="4"/>
        <v>No</v>
      </c>
    </row>
    <row r="316" spans="1:10" x14ac:dyDescent="0.35">
      <c r="A316" s="108" t="s">
        <v>288</v>
      </c>
      <c r="B316" s="108" t="s">
        <v>3061</v>
      </c>
      <c r="C316" s="109">
        <v>1.91294887392</v>
      </c>
      <c r="D316" s="109">
        <v>0.57446146870799997</v>
      </c>
      <c r="E316" s="110">
        <v>123</v>
      </c>
      <c r="F316" s="109">
        <v>568259.85647799994</v>
      </c>
      <c r="G316" s="109">
        <v>4238278.3685100004</v>
      </c>
      <c r="H316" s="135">
        <v>10</v>
      </c>
      <c r="I316" s="136" t="s">
        <v>3094</v>
      </c>
      <c r="J316" s="110" t="str">
        <f t="shared" si="4"/>
        <v>No</v>
      </c>
    </row>
    <row r="317" spans="1:10" x14ac:dyDescent="0.35">
      <c r="A317" s="108" t="s">
        <v>289</v>
      </c>
      <c r="B317" s="108" t="s">
        <v>3036</v>
      </c>
      <c r="C317" s="109">
        <v>7.4731890680300008</v>
      </c>
      <c r="D317" s="109">
        <v>1.76585642781</v>
      </c>
      <c r="E317" s="110">
        <v>3580</v>
      </c>
      <c r="F317" s="109">
        <v>872682.19200000004</v>
      </c>
      <c r="G317" s="109">
        <v>4140612.1998200002</v>
      </c>
      <c r="H317" s="135">
        <v>11</v>
      </c>
      <c r="I317" s="136" t="s">
        <v>3094</v>
      </c>
      <c r="J317" s="110" t="str">
        <f t="shared" si="4"/>
        <v>No</v>
      </c>
    </row>
    <row r="318" spans="1:10" x14ac:dyDescent="0.35">
      <c r="A318" s="108" t="s">
        <v>289</v>
      </c>
      <c r="B318" s="108" t="s">
        <v>3041</v>
      </c>
      <c r="C318" s="109">
        <v>9.8825126065599989</v>
      </c>
      <c r="D318" s="109">
        <v>1.45763380877</v>
      </c>
      <c r="E318" s="110">
        <v>2830</v>
      </c>
      <c r="F318" s="109">
        <v>793555.89683600003</v>
      </c>
      <c r="G318" s="109">
        <v>4227927.6579200001</v>
      </c>
      <c r="H318" s="135">
        <v>11</v>
      </c>
      <c r="I318" s="136" t="s">
        <v>3094</v>
      </c>
      <c r="J318" s="110" t="str">
        <f t="shared" si="4"/>
        <v>No</v>
      </c>
    </row>
    <row r="319" spans="1:10" x14ac:dyDescent="0.35">
      <c r="A319" s="108" t="s">
        <v>290</v>
      </c>
      <c r="B319" s="108" t="s">
        <v>3064</v>
      </c>
      <c r="C319" s="109">
        <v>1742.8197740000001</v>
      </c>
      <c r="D319" s="109">
        <v>81.114828610000004</v>
      </c>
      <c r="E319" s="110">
        <v>145</v>
      </c>
      <c r="F319" s="109">
        <v>553603.97317899996</v>
      </c>
      <c r="G319" s="109">
        <v>4403854.6449100003</v>
      </c>
      <c r="H319" s="135">
        <v>10</v>
      </c>
      <c r="I319" s="136" t="s">
        <v>3094</v>
      </c>
      <c r="J319" s="110" t="str">
        <f t="shared" si="4"/>
        <v>Yes</v>
      </c>
    </row>
    <row r="320" spans="1:10" x14ac:dyDescent="0.35">
      <c r="A320" s="108" t="s">
        <v>291</v>
      </c>
      <c r="B320" s="108" t="s">
        <v>3041</v>
      </c>
      <c r="C320" s="109">
        <v>0.83712072013799999</v>
      </c>
      <c r="D320" s="109">
        <v>0.41216252725800001</v>
      </c>
      <c r="E320" s="110">
        <v>2945</v>
      </c>
      <c r="F320" s="109">
        <v>787825.90364000003</v>
      </c>
      <c r="G320" s="109">
        <v>4234334.7272500005</v>
      </c>
      <c r="H320" s="135">
        <v>11</v>
      </c>
      <c r="I320" s="136" t="s">
        <v>3094</v>
      </c>
      <c r="J320" s="110" t="str">
        <f t="shared" si="4"/>
        <v>No</v>
      </c>
    </row>
    <row r="321" spans="1:10" x14ac:dyDescent="0.35">
      <c r="A321" s="108" t="s">
        <v>291</v>
      </c>
      <c r="B321" s="108" t="s">
        <v>3025</v>
      </c>
      <c r="C321" s="109">
        <v>32.592074967800002</v>
      </c>
      <c r="D321" s="109">
        <v>5.9164361868100004</v>
      </c>
      <c r="E321" s="110">
        <v>314</v>
      </c>
      <c r="F321" s="109">
        <v>786590.39295500005</v>
      </c>
      <c r="G321" s="109">
        <v>4117620.18609</v>
      </c>
      <c r="H321" s="135">
        <v>11</v>
      </c>
      <c r="I321" s="136" t="s">
        <v>3094</v>
      </c>
      <c r="J321" s="110" t="str">
        <f t="shared" si="4"/>
        <v>No</v>
      </c>
    </row>
    <row r="322" spans="1:10" x14ac:dyDescent="0.35">
      <c r="A322" s="108" t="s">
        <v>292</v>
      </c>
      <c r="B322" s="108" t="s">
        <v>3031</v>
      </c>
      <c r="C322" s="109">
        <v>4.9790916119600004</v>
      </c>
      <c r="D322" s="109">
        <v>0.85282036647300008</v>
      </c>
      <c r="E322" s="110">
        <v>2148</v>
      </c>
      <c r="F322" s="109">
        <v>651521.97752399999</v>
      </c>
      <c r="G322" s="109">
        <v>4485535.0739099998</v>
      </c>
      <c r="H322" s="135">
        <v>10</v>
      </c>
      <c r="I322" s="136" t="s">
        <v>3094</v>
      </c>
      <c r="J322" s="110" t="str">
        <f t="shared" si="4"/>
        <v>No</v>
      </c>
    </row>
    <row r="323" spans="1:10" x14ac:dyDescent="0.35">
      <c r="A323" s="108" t="s">
        <v>292</v>
      </c>
      <c r="B323" s="108" t="s">
        <v>3029</v>
      </c>
      <c r="C323" s="109">
        <v>45.265994381199995</v>
      </c>
      <c r="D323" s="109">
        <v>4.9829671266200002</v>
      </c>
      <c r="E323" s="110">
        <v>1958</v>
      </c>
      <c r="F323" s="109">
        <v>889390.86207200005</v>
      </c>
      <c r="G323" s="109">
        <v>4194872.0250700004</v>
      </c>
      <c r="H323" s="135">
        <v>11</v>
      </c>
      <c r="I323" s="136" t="s">
        <v>3094</v>
      </c>
      <c r="J323" s="110" t="str">
        <f t="shared" si="4"/>
        <v>No</v>
      </c>
    </row>
    <row r="324" spans="1:10" x14ac:dyDescent="0.35">
      <c r="A324" s="108" t="s">
        <v>292</v>
      </c>
      <c r="B324" s="108" t="s">
        <v>3052</v>
      </c>
      <c r="C324" s="109">
        <v>3.9332915608900003</v>
      </c>
      <c r="D324" s="109">
        <v>0.78309839273600002</v>
      </c>
      <c r="E324" s="110">
        <v>3247</v>
      </c>
      <c r="F324" s="109">
        <v>900301.22620599996</v>
      </c>
      <c r="G324" s="109">
        <v>4119064.2812000001</v>
      </c>
      <c r="H324" s="135">
        <v>11</v>
      </c>
      <c r="I324" s="136" t="s">
        <v>3094</v>
      </c>
      <c r="J324" s="110" t="str">
        <f t="shared" ref="J324:J387" si="5">IF(AND(C324&gt;=173.3,C324&lt;=16005.8,D324&gt;=16.1,D324&lt;=255.3,E324&gt;=42.4,E324&lt;=2062),"Yes","No")</f>
        <v>No</v>
      </c>
    </row>
    <row r="325" spans="1:10" x14ac:dyDescent="0.35">
      <c r="A325" s="108" t="s">
        <v>292</v>
      </c>
      <c r="B325" s="108" t="s">
        <v>3049</v>
      </c>
      <c r="C325" s="109">
        <v>4.3584955872400002</v>
      </c>
      <c r="D325" s="109">
        <v>1.01761692445</v>
      </c>
      <c r="E325" s="110">
        <v>10</v>
      </c>
      <c r="F325" s="109">
        <v>718566.40035000001</v>
      </c>
      <c r="G325" s="109">
        <v>3882045.1312899999</v>
      </c>
      <c r="H325" s="135">
        <v>10</v>
      </c>
      <c r="I325" s="136" t="s">
        <v>3094</v>
      </c>
      <c r="J325" s="110" t="str">
        <f t="shared" si="5"/>
        <v>No</v>
      </c>
    </row>
    <row r="326" spans="1:10" x14ac:dyDescent="0.35">
      <c r="A326" s="108" t="s">
        <v>293</v>
      </c>
      <c r="B326" s="108" t="s">
        <v>3026</v>
      </c>
      <c r="C326" s="109">
        <v>1.7041783316400001</v>
      </c>
      <c r="D326" s="109">
        <v>0.498958347084</v>
      </c>
      <c r="E326" s="110">
        <v>1900</v>
      </c>
      <c r="F326" s="109">
        <v>499636.639456</v>
      </c>
      <c r="G326" s="109">
        <v>4451346.0159400003</v>
      </c>
      <c r="H326" s="135">
        <v>10</v>
      </c>
      <c r="I326" s="136" t="s">
        <v>3094</v>
      </c>
      <c r="J326" s="110" t="str">
        <f t="shared" si="5"/>
        <v>No</v>
      </c>
    </row>
    <row r="327" spans="1:10" x14ac:dyDescent="0.35">
      <c r="A327" s="108" t="s">
        <v>293</v>
      </c>
      <c r="B327" s="108" t="s">
        <v>3059</v>
      </c>
      <c r="C327" s="109">
        <v>1.1565411276800002</v>
      </c>
      <c r="D327" s="109">
        <v>0.49896916952100001</v>
      </c>
      <c r="E327" s="110">
        <v>2510</v>
      </c>
      <c r="F327" s="109">
        <v>754928.66455800005</v>
      </c>
      <c r="G327" s="109">
        <v>4275517.7452100003</v>
      </c>
      <c r="H327" s="135">
        <v>10</v>
      </c>
      <c r="I327" s="136" t="s">
        <v>3094</v>
      </c>
      <c r="J327" s="110" t="str">
        <f t="shared" si="5"/>
        <v>No</v>
      </c>
    </row>
    <row r="328" spans="1:10" x14ac:dyDescent="0.35">
      <c r="A328" s="108" t="s">
        <v>294</v>
      </c>
      <c r="B328" s="108" t="s">
        <v>3036</v>
      </c>
      <c r="C328" s="109">
        <v>13.5051884909</v>
      </c>
      <c r="D328" s="109">
        <v>2.4125060459999998</v>
      </c>
      <c r="E328" s="110">
        <v>1250</v>
      </c>
      <c r="F328" s="109">
        <v>854735.32189499994</v>
      </c>
      <c r="G328" s="109">
        <v>4093494.3889199998</v>
      </c>
      <c r="H328" s="135">
        <v>11</v>
      </c>
      <c r="I328" s="136" t="s">
        <v>3094</v>
      </c>
      <c r="J328" s="110" t="str">
        <f t="shared" si="5"/>
        <v>No</v>
      </c>
    </row>
    <row r="329" spans="1:10" x14ac:dyDescent="0.35">
      <c r="A329" s="108" t="s">
        <v>295</v>
      </c>
      <c r="B329" s="108" t="s">
        <v>3041</v>
      </c>
      <c r="C329" s="109">
        <v>2.1687150232599999</v>
      </c>
      <c r="D329" s="109">
        <v>1.44637705393</v>
      </c>
      <c r="E329" s="110">
        <v>2757</v>
      </c>
      <c r="F329" s="109">
        <v>791389.37548199994</v>
      </c>
      <c r="G329" s="109">
        <v>4230671.19728</v>
      </c>
      <c r="H329" s="135">
        <v>11</v>
      </c>
      <c r="I329" s="136" t="s">
        <v>3094</v>
      </c>
      <c r="J329" s="110" t="str">
        <f t="shared" si="5"/>
        <v>No</v>
      </c>
    </row>
    <row r="330" spans="1:10" x14ac:dyDescent="0.35">
      <c r="A330" s="108" t="s">
        <v>296</v>
      </c>
      <c r="B330" s="108" t="s">
        <v>3025</v>
      </c>
      <c r="C330" s="109">
        <v>0.43783198694600001</v>
      </c>
      <c r="D330" s="109">
        <v>0.29217325466900002</v>
      </c>
      <c r="E330" s="110">
        <v>2918</v>
      </c>
      <c r="F330" s="109">
        <v>819835.31023299997</v>
      </c>
      <c r="G330" s="109">
        <v>4165318.5414499999</v>
      </c>
      <c r="H330" s="135">
        <v>11</v>
      </c>
      <c r="I330" s="136" t="s">
        <v>3094</v>
      </c>
      <c r="J330" s="110" t="str">
        <f t="shared" si="5"/>
        <v>No</v>
      </c>
    </row>
    <row r="331" spans="1:10" x14ac:dyDescent="0.35">
      <c r="A331" s="108" t="s">
        <v>297</v>
      </c>
      <c r="B331" s="108" t="s">
        <v>3036</v>
      </c>
      <c r="C331" s="109">
        <v>5.6960240671399998</v>
      </c>
      <c r="D331" s="109">
        <v>1.10420645058</v>
      </c>
      <c r="E331" s="110">
        <v>3185</v>
      </c>
      <c r="F331" s="109">
        <v>871952.38935900002</v>
      </c>
      <c r="G331" s="109">
        <v>4117426.7278100001</v>
      </c>
      <c r="H331" s="135">
        <v>11</v>
      </c>
      <c r="I331" s="136" t="s">
        <v>3094</v>
      </c>
      <c r="J331" s="110" t="str">
        <f t="shared" si="5"/>
        <v>No</v>
      </c>
    </row>
    <row r="332" spans="1:10" x14ac:dyDescent="0.35">
      <c r="A332" s="108" t="s">
        <v>298</v>
      </c>
      <c r="B332" s="108" t="s">
        <v>3037</v>
      </c>
      <c r="C332" s="109">
        <v>1.049179267</v>
      </c>
      <c r="D332" s="109">
        <v>0.43687453168200002</v>
      </c>
      <c r="E332" s="110">
        <v>1035</v>
      </c>
      <c r="F332" s="109">
        <v>681209.19800700003</v>
      </c>
      <c r="G332" s="109">
        <v>4360144.9967299998</v>
      </c>
      <c r="H332" s="135">
        <v>10</v>
      </c>
      <c r="I332" s="136" t="s">
        <v>3094</v>
      </c>
      <c r="J332" s="110" t="str">
        <f t="shared" si="5"/>
        <v>No</v>
      </c>
    </row>
    <row r="333" spans="1:10" x14ac:dyDescent="0.35">
      <c r="A333" s="108" t="s">
        <v>299</v>
      </c>
      <c r="B333" s="108" t="s">
        <v>3020</v>
      </c>
      <c r="C333" s="109">
        <v>3.9391650686300004</v>
      </c>
      <c r="D333" s="109">
        <v>0.76297411770199997</v>
      </c>
      <c r="E333" s="110">
        <v>884</v>
      </c>
      <c r="F333" s="109">
        <v>699328.62022100005</v>
      </c>
      <c r="G333" s="109">
        <v>4290458.4867099999</v>
      </c>
      <c r="H333" s="135">
        <v>10</v>
      </c>
      <c r="I333" s="136" t="s">
        <v>3094</v>
      </c>
      <c r="J333" s="110" t="str">
        <f t="shared" si="5"/>
        <v>No</v>
      </c>
    </row>
    <row r="334" spans="1:10" x14ac:dyDescent="0.35">
      <c r="A334" s="108" t="s">
        <v>300</v>
      </c>
      <c r="B334" s="108" t="s">
        <v>3036</v>
      </c>
      <c r="C334" s="109">
        <v>1.2008707346499998</v>
      </c>
      <c r="D334" s="109">
        <v>0.462454692783</v>
      </c>
      <c r="E334" s="110">
        <v>3450</v>
      </c>
      <c r="F334" s="109">
        <v>878525.90124399995</v>
      </c>
      <c r="G334" s="109">
        <v>4134341.97554</v>
      </c>
      <c r="H334" s="135">
        <v>11</v>
      </c>
      <c r="I334" s="136" t="s">
        <v>3094</v>
      </c>
      <c r="J334" s="110" t="str">
        <f t="shared" si="5"/>
        <v>No</v>
      </c>
    </row>
    <row r="335" spans="1:10" x14ac:dyDescent="0.35">
      <c r="A335" s="108" t="s">
        <v>301</v>
      </c>
      <c r="B335" s="108" t="s">
        <v>3022</v>
      </c>
      <c r="C335" s="109">
        <v>0.91310428279299993</v>
      </c>
      <c r="D335" s="109">
        <v>0.347366431127</v>
      </c>
      <c r="E335" s="110">
        <v>2058</v>
      </c>
      <c r="F335" s="109">
        <v>619184.10704699997</v>
      </c>
      <c r="G335" s="109">
        <v>4601538.4793400001</v>
      </c>
      <c r="H335" s="135">
        <v>10</v>
      </c>
      <c r="I335" s="136" t="s">
        <v>3094</v>
      </c>
      <c r="J335" s="110" t="str">
        <f t="shared" si="5"/>
        <v>No</v>
      </c>
    </row>
    <row r="336" spans="1:10" x14ac:dyDescent="0.35">
      <c r="A336" s="108" t="s">
        <v>302</v>
      </c>
      <c r="B336" s="108" t="s">
        <v>3046</v>
      </c>
      <c r="C336" s="109">
        <v>19.314902636199999</v>
      </c>
      <c r="D336" s="109">
        <v>3.4469790653300003</v>
      </c>
      <c r="E336" s="110">
        <v>49</v>
      </c>
      <c r="F336" s="109">
        <v>656081.23316399998</v>
      </c>
      <c r="G336" s="109">
        <v>4265177.2379700001</v>
      </c>
      <c r="H336" s="135">
        <v>10</v>
      </c>
      <c r="I336" s="136" t="s">
        <v>3094</v>
      </c>
      <c r="J336" s="110" t="str">
        <f t="shared" si="5"/>
        <v>No</v>
      </c>
    </row>
    <row r="337" spans="1:10" x14ac:dyDescent="0.35">
      <c r="A337" s="108" t="s">
        <v>303</v>
      </c>
      <c r="B337" s="108" t="s">
        <v>3020</v>
      </c>
      <c r="C337" s="109">
        <v>3.0118321309699998</v>
      </c>
      <c r="D337" s="109">
        <v>0.69737646804800002</v>
      </c>
      <c r="E337" s="110">
        <v>2259</v>
      </c>
      <c r="F337" s="109">
        <v>742129.192132</v>
      </c>
      <c r="G337" s="109">
        <v>4302273.48972</v>
      </c>
      <c r="H337" s="135">
        <v>10</v>
      </c>
      <c r="I337" s="136" t="s">
        <v>3094</v>
      </c>
      <c r="J337" s="110" t="str">
        <f t="shared" si="5"/>
        <v>No</v>
      </c>
    </row>
    <row r="338" spans="1:10" x14ac:dyDescent="0.35">
      <c r="A338" s="108" t="s">
        <v>304</v>
      </c>
      <c r="B338" s="108" t="s">
        <v>3029</v>
      </c>
      <c r="C338" s="109">
        <v>2.9422216955999998</v>
      </c>
      <c r="D338" s="109">
        <v>0.74698583155800002</v>
      </c>
      <c r="E338" s="110">
        <v>3311</v>
      </c>
      <c r="F338" s="109">
        <v>860521.43559699995</v>
      </c>
      <c r="G338" s="109">
        <v>4164776.6278400002</v>
      </c>
      <c r="H338" s="135">
        <v>11</v>
      </c>
      <c r="I338" s="136" t="s">
        <v>3094</v>
      </c>
      <c r="J338" s="110" t="str">
        <f t="shared" si="5"/>
        <v>No</v>
      </c>
    </row>
    <row r="339" spans="1:10" x14ac:dyDescent="0.35">
      <c r="A339" s="108" t="s">
        <v>305</v>
      </c>
      <c r="B339" s="108" t="s">
        <v>3042</v>
      </c>
      <c r="C339" s="109">
        <v>0.33309300039399997</v>
      </c>
      <c r="D339" s="109">
        <v>0.26704349039800002</v>
      </c>
      <c r="E339" s="110">
        <v>1972</v>
      </c>
      <c r="F339" s="109">
        <v>740034.10882700002</v>
      </c>
      <c r="G339" s="109">
        <v>4429461.0656399997</v>
      </c>
      <c r="H339" s="135">
        <v>10</v>
      </c>
      <c r="I339" s="136" t="s">
        <v>3094</v>
      </c>
      <c r="J339" s="110" t="str">
        <f t="shared" si="5"/>
        <v>No</v>
      </c>
    </row>
    <row r="340" spans="1:10" x14ac:dyDescent="0.35">
      <c r="A340" s="108" t="s">
        <v>305</v>
      </c>
      <c r="B340" s="108" t="s">
        <v>3041</v>
      </c>
      <c r="C340" s="109">
        <v>0.47574814657199999</v>
      </c>
      <c r="D340" s="109">
        <v>0.27531033867100002</v>
      </c>
      <c r="E340" s="110">
        <v>2557</v>
      </c>
      <c r="F340" s="109">
        <v>774479.97979300003</v>
      </c>
      <c r="G340" s="109">
        <v>4240032.0758999996</v>
      </c>
      <c r="H340" s="135">
        <v>11</v>
      </c>
      <c r="I340" s="136" t="s">
        <v>3094</v>
      </c>
      <c r="J340" s="110" t="str">
        <f t="shared" si="5"/>
        <v>No</v>
      </c>
    </row>
    <row r="341" spans="1:10" x14ac:dyDescent="0.35">
      <c r="A341" s="108" t="s">
        <v>306</v>
      </c>
      <c r="B341" s="108" t="s">
        <v>3039</v>
      </c>
      <c r="C341" s="109">
        <v>0.11227153783</v>
      </c>
      <c r="D341" s="109">
        <v>0.12911026984899998</v>
      </c>
      <c r="E341" s="110">
        <v>3249</v>
      </c>
      <c r="F341" s="109">
        <v>894983.07689300005</v>
      </c>
      <c r="G341" s="109">
        <v>4035246.4210399999</v>
      </c>
      <c r="H341" s="135">
        <v>11</v>
      </c>
      <c r="I341" s="136" t="s">
        <v>3094</v>
      </c>
      <c r="J341" s="110" t="str">
        <f t="shared" si="5"/>
        <v>No</v>
      </c>
    </row>
    <row r="342" spans="1:10" x14ac:dyDescent="0.35">
      <c r="A342" s="108" t="s">
        <v>306</v>
      </c>
      <c r="B342" s="108" t="s">
        <v>3039</v>
      </c>
      <c r="C342" s="109">
        <v>0.600821320898</v>
      </c>
      <c r="D342" s="109">
        <v>0.34055155461499997</v>
      </c>
      <c r="E342" s="110">
        <v>3282</v>
      </c>
      <c r="F342" s="109">
        <v>895819.65411300003</v>
      </c>
      <c r="G342" s="109">
        <v>4035152.44637</v>
      </c>
      <c r="H342" s="135">
        <v>11</v>
      </c>
      <c r="I342" s="136" t="s">
        <v>3094</v>
      </c>
      <c r="J342" s="110" t="str">
        <f t="shared" si="5"/>
        <v>No</v>
      </c>
    </row>
    <row r="343" spans="1:10" x14ac:dyDescent="0.35">
      <c r="A343" s="108" t="s">
        <v>306</v>
      </c>
      <c r="B343" s="108" t="s">
        <v>3039</v>
      </c>
      <c r="C343" s="109">
        <v>7.4920070694599994E-2</v>
      </c>
      <c r="D343" s="109">
        <v>0.133791679444</v>
      </c>
      <c r="E343" s="110">
        <v>3222</v>
      </c>
      <c r="F343" s="109">
        <v>894921.70296200004</v>
      </c>
      <c r="G343" s="109">
        <v>4035057.1742699998</v>
      </c>
      <c r="H343" s="135">
        <v>11</v>
      </c>
      <c r="I343" s="136" t="s">
        <v>3094</v>
      </c>
      <c r="J343" s="110" t="str">
        <f t="shared" si="5"/>
        <v>No</v>
      </c>
    </row>
    <row r="344" spans="1:10" x14ac:dyDescent="0.35">
      <c r="A344" s="108" t="s">
        <v>306</v>
      </c>
      <c r="B344" s="108" t="s">
        <v>3039</v>
      </c>
      <c r="C344" s="109">
        <v>2.3220903262599997</v>
      </c>
      <c r="D344" s="109">
        <v>0.61335073165200005</v>
      </c>
      <c r="E344" s="110">
        <v>3205</v>
      </c>
      <c r="F344" s="109">
        <v>894818.00649399997</v>
      </c>
      <c r="G344" s="109">
        <v>4034935.46055</v>
      </c>
      <c r="H344" s="135">
        <v>11</v>
      </c>
      <c r="I344" s="136" t="s">
        <v>3094</v>
      </c>
      <c r="J344" s="110" t="str">
        <f t="shared" si="5"/>
        <v>No</v>
      </c>
    </row>
    <row r="345" spans="1:10" x14ac:dyDescent="0.35">
      <c r="A345" s="108" t="s">
        <v>306</v>
      </c>
      <c r="B345" s="108" t="s">
        <v>3039</v>
      </c>
      <c r="C345" s="109">
        <v>0.171031608562</v>
      </c>
      <c r="D345" s="109">
        <v>0.15573683052199999</v>
      </c>
      <c r="E345" s="110">
        <v>3280</v>
      </c>
      <c r="F345" s="109">
        <v>895499.11921799998</v>
      </c>
      <c r="G345" s="109">
        <v>4035025.55828</v>
      </c>
      <c r="H345" s="135">
        <v>11</v>
      </c>
      <c r="I345" s="136" t="s">
        <v>3094</v>
      </c>
      <c r="J345" s="110" t="str">
        <f t="shared" si="5"/>
        <v>No</v>
      </c>
    </row>
    <row r="346" spans="1:10" x14ac:dyDescent="0.35">
      <c r="A346" s="108" t="s">
        <v>306</v>
      </c>
      <c r="B346" s="108" t="s">
        <v>3039</v>
      </c>
      <c r="C346" s="109">
        <v>0.15852367902199999</v>
      </c>
      <c r="D346" s="109">
        <v>0.16188576108699998</v>
      </c>
      <c r="E346" s="110">
        <v>3244</v>
      </c>
      <c r="F346" s="109">
        <v>895085.61543699994</v>
      </c>
      <c r="G346" s="109">
        <v>4034802.10616</v>
      </c>
      <c r="H346" s="135">
        <v>11</v>
      </c>
      <c r="I346" s="136" t="s">
        <v>3094</v>
      </c>
      <c r="J346" s="110" t="str">
        <f t="shared" si="5"/>
        <v>No</v>
      </c>
    </row>
    <row r="347" spans="1:10" x14ac:dyDescent="0.35">
      <c r="A347" s="108" t="s">
        <v>306</v>
      </c>
      <c r="B347" s="108" t="s">
        <v>3039</v>
      </c>
      <c r="C347" s="109">
        <v>0.19792313594200001</v>
      </c>
      <c r="D347" s="109">
        <v>0.22077856980400001</v>
      </c>
      <c r="E347" s="110">
        <v>3206</v>
      </c>
      <c r="F347" s="109">
        <v>895531.43557900004</v>
      </c>
      <c r="G347" s="109">
        <v>4034630.7880600002</v>
      </c>
      <c r="H347" s="135">
        <v>11</v>
      </c>
      <c r="I347" s="136" t="s">
        <v>3094</v>
      </c>
      <c r="J347" s="110" t="str">
        <f t="shared" si="5"/>
        <v>No</v>
      </c>
    </row>
    <row r="348" spans="1:10" x14ac:dyDescent="0.35">
      <c r="A348" s="108" t="s">
        <v>306</v>
      </c>
      <c r="B348" s="108" t="s">
        <v>3039</v>
      </c>
      <c r="C348" s="109">
        <v>0.73379318061200005</v>
      </c>
      <c r="D348" s="109">
        <v>0.46141278751599996</v>
      </c>
      <c r="E348" s="110">
        <v>3190</v>
      </c>
      <c r="F348" s="109">
        <v>895573.51580099994</v>
      </c>
      <c r="G348" s="109">
        <v>4034326.9174000002</v>
      </c>
      <c r="H348" s="135">
        <v>11</v>
      </c>
      <c r="I348" s="136" t="s">
        <v>3094</v>
      </c>
      <c r="J348" s="110" t="str">
        <f t="shared" si="5"/>
        <v>No</v>
      </c>
    </row>
    <row r="349" spans="1:10" x14ac:dyDescent="0.35">
      <c r="A349" s="108" t="s">
        <v>306</v>
      </c>
      <c r="B349" s="108" t="s">
        <v>3039</v>
      </c>
      <c r="C349" s="109">
        <v>3.18804176604E-2</v>
      </c>
      <c r="D349" s="109">
        <v>7.1545121059699998E-2</v>
      </c>
      <c r="E349" s="110">
        <v>3125</v>
      </c>
      <c r="F349" s="109">
        <v>894920.49962100002</v>
      </c>
      <c r="G349" s="109">
        <v>4034254.6164699998</v>
      </c>
      <c r="H349" s="135">
        <v>11</v>
      </c>
      <c r="I349" s="136" t="s">
        <v>3094</v>
      </c>
      <c r="J349" s="110" t="str">
        <f t="shared" si="5"/>
        <v>No</v>
      </c>
    </row>
    <row r="350" spans="1:10" x14ac:dyDescent="0.35">
      <c r="A350" s="108" t="s">
        <v>306</v>
      </c>
      <c r="B350" s="108" t="s">
        <v>3039</v>
      </c>
      <c r="C350" s="109">
        <v>1.7055646474499999</v>
      </c>
      <c r="D350" s="109">
        <v>0.56567005957399996</v>
      </c>
      <c r="E350" s="110">
        <v>3010</v>
      </c>
      <c r="F350" s="109">
        <v>895110.28318200004</v>
      </c>
      <c r="G350" s="109">
        <v>4033403.5970100001</v>
      </c>
      <c r="H350" s="135">
        <v>11</v>
      </c>
      <c r="I350" s="136" t="s">
        <v>3094</v>
      </c>
      <c r="J350" s="110" t="str">
        <f t="shared" si="5"/>
        <v>No</v>
      </c>
    </row>
    <row r="351" spans="1:10" x14ac:dyDescent="0.35">
      <c r="A351" s="108" t="s">
        <v>307</v>
      </c>
      <c r="B351" s="108" t="s">
        <v>3041</v>
      </c>
      <c r="C351" s="109">
        <v>2.41365116325</v>
      </c>
      <c r="D351" s="109">
        <v>0.73879980694799996</v>
      </c>
      <c r="E351" s="110">
        <v>3060</v>
      </c>
      <c r="F351" s="109">
        <v>791616.94526399998</v>
      </c>
      <c r="G351" s="109">
        <v>4244121.2082700003</v>
      </c>
      <c r="H351" s="135">
        <v>11</v>
      </c>
      <c r="I351" s="136" t="s">
        <v>3094</v>
      </c>
      <c r="J351" s="110" t="str">
        <f t="shared" si="5"/>
        <v>No</v>
      </c>
    </row>
    <row r="352" spans="1:10" x14ac:dyDescent="0.35">
      <c r="A352" s="108" t="s">
        <v>308</v>
      </c>
      <c r="B352" s="108" t="s">
        <v>3031</v>
      </c>
      <c r="C352" s="109">
        <v>0.93651364942299997</v>
      </c>
      <c r="D352" s="109">
        <v>0.36862191604</v>
      </c>
      <c r="E352" s="110">
        <v>1775</v>
      </c>
      <c r="F352" s="109">
        <v>723218.93789299997</v>
      </c>
      <c r="G352" s="109">
        <v>4548700.0490199998</v>
      </c>
      <c r="H352" s="135">
        <v>10</v>
      </c>
      <c r="I352" s="136" t="s">
        <v>3094</v>
      </c>
      <c r="J352" s="110" t="str">
        <f t="shared" si="5"/>
        <v>No</v>
      </c>
    </row>
    <row r="353" spans="1:10" x14ac:dyDescent="0.35">
      <c r="A353" s="108" t="s">
        <v>309</v>
      </c>
      <c r="B353" s="108" t="s">
        <v>3022</v>
      </c>
      <c r="C353" s="109">
        <v>4.3585201170399994</v>
      </c>
      <c r="D353" s="109">
        <v>0.83859511313400004</v>
      </c>
      <c r="E353" s="110">
        <v>1603</v>
      </c>
      <c r="F353" s="109">
        <v>474091.60342100001</v>
      </c>
      <c r="G353" s="109">
        <v>4601650.3208999997</v>
      </c>
      <c r="H353" s="135">
        <v>10</v>
      </c>
      <c r="I353" s="136" t="s">
        <v>3094</v>
      </c>
      <c r="J353" s="110" t="str">
        <f t="shared" si="5"/>
        <v>No</v>
      </c>
    </row>
    <row r="354" spans="1:10" x14ac:dyDescent="0.35">
      <c r="A354" s="108" t="s">
        <v>310</v>
      </c>
      <c r="B354" s="108" t="s">
        <v>3052</v>
      </c>
      <c r="C354" s="109">
        <v>7.7664730897699998</v>
      </c>
      <c r="D354" s="109">
        <v>1.6916036253</v>
      </c>
      <c r="E354" s="110">
        <v>3605</v>
      </c>
      <c r="F354" s="109">
        <v>885344.14304800006</v>
      </c>
      <c r="G354" s="109">
        <v>4122530.87329</v>
      </c>
      <c r="H354" s="135">
        <v>11</v>
      </c>
      <c r="I354" s="136" t="s">
        <v>3094</v>
      </c>
      <c r="J354" s="110" t="str">
        <f t="shared" si="5"/>
        <v>No</v>
      </c>
    </row>
    <row r="355" spans="1:10" x14ac:dyDescent="0.35">
      <c r="A355" s="108" t="s">
        <v>311</v>
      </c>
      <c r="B355" s="108" t="s">
        <v>3065</v>
      </c>
      <c r="C355" s="109">
        <v>0.21170438011999998</v>
      </c>
      <c r="D355" s="109">
        <v>0.17319295864000001</v>
      </c>
      <c r="E355" s="110">
        <v>1237</v>
      </c>
      <c r="F355" s="109">
        <v>749678.228412</v>
      </c>
      <c r="G355" s="109">
        <v>4264895.0303600002</v>
      </c>
      <c r="H355" s="135">
        <v>10</v>
      </c>
      <c r="I355" s="136" t="s">
        <v>3094</v>
      </c>
      <c r="J355" s="110" t="str">
        <f t="shared" si="5"/>
        <v>No</v>
      </c>
    </row>
    <row r="356" spans="1:10" x14ac:dyDescent="0.35">
      <c r="A356" s="108" t="s">
        <v>312</v>
      </c>
      <c r="B356" s="108" t="s">
        <v>3036</v>
      </c>
      <c r="C356" s="109">
        <v>0.88238829459400003</v>
      </c>
      <c r="D356" s="109">
        <v>0.40502493653800004</v>
      </c>
      <c r="E356" s="110">
        <v>3332</v>
      </c>
      <c r="F356" s="109">
        <v>864958.78685300006</v>
      </c>
      <c r="G356" s="109">
        <v>4152535.7525399998</v>
      </c>
      <c r="H356" s="135">
        <v>11</v>
      </c>
      <c r="I356" s="136" t="s">
        <v>3094</v>
      </c>
      <c r="J356" s="110" t="str">
        <f t="shared" si="5"/>
        <v>No</v>
      </c>
    </row>
    <row r="357" spans="1:10" x14ac:dyDescent="0.35">
      <c r="A357" s="108" t="s">
        <v>312</v>
      </c>
      <c r="B357" s="108" t="s">
        <v>3036</v>
      </c>
      <c r="C357" s="109">
        <v>1.2968337161900001</v>
      </c>
      <c r="D357" s="109">
        <v>0.459384483259</v>
      </c>
      <c r="E357" s="110">
        <v>3335</v>
      </c>
      <c r="F357" s="109">
        <v>865140.549703</v>
      </c>
      <c r="G357" s="109">
        <v>4152300.4950999999</v>
      </c>
      <c r="H357" s="135">
        <v>11</v>
      </c>
      <c r="I357" s="136" t="s">
        <v>3094</v>
      </c>
      <c r="J357" s="110" t="str">
        <f t="shared" si="5"/>
        <v>No</v>
      </c>
    </row>
    <row r="358" spans="1:10" x14ac:dyDescent="0.35">
      <c r="A358" s="108" t="s">
        <v>312</v>
      </c>
      <c r="B358" s="108" t="s">
        <v>3036</v>
      </c>
      <c r="C358" s="109">
        <v>1.8670287480700001</v>
      </c>
      <c r="D358" s="109">
        <v>0.560878849515</v>
      </c>
      <c r="E358" s="110">
        <v>3144</v>
      </c>
      <c r="F358" s="109">
        <v>864486.784767</v>
      </c>
      <c r="G358" s="109">
        <v>4152224.3059299998</v>
      </c>
      <c r="H358" s="135">
        <v>11</v>
      </c>
      <c r="I358" s="136" t="s">
        <v>3094</v>
      </c>
      <c r="J358" s="110" t="str">
        <f t="shared" si="5"/>
        <v>No</v>
      </c>
    </row>
    <row r="359" spans="1:10" x14ac:dyDescent="0.35">
      <c r="A359" s="108" t="s">
        <v>312</v>
      </c>
      <c r="B359" s="108" t="s">
        <v>3036</v>
      </c>
      <c r="C359" s="109">
        <v>0.44063379161799998</v>
      </c>
      <c r="D359" s="109">
        <v>0.27102721554300002</v>
      </c>
      <c r="E359" s="110">
        <v>3134</v>
      </c>
      <c r="F359" s="109">
        <v>864246.65280599997</v>
      </c>
      <c r="G359" s="109">
        <v>4152316.7690599998</v>
      </c>
      <c r="H359" s="135">
        <v>11</v>
      </c>
      <c r="I359" s="136" t="s">
        <v>3094</v>
      </c>
      <c r="J359" s="110" t="str">
        <f t="shared" si="5"/>
        <v>No</v>
      </c>
    </row>
    <row r="360" spans="1:10" x14ac:dyDescent="0.35">
      <c r="A360" s="108" t="s">
        <v>313</v>
      </c>
      <c r="B360" s="108" t="s">
        <v>3043</v>
      </c>
      <c r="C360" s="109">
        <v>4.1860834351199996</v>
      </c>
      <c r="D360" s="109">
        <v>0.788082302294</v>
      </c>
      <c r="E360" s="110">
        <v>1725</v>
      </c>
      <c r="F360" s="109">
        <v>600969.70973600005</v>
      </c>
      <c r="G360" s="109">
        <v>4511644.0740900002</v>
      </c>
      <c r="H360" s="135">
        <v>10</v>
      </c>
      <c r="I360" s="136" t="s">
        <v>3094</v>
      </c>
      <c r="J360" s="110" t="str">
        <f t="shared" si="5"/>
        <v>No</v>
      </c>
    </row>
    <row r="361" spans="1:10" x14ac:dyDescent="0.35">
      <c r="A361" s="108" t="s">
        <v>313</v>
      </c>
      <c r="B361" s="108" t="s">
        <v>3043</v>
      </c>
      <c r="C361" s="109">
        <v>0.33570018970800003</v>
      </c>
      <c r="D361" s="109">
        <v>0.227836947111</v>
      </c>
      <c r="E361" s="110">
        <v>2230</v>
      </c>
      <c r="F361" s="109">
        <v>622657.086304</v>
      </c>
      <c r="G361" s="109">
        <v>4481624.95536</v>
      </c>
      <c r="H361" s="135">
        <v>10</v>
      </c>
      <c r="I361" s="136" t="s">
        <v>3094</v>
      </c>
      <c r="J361" s="110" t="str">
        <f t="shared" si="5"/>
        <v>No</v>
      </c>
    </row>
    <row r="362" spans="1:10" x14ac:dyDescent="0.35">
      <c r="A362" s="108" t="s">
        <v>313</v>
      </c>
      <c r="B362" s="108" t="s">
        <v>3042</v>
      </c>
      <c r="C362" s="109">
        <v>5.9381102284300002</v>
      </c>
      <c r="D362" s="109">
        <v>1.01449698991</v>
      </c>
      <c r="E362" s="110">
        <v>1914</v>
      </c>
      <c r="F362" s="109">
        <v>630155.12583399995</v>
      </c>
      <c r="G362" s="109">
        <v>4473621.9480600003</v>
      </c>
      <c r="H362" s="135">
        <v>10</v>
      </c>
      <c r="I362" s="136" t="s">
        <v>3094</v>
      </c>
      <c r="J362" s="110" t="str">
        <f t="shared" si="5"/>
        <v>No</v>
      </c>
    </row>
    <row r="363" spans="1:10" x14ac:dyDescent="0.35">
      <c r="A363" s="108" t="s">
        <v>313</v>
      </c>
      <c r="B363" s="108" t="s">
        <v>3042</v>
      </c>
      <c r="C363" s="109">
        <v>0.65911003813500002</v>
      </c>
      <c r="D363" s="109">
        <v>0.32179029696700001</v>
      </c>
      <c r="E363" s="110">
        <v>1914</v>
      </c>
      <c r="F363" s="109">
        <v>652472.37223400001</v>
      </c>
      <c r="G363" s="109">
        <v>4422326.8170100003</v>
      </c>
      <c r="H363" s="135">
        <v>10</v>
      </c>
      <c r="I363" s="136" t="s">
        <v>3094</v>
      </c>
      <c r="J363" s="110" t="str">
        <f t="shared" si="5"/>
        <v>No</v>
      </c>
    </row>
    <row r="364" spans="1:10" x14ac:dyDescent="0.35">
      <c r="A364" s="108" t="s">
        <v>313</v>
      </c>
      <c r="B364" s="108" t="s">
        <v>3029</v>
      </c>
      <c r="C364" s="109">
        <v>3.7825430438199996</v>
      </c>
      <c r="D364" s="109">
        <v>0.85238159757000009</v>
      </c>
      <c r="E364" s="110">
        <v>3014</v>
      </c>
      <c r="F364" s="109">
        <v>827298.82659499999</v>
      </c>
      <c r="G364" s="109">
        <v>4218050.9688400002</v>
      </c>
      <c r="H364" s="135">
        <v>11</v>
      </c>
      <c r="I364" s="136" t="s">
        <v>3094</v>
      </c>
      <c r="J364" s="110" t="str">
        <f t="shared" si="5"/>
        <v>No</v>
      </c>
    </row>
    <row r="365" spans="1:10" x14ac:dyDescent="0.35">
      <c r="A365" s="108" t="s">
        <v>313</v>
      </c>
      <c r="B365" s="108" t="s">
        <v>3029</v>
      </c>
      <c r="C365" s="109">
        <v>0.54708734940199999</v>
      </c>
      <c r="D365" s="109">
        <v>0.32600508996799998</v>
      </c>
      <c r="E365" s="110">
        <v>2886</v>
      </c>
      <c r="F365" s="109">
        <v>829627.74740899995</v>
      </c>
      <c r="G365" s="109">
        <v>4212851.6399900001</v>
      </c>
      <c r="H365" s="135">
        <v>11</v>
      </c>
      <c r="I365" s="136" t="s">
        <v>3094</v>
      </c>
      <c r="J365" s="110" t="str">
        <f t="shared" si="5"/>
        <v>No</v>
      </c>
    </row>
    <row r="366" spans="1:10" x14ac:dyDescent="0.35">
      <c r="A366" s="108" t="s">
        <v>313</v>
      </c>
      <c r="B366" s="108" t="s">
        <v>3037</v>
      </c>
      <c r="C366" s="109">
        <v>26.526910539999999</v>
      </c>
      <c r="D366" s="109">
        <v>2.3149595590000001</v>
      </c>
      <c r="E366" s="110">
        <v>1810</v>
      </c>
      <c r="F366" s="109">
        <v>703966.16571800003</v>
      </c>
      <c r="G366" s="109">
        <v>4359077.2691099998</v>
      </c>
      <c r="H366" s="135">
        <v>10</v>
      </c>
      <c r="I366" s="136" t="s">
        <v>3094</v>
      </c>
      <c r="J366" s="110" t="str">
        <f t="shared" si="5"/>
        <v>No</v>
      </c>
    </row>
    <row r="367" spans="1:10" x14ac:dyDescent="0.35">
      <c r="A367" s="108" t="s">
        <v>313</v>
      </c>
      <c r="B367" s="108" t="s">
        <v>3025</v>
      </c>
      <c r="C367" s="109">
        <v>4.8994894110700002</v>
      </c>
      <c r="D367" s="109">
        <v>1.03939019581</v>
      </c>
      <c r="E367" s="110">
        <v>3209</v>
      </c>
      <c r="F367" s="109">
        <v>827859.63665200002</v>
      </c>
      <c r="G367" s="109">
        <v>4176820.9468</v>
      </c>
      <c r="H367" s="135">
        <v>11</v>
      </c>
      <c r="I367" s="136" t="s">
        <v>3094</v>
      </c>
      <c r="J367" s="110" t="str">
        <f t="shared" si="5"/>
        <v>No</v>
      </c>
    </row>
    <row r="368" spans="1:10" x14ac:dyDescent="0.35">
      <c r="A368" s="108" t="s">
        <v>313</v>
      </c>
      <c r="B368" s="108" t="s">
        <v>3052</v>
      </c>
      <c r="C368" s="109">
        <v>12.141694628</v>
      </c>
      <c r="D368" s="109">
        <v>2.2018839206600003</v>
      </c>
      <c r="E368" s="110">
        <v>3165</v>
      </c>
      <c r="F368" s="109">
        <v>888913.36766600003</v>
      </c>
      <c r="G368" s="109">
        <v>4124308.8809699998</v>
      </c>
      <c r="H368" s="135">
        <v>11</v>
      </c>
      <c r="I368" s="136" t="s">
        <v>3094</v>
      </c>
      <c r="J368" s="110" t="str">
        <f t="shared" si="5"/>
        <v>No</v>
      </c>
    </row>
    <row r="369" spans="1:10" x14ac:dyDescent="0.35">
      <c r="A369" s="108" t="s">
        <v>313</v>
      </c>
      <c r="B369" s="108" t="s">
        <v>3031</v>
      </c>
      <c r="C369" s="109">
        <v>65.17094439120001</v>
      </c>
      <c r="D369" s="109">
        <v>3.3739910957000001</v>
      </c>
      <c r="E369" s="110">
        <v>1850</v>
      </c>
      <c r="F369" s="109">
        <v>727725.62121100002</v>
      </c>
      <c r="G369" s="109">
        <v>4558398.3914400004</v>
      </c>
      <c r="H369" s="135">
        <v>10</v>
      </c>
      <c r="I369" s="136" t="s">
        <v>3094</v>
      </c>
      <c r="J369" s="110" t="str">
        <f t="shared" si="5"/>
        <v>No</v>
      </c>
    </row>
    <row r="370" spans="1:10" x14ac:dyDescent="0.35">
      <c r="A370" s="108" t="s">
        <v>314</v>
      </c>
      <c r="B370" s="108" t="s">
        <v>3035</v>
      </c>
      <c r="C370" s="109">
        <v>64.47073619630001</v>
      </c>
      <c r="D370" s="109">
        <v>5.0583324957699993</v>
      </c>
      <c r="E370" s="110">
        <v>2456</v>
      </c>
      <c r="F370" s="109">
        <v>767229.16543499997</v>
      </c>
      <c r="G370" s="109">
        <v>4278472.1784899998</v>
      </c>
      <c r="H370" s="135">
        <v>11</v>
      </c>
      <c r="I370" s="136" t="s">
        <v>3094</v>
      </c>
      <c r="J370" s="110" t="str">
        <f t="shared" si="5"/>
        <v>No</v>
      </c>
    </row>
    <row r="371" spans="1:10" x14ac:dyDescent="0.35">
      <c r="A371" s="108" t="s">
        <v>315</v>
      </c>
      <c r="B371" s="108" t="s">
        <v>3035</v>
      </c>
      <c r="C371" s="109">
        <v>135.105067308</v>
      </c>
      <c r="D371" s="109">
        <v>5.2733482181799998</v>
      </c>
      <c r="E371" s="110">
        <v>2480</v>
      </c>
      <c r="F371" s="109">
        <v>765582.95883100003</v>
      </c>
      <c r="G371" s="109">
        <v>4280347.7008100003</v>
      </c>
      <c r="H371" s="135">
        <v>11</v>
      </c>
      <c r="I371" s="136" t="s">
        <v>3094</v>
      </c>
      <c r="J371" s="110" t="str">
        <f t="shared" si="5"/>
        <v>No</v>
      </c>
    </row>
    <row r="372" spans="1:10" x14ac:dyDescent="0.35">
      <c r="A372" s="108" t="s">
        <v>316</v>
      </c>
      <c r="B372" s="108" t="s">
        <v>3028</v>
      </c>
      <c r="C372" s="109">
        <v>39.3367784223</v>
      </c>
      <c r="D372" s="109">
        <v>5.0028150489600005</v>
      </c>
      <c r="E372" s="110">
        <v>415</v>
      </c>
      <c r="F372" s="109">
        <v>498624.44189000002</v>
      </c>
      <c r="G372" s="109">
        <v>4336278.0185399996</v>
      </c>
      <c r="H372" s="135">
        <v>10</v>
      </c>
      <c r="I372" s="136" t="s">
        <v>3094</v>
      </c>
      <c r="J372" s="110" t="str">
        <f t="shared" si="5"/>
        <v>No</v>
      </c>
    </row>
    <row r="373" spans="1:10" x14ac:dyDescent="0.35">
      <c r="A373" s="108" t="s">
        <v>317</v>
      </c>
      <c r="B373" s="108" t="s">
        <v>3022</v>
      </c>
      <c r="C373" s="109">
        <v>0.66283998753200002</v>
      </c>
      <c r="D373" s="109">
        <v>0.41236411271600004</v>
      </c>
      <c r="E373" s="110">
        <v>871</v>
      </c>
      <c r="F373" s="109">
        <v>503716.69295300002</v>
      </c>
      <c r="G373" s="109">
        <v>4604350.4001700003</v>
      </c>
      <c r="H373" s="135">
        <v>10</v>
      </c>
      <c r="I373" s="136" t="s">
        <v>3094</v>
      </c>
      <c r="J373" s="110" t="str">
        <f t="shared" si="5"/>
        <v>No</v>
      </c>
    </row>
    <row r="374" spans="1:10" x14ac:dyDescent="0.35">
      <c r="A374" s="108" t="s">
        <v>318</v>
      </c>
      <c r="B374" s="108" t="s">
        <v>3028</v>
      </c>
      <c r="C374" s="109">
        <v>0.66497677625200002</v>
      </c>
      <c r="D374" s="109">
        <v>0.34108107567899998</v>
      </c>
      <c r="E374" s="110">
        <v>1173</v>
      </c>
      <c r="F374" s="109">
        <v>518838.70146700001</v>
      </c>
      <c r="G374" s="109">
        <v>4352605.1738799997</v>
      </c>
      <c r="H374" s="135">
        <v>10</v>
      </c>
      <c r="I374" s="136" t="s">
        <v>3094</v>
      </c>
      <c r="J374" s="110" t="str">
        <f t="shared" si="5"/>
        <v>No</v>
      </c>
    </row>
    <row r="375" spans="1:10" x14ac:dyDescent="0.35">
      <c r="A375" s="108" t="s">
        <v>319</v>
      </c>
      <c r="B375" s="108" t="s">
        <v>3031</v>
      </c>
      <c r="C375" s="109">
        <v>0.25406001328100003</v>
      </c>
      <c r="D375" s="109">
        <v>0.21163835335100001</v>
      </c>
      <c r="E375" s="110">
        <v>1790</v>
      </c>
      <c r="F375" s="109">
        <v>675344.55168200005</v>
      </c>
      <c r="G375" s="109">
        <v>4522413.9462799998</v>
      </c>
      <c r="H375" s="135">
        <v>10</v>
      </c>
      <c r="I375" s="136" t="s">
        <v>3094</v>
      </c>
      <c r="J375" s="110" t="str">
        <f t="shared" si="5"/>
        <v>No</v>
      </c>
    </row>
    <row r="376" spans="1:10" x14ac:dyDescent="0.35">
      <c r="A376" s="108" t="s">
        <v>320</v>
      </c>
      <c r="B376" s="108" t="s">
        <v>3022</v>
      </c>
      <c r="C376" s="109">
        <v>0.84792048436099998</v>
      </c>
      <c r="D376" s="109">
        <v>0.39747566076399998</v>
      </c>
      <c r="E376" s="110">
        <v>1840</v>
      </c>
      <c r="F376" s="109">
        <v>488263.45975899999</v>
      </c>
      <c r="G376" s="109">
        <v>4593891.23924</v>
      </c>
      <c r="H376" s="135">
        <v>10</v>
      </c>
      <c r="I376" s="136" t="s">
        <v>3094</v>
      </c>
      <c r="J376" s="110" t="str">
        <f t="shared" si="5"/>
        <v>No</v>
      </c>
    </row>
    <row r="377" spans="1:10" x14ac:dyDescent="0.35">
      <c r="A377" s="108" t="s">
        <v>321</v>
      </c>
      <c r="B377" s="108" t="s">
        <v>3026</v>
      </c>
      <c r="C377" s="109">
        <v>1.1914800998900001</v>
      </c>
      <c r="D377" s="109">
        <v>0.49105140841700001</v>
      </c>
      <c r="E377" s="110">
        <v>1918</v>
      </c>
      <c r="F377" s="109">
        <v>536815.91318399995</v>
      </c>
      <c r="G377" s="109">
        <v>4577311.7966099996</v>
      </c>
      <c r="H377" s="135">
        <v>10</v>
      </c>
      <c r="I377" s="136" t="s">
        <v>3094</v>
      </c>
      <c r="J377" s="110" t="str">
        <f t="shared" si="5"/>
        <v>No</v>
      </c>
    </row>
    <row r="378" spans="1:10" x14ac:dyDescent="0.35">
      <c r="A378" s="108" t="s">
        <v>321</v>
      </c>
      <c r="B378" s="108" t="s">
        <v>3043</v>
      </c>
      <c r="C378" s="109">
        <v>0.874619839018</v>
      </c>
      <c r="D378" s="109">
        <v>0.34737628130299997</v>
      </c>
      <c r="E378" s="110">
        <v>2105</v>
      </c>
      <c r="F378" s="109">
        <v>638991.44063800003</v>
      </c>
      <c r="G378" s="109">
        <v>4480561.5811200002</v>
      </c>
      <c r="H378" s="135">
        <v>10</v>
      </c>
      <c r="I378" s="136" t="s">
        <v>3094</v>
      </c>
      <c r="J378" s="110" t="str">
        <f t="shared" si="5"/>
        <v>No</v>
      </c>
    </row>
    <row r="379" spans="1:10" x14ac:dyDescent="0.35">
      <c r="A379" s="108" t="s">
        <v>321</v>
      </c>
      <c r="B379" s="108" t="s">
        <v>3052</v>
      </c>
      <c r="C379" s="109">
        <v>0.64758913446200006</v>
      </c>
      <c r="D379" s="109">
        <v>0.35025617114000002</v>
      </c>
      <c r="E379" s="110">
        <v>3204</v>
      </c>
      <c r="F379" s="109">
        <v>895169.455754</v>
      </c>
      <c r="G379" s="109">
        <v>4123825.3587199999</v>
      </c>
      <c r="H379" s="135">
        <v>11</v>
      </c>
      <c r="I379" s="136" t="s">
        <v>3094</v>
      </c>
      <c r="J379" s="110" t="str">
        <f t="shared" si="5"/>
        <v>No</v>
      </c>
    </row>
    <row r="380" spans="1:10" x14ac:dyDescent="0.35">
      <c r="A380" s="108" t="s">
        <v>321</v>
      </c>
      <c r="B380" s="108" t="s">
        <v>3047</v>
      </c>
      <c r="C380" s="109">
        <v>3.2972064952200002</v>
      </c>
      <c r="D380" s="109">
        <v>0.970241412247</v>
      </c>
      <c r="E380" s="110">
        <v>2313</v>
      </c>
      <c r="F380" s="109">
        <v>1055870.3071099999</v>
      </c>
      <c r="G380" s="109">
        <v>3803060.0362200001</v>
      </c>
      <c r="H380" s="135">
        <v>11</v>
      </c>
      <c r="I380" s="136" t="s">
        <v>3094</v>
      </c>
      <c r="J380" s="110" t="str">
        <f t="shared" si="5"/>
        <v>No</v>
      </c>
    </row>
    <row r="381" spans="1:10" x14ac:dyDescent="0.35">
      <c r="A381" s="108" t="s">
        <v>322</v>
      </c>
      <c r="B381" s="108" t="s">
        <v>3036</v>
      </c>
      <c r="C381" s="109">
        <v>0.42954685250400004</v>
      </c>
      <c r="D381" s="109">
        <v>0.23966746884700002</v>
      </c>
      <c r="E381" s="110">
        <v>2847</v>
      </c>
      <c r="F381" s="109">
        <v>837632.76706900005</v>
      </c>
      <c r="G381" s="109">
        <v>4134601.9204299999</v>
      </c>
      <c r="H381" s="135">
        <v>11</v>
      </c>
      <c r="I381" s="136" t="s">
        <v>3094</v>
      </c>
      <c r="J381" s="110" t="str">
        <f t="shared" si="5"/>
        <v>No</v>
      </c>
    </row>
    <row r="382" spans="1:10" x14ac:dyDescent="0.35">
      <c r="A382" s="108" t="s">
        <v>323</v>
      </c>
      <c r="B382" s="108" t="s">
        <v>3037</v>
      </c>
      <c r="C382" s="109">
        <v>391.03643170700002</v>
      </c>
      <c r="D382" s="109">
        <v>23.354086264599999</v>
      </c>
      <c r="E382" s="110">
        <v>1709</v>
      </c>
      <c r="F382" s="109">
        <v>749953.37552100001</v>
      </c>
      <c r="G382" s="109">
        <v>4365981.4460000005</v>
      </c>
      <c r="H382" s="135">
        <v>10</v>
      </c>
      <c r="I382" s="136" t="s">
        <v>3094</v>
      </c>
      <c r="J382" s="110" t="str">
        <f t="shared" si="5"/>
        <v>Yes</v>
      </c>
    </row>
    <row r="383" spans="1:10" x14ac:dyDescent="0.35">
      <c r="A383" s="108" t="s">
        <v>324</v>
      </c>
      <c r="B383" s="108" t="s">
        <v>3042</v>
      </c>
      <c r="C383" s="109">
        <v>1.44645833009</v>
      </c>
      <c r="D383" s="109">
        <v>0.45295350120599998</v>
      </c>
      <c r="E383" s="110">
        <v>1801</v>
      </c>
      <c r="F383" s="109">
        <v>635949.40680600004</v>
      </c>
      <c r="G383" s="109">
        <v>4477339.1042499999</v>
      </c>
      <c r="H383" s="135">
        <v>10</v>
      </c>
      <c r="I383" s="136" t="s">
        <v>3094</v>
      </c>
      <c r="J383" s="110" t="str">
        <f t="shared" si="5"/>
        <v>No</v>
      </c>
    </row>
    <row r="384" spans="1:10" x14ac:dyDescent="0.35">
      <c r="A384" s="108" t="s">
        <v>325</v>
      </c>
      <c r="B384" s="108" t="s">
        <v>3026</v>
      </c>
      <c r="C384" s="109">
        <v>2.13117232353</v>
      </c>
      <c r="D384" s="109">
        <v>0.76364288725600005</v>
      </c>
      <c r="E384" s="110">
        <v>935</v>
      </c>
      <c r="F384" s="109">
        <v>461684.65798900003</v>
      </c>
      <c r="G384" s="109">
        <v>4444076.0403899997</v>
      </c>
      <c r="H384" s="135">
        <v>10</v>
      </c>
      <c r="I384" s="136" t="s">
        <v>3094</v>
      </c>
      <c r="J384" s="110" t="str">
        <f t="shared" si="5"/>
        <v>No</v>
      </c>
    </row>
    <row r="385" spans="1:10" x14ac:dyDescent="0.35">
      <c r="A385" s="108" t="s">
        <v>326</v>
      </c>
      <c r="B385" s="108" t="s">
        <v>3049</v>
      </c>
      <c r="C385" s="109">
        <v>2.7906771406800002</v>
      </c>
      <c r="D385" s="109">
        <v>0.85647703035599998</v>
      </c>
      <c r="E385" s="110">
        <v>5</v>
      </c>
      <c r="F385" s="109">
        <v>718428.23819099995</v>
      </c>
      <c r="G385" s="109">
        <v>3883117.5106100002</v>
      </c>
      <c r="H385" s="135">
        <v>10</v>
      </c>
      <c r="I385" s="136" t="s">
        <v>3094</v>
      </c>
      <c r="J385" s="110" t="str">
        <f t="shared" si="5"/>
        <v>No</v>
      </c>
    </row>
    <row r="386" spans="1:10" x14ac:dyDescent="0.35">
      <c r="A386" s="108" t="s">
        <v>327</v>
      </c>
      <c r="B386" s="108" t="s">
        <v>3024</v>
      </c>
      <c r="C386" s="109">
        <v>49.008939165499996</v>
      </c>
      <c r="D386" s="109">
        <v>5.6112341805600003</v>
      </c>
      <c r="E386" s="110">
        <v>219</v>
      </c>
      <c r="F386" s="109">
        <v>534649.68640000001</v>
      </c>
      <c r="G386" s="109">
        <v>4200694.3229400003</v>
      </c>
      <c r="H386" s="135">
        <v>10</v>
      </c>
      <c r="I386" s="136" t="s">
        <v>3094</v>
      </c>
      <c r="J386" s="110" t="str">
        <f t="shared" si="5"/>
        <v>No</v>
      </c>
    </row>
    <row r="387" spans="1:10" x14ac:dyDescent="0.35">
      <c r="A387" s="108" t="s">
        <v>328</v>
      </c>
      <c r="B387" s="108" t="s">
        <v>3022</v>
      </c>
      <c r="C387" s="109">
        <v>22.617425147399999</v>
      </c>
      <c r="D387" s="109">
        <v>1.99979634971</v>
      </c>
      <c r="E387" s="110">
        <v>1383</v>
      </c>
      <c r="F387" s="109">
        <v>610715.12916200003</v>
      </c>
      <c r="G387" s="109">
        <v>4623321.0843000002</v>
      </c>
      <c r="H387" s="135">
        <v>10</v>
      </c>
      <c r="I387" s="136" t="s">
        <v>3094</v>
      </c>
      <c r="J387" s="110" t="str">
        <f t="shared" si="5"/>
        <v>No</v>
      </c>
    </row>
    <row r="388" spans="1:10" x14ac:dyDescent="0.35">
      <c r="A388" s="108" t="s">
        <v>328</v>
      </c>
      <c r="B388" s="108" t="s">
        <v>3036</v>
      </c>
      <c r="C388" s="109">
        <v>1.3602853804900001</v>
      </c>
      <c r="D388" s="109">
        <v>0.61020724179899999</v>
      </c>
      <c r="E388" s="110">
        <v>3195</v>
      </c>
      <c r="F388" s="109">
        <v>868907.26265599998</v>
      </c>
      <c r="G388" s="109">
        <v>4123865.6581799998</v>
      </c>
      <c r="H388" s="135">
        <v>11</v>
      </c>
      <c r="I388" s="136" t="s">
        <v>3094</v>
      </c>
      <c r="J388" s="110" t="str">
        <f t="shared" ref="J388:J451" si="6">IF(AND(C388&gt;=173.3,C388&lt;=16005.8,D388&gt;=16.1,D388&lt;=255.3,E388&gt;=42.4,E388&lt;=2062),"Yes","No")</f>
        <v>No</v>
      </c>
    </row>
    <row r="389" spans="1:10" x14ac:dyDescent="0.35">
      <c r="A389" s="108" t="s">
        <v>329</v>
      </c>
      <c r="B389" s="108" t="s">
        <v>3040</v>
      </c>
      <c r="C389" s="109">
        <v>1.66700253262</v>
      </c>
      <c r="D389" s="109">
        <v>0.54576648155400009</v>
      </c>
      <c r="E389" s="110">
        <v>37</v>
      </c>
      <c r="F389" s="109">
        <v>978086.88125500001</v>
      </c>
      <c r="G389" s="109">
        <v>3733185.9182699998</v>
      </c>
      <c r="H389" s="135">
        <v>11</v>
      </c>
      <c r="I389" s="136" t="s">
        <v>3094</v>
      </c>
      <c r="J389" s="110" t="str">
        <f t="shared" si="6"/>
        <v>No</v>
      </c>
    </row>
    <row r="390" spans="1:10" x14ac:dyDescent="0.35">
      <c r="A390" s="108" t="s">
        <v>330</v>
      </c>
      <c r="B390" s="108" t="s">
        <v>3036</v>
      </c>
      <c r="C390" s="109">
        <v>1.4262832094</v>
      </c>
      <c r="D390" s="109">
        <v>0.53580321147200005</v>
      </c>
      <c r="E390" s="110">
        <v>2910</v>
      </c>
      <c r="F390" s="109">
        <v>837301.03753900004</v>
      </c>
      <c r="G390" s="109">
        <v>4134674.7172699999</v>
      </c>
      <c r="H390" s="135">
        <v>11</v>
      </c>
      <c r="I390" s="136" t="s">
        <v>3094</v>
      </c>
      <c r="J390" s="110" t="str">
        <f t="shared" si="6"/>
        <v>No</v>
      </c>
    </row>
    <row r="391" spans="1:10" x14ac:dyDescent="0.35">
      <c r="A391" s="108" t="s">
        <v>330</v>
      </c>
      <c r="B391" s="108" t="s">
        <v>3029</v>
      </c>
      <c r="C391" s="109">
        <v>6.2399478963299995</v>
      </c>
      <c r="D391" s="109">
        <v>1.16784962581</v>
      </c>
      <c r="E391" s="110">
        <v>2863</v>
      </c>
      <c r="F391" s="109">
        <v>799767.355216</v>
      </c>
      <c r="G391" s="109">
        <v>4232320.6551900003</v>
      </c>
      <c r="H391" s="135">
        <v>11</v>
      </c>
      <c r="I391" s="136" t="s">
        <v>3094</v>
      </c>
      <c r="J391" s="110" t="str">
        <f t="shared" si="6"/>
        <v>No</v>
      </c>
    </row>
    <row r="392" spans="1:10" x14ac:dyDescent="0.35">
      <c r="A392" s="108" t="s">
        <v>331</v>
      </c>
      <c r="B392" s="108" t="s">
        <v>3020</v>
      </c>
      <c r="C392" s="109">
        <v>0.37571476126100001</v>
      </c>
      <c r="D392" s="109">
        <v>0.31163173314199999</v>
      </c>
      <c r="E392" s="110">
        <v>2461</v>
      </c>
      <c r="F392" s="109">
        <v>743421.17779099999</v>
      </c>
      <c r="G392" s="109">
        <v>4306378.43762</v>
      </c>
      <c r="H392" s="135">
        <v>10</v>
      </c>
      <c r="I392" s="136" t="s">
        <v>3094</v>
      </c>
      <c r="J392" s="110" t="str">
        <f t="shared" si="6"/>
        <v>No</v>
      </c>
    </row>
    <row r="393" spans="1:10" x14ac:dyDescent="0.35">
      <c r="A393" s="108" t="s">
        <v>332</v>
      </c>
      <c r="B393" s="108" t="s">
        <v>3051</v>
      </c>
      <c r="C393" s="109">
        <v>3.2824225413599999</v>
      </c>
      <c r="D393" s="109">
        <v>0.96232194553899997</v>
      </c>
      <c r="E393" s="110">
        <v>3002</v>
      </c>
      <c r="F393" s="109">
        <v>821570.59220099996</v>
      </c>
      <c r="G393" s="109">
        <v>4189898.1262699999</v>
      </c>
      <c r="H393" s="135">
        <v>11</v>
      </c>
      <c r="I393" s="136" t="s">
        <v>3094</v>
      </c>
      <c r="J393" s="110" t="str">
        <f t="shared" si="6"/>
        <v>No</v>
      </c>
    </row>
    <row r="394" spans="1:10" x14ac:dyDescent="0.35">
      <c r="A394" s="108" t="s">
        <v>333</v>
      </c>
      <c r="B394" s="108" t="s">
        <v>3031</v>
      </c>
      <c r="C394" s="109">
        <v>2.1877164446699999</v>
      </c>
      <c r="D394" s="109">
        <v>0.82325720445200001</v>
      </c>
      <c r="E394" s="110">
        <v>1697</v>
      </c>
      <c r="F394" s="109">
        <v>643111.47072700004</v>
      </c>
      <c r="G394" s="109">
        <v>4512779.6909400001</v>
      </c>
      <c r="H394" s="135">
        <v>10</v>
      </c>
      <c r="I394" s="136" t="s">
        <v>3094</v>
      </c>
      <c r="J394" s="110" t="str">
        <f t="shared" si="6"/>
        <v>No</v>
      </c>
    </row>
    <row r="395" spans="1:10" x14ac:dyDescent="0.35">
      <c r="A395" s="108" t="s">
        <v>334</v>
      </c>
      <c r="B395" s="108" t="s">
        <v>3028</v>
      </c>
      <c r="C395" s="109">
        <v>95.269828791800009</v>
      </c>
      <c r="D395" s="109">
        <v>5.2927405494300004</v>
      </c>
      <c r="E395" s="110">
        <v>410</v>
      </c>
      <c r="F395" s="109">
        <v>528239.55570799997</v>
      </c>
      <c r="G395" s="109">
        <v>4315157.4971899996</v>
      </c>
      <c r="H395" s="135">
        <v>10</v>
      </c>
      <c r="I395" s="136" t="s">
        <v>3094</v>
      </c>
      <c r="J395" s="110" t="str">
        <f t="shared" si="6"/>
        <v>No</v>
      </c>
    </row>
    <row r="396" spans="1:10" x14ac:dyDescent="0.35">
      <c r="A396" s="108" t="s">
        <v>335</v>
      </c>
      <c r="B396" s="108" t="s">
        <v>3052</v>
      </c>
      <c r="C396" s="109">
        <v>4.3430833980700001</v>
      </c>
      <c r="D396" s="109">
        <v>0.97931803793299999</v>
      </c>
      <c r="E396" s="110">
        <v>3391</v>
      </c>
      <c r="F396" s="109">
        <v>886488.32138400001</v>
      </c>
      <c r="G396" s="109">
        <v>4124363.4013700001</v>
      </c>
      <c r="H396" s="135">
        <v>11</v>
      </c>
      <c r="I396" s="136" t="s">
        <v>3094</v>
      </c>
      <c r="J396" s="110" t="str">
        <f t="shared" si="6"/>
        <v>No</v>
      </c>
    </row>
    <row r="397" spans="1:10" x14ac:dyDescent="0.35">
      <c r="A397" s="108" t="s">
        <v>336</v>
      </c>
      <c r="B397" s="108" t="s">
        <v>3026</v>
      </c>
      <c r="C397" s="109">
        <v>0.45110868978799995</v>
      </c>
      <c r="D397" s="109">
        <v>0.35210522893099999</v>
      </c>
      <c r="E397" s="110">
        <v>1748</v>
      </c>
      <c r="F397" s="109">
        <v>496937.08206799999</v>
      </c>
      <c r="G397" s="109">
        <v>4532667.0361400004</v>
      </c>
      <c r="H397" s="135">
        <v>10</v>
      </c>
      <c r="I397" s="136" t="s">
        <v>3094</v>
      </c>
      <c r="J397" s="110" t="str">
        <f t="shared" si="6"/>
        <v>No</v>
      </c>
    </row>
    <row r="398" spans="1:10" x14ac:dyDescent="0.35">
      <c r="A398" s="108" t="s">
        <v>336</v>
      </c>
      <c r="B398" s="108" t="s">
        <v>3026</v>
      </c>
      <c r="C398" s="109">
        <v>2.1489917840100001</v>
      </c>
      <c r="D398" s="109">
        <v>0.624796284787</v>
      </c>
      <c r="E398" s="110">
        <v>1751</v>
      </c>
      <c r="F398" s="109">
        <v>496782.41816</v>
      </c>
      <c r="G398" s="109">
        <v>4532600.0192200001</v>
      </c>
      <c r="H398" s="135">
        <v>10</v>
      </c>
      <c r="I398" s="136" t="s">
        <v>3094</v>
      </c>
      <c r="J398" s="110" t="str">
        <f t="shared" si="6"/>
        <v>No</v>
      </c>
    </row>
    <row r="399" spans="1:10" x14ac:dyDescent="0.35">
      <c r="A399" s="108" t="s">
        <v>336</v>
      </c>
      <c r="B399" s="108" t="s">
        <v>3026</v>
      </c>
      <c r="C399" s="109">
        <v>0.35486626347799999</v>
      </c>
      <c r="D399" s="109">
        <v>0.27253660928599999</v>
      </c>
      <c r="E399" s="110">
        <v>1746</v>
      </c>
      <c r="F399" s="109">
        <v>497084.71290899999</v>
      </c>
      <c r="G399" s="109">
        <v>4532551.3219600003</v>
      </c>
      <c r="H399" s="135">
        <v>10</v>
      </c>
      <c r="I399" s="136" t="s">
        <v>3094</v>
      </c>
      <c r="J399" s="110" t="str">
        <f t="shared" si="6"/>
        <v>No</v>
      </c>
    </row>
    <row r="400" spans="1:10" x14ac:dyDescent="0.35">
      <c r="A400" s="108" t="s">
        <v>337</v>
      </c>
      <c r="B400" s="108" t="s">
        <v>3035</v>
      </c>
      <c r="C400" s="109">
        <v>1.1052916691800001</v>
      </c>
      <c r="D400" s="109">
        <v>0.448660728239</v>
      </c>
      <c r="E400" s="110">
        <v>2487</v>
      </c>
      <c r="F400" s="109">
        <v>788006.46759000001</v>
      </c>
      <c r="G400" s="109">
        <v>4259122.0546800001</v>
      </c>
      <c r="H400" s="135">
        <v>11</v>
      </c>
      <c r="I400" s="136" t="s">
        <v>3094</v>
      </c>
      <c r="J400" s="110" t="str">
        <f t="shared" si="6"/>
        <v>No</v>
      </c>
    </row>
    <row r="401" spans="1:10" x14ac:dyDescent="0.35">
      <c r="A401" s="108" t="s">
        <v>337</v>
      </c>
      <c r="B401" s="108" t="s">
        <v>3026</v>
      </c>
      <c r="C401" s="109">
        <v>4.2207828793499997</v>
      </c>
      <c r="D401" s="109">
        <v>0.814850313923</v>
      </c>
      <c r="E401" s="110">
        <v>1850</v>
      </c>
      <c r="F401" s="109">
        <v>516143.33890099998</v>
      </c>
      <c r="G401" s="109">
        <v>4544238.4367300002</v>
      </c>
      <c r="H401" s="135">
        <v>10</v>
      </c>
      <c r="I401" s="136" t="s">
        <v>3094</v>
      </c>
      <c r="J401" s="110" t="str">
        <f t="shared" si="6"/>
        <v>No</v>
      </c>
    </row>
    <row r="402" spans="1:10" x14ac:dyDescent="0.35">
      <c r="A402" s="108" t="s">
        <v>338</v>
      </c>
      <c r="B402" s="108" t="s">
        <v>3022</v>
      </c>
      <c r="C402" s="109">
        <v>12.154094753600001</v>
      </c>
      <c r="D402" s="109">
        <v>1.4333462379699999</v>
      </c>
      <c r="E402" s="110">
        <v>2036</v>
      </c>
      <c r="F402" s="109">
        <v>518085.61734900001</v>
      </c>
      <c r="G402" s="109">
        <v>4564448.4603599999</v>
      </c>
      <c r="H402" s="135">
        <v>10</v>
      </c>
      <c r="I402" s="136" t="s">
        <v>3094</v>
      </c>
      <c r="J402" s="110" t="str">
        <f t="shared" si="6"/>
        <v>No</v>
      </c>
    </row>
    <row r="403" spans="1:10" x14ac:dyDescent="0.35">
      <c r="A403" s="108" t="s">
        <v>339</v>
      </c>
      <c r="B403" s="108" t="s">
        <v>3026</v>
      </c>
      <c r="C403" s="109">
        <v>2.0280201079700002</v>
      </c>
      <c r="D403" s="109">
        <v>0.55803176290700007</v>
      </c>
      <c r="E403" s="110">
        <v>1926</v>
      </c>
      <c r="F403" s="109">
        <v>517094.99479099998</v>
      </c>
      <c r="G403" s="109">
        <v>4544000.72958</v>
      </c>
      <c r="H403" s="135">
        <v>10</v>
      </c>
      <c r="I403" s="136" t="s">
        <v>3094</v>
      </c>
      <c r="J403" s="110" t="str">
        <f t="shared" si="6"/>
        <v>No</v>
      </c>
    </row>
    <row r="404" spans="1:10" x14ac:dyDescent="0.35">
      <c r="A404" s="108" t="s">
        <v>340</v>
      </c>
      <c r="B404" s="108" t="s">
        <v>3022</v>
      </c>
      <c r="C404" s="109">
        <v>1.6557496411799999</v>
      </c>
      <c r="D404" s="109">
        <v>0.497709061073</v>
      </c>
      <c r="E404" s="110">
        <v>1898</v>
      </c>
      <c r="F404" s="109">
        <v>517238.240444</v>
      </c>
      <c r="G404" s="109">
        <v>4565292.6349799996</v>
      </c>
      <c r="H404" s="135">
        <v>10</v>
      </c>
      <c r="I404" s="136" t="s">
        <v>3094</v>
      </c>
      <c r="J404" s="110" t="str">
        <f t="shared" si="6"/>
        <v>No</v>
      </c>
    </row>
    <row r="405" spans="1:10" x14ac:dyDescent="0.35">
      <c r="A405" s="108" t="s">
        <v>341</v>
      </c>
      <c r="B405" s="108" t="s">
        <v>3022</v>
      </c>
      <c r="C405" s="109">
        <v>2.8467830367900002</v>
      </c>
      <c r="D405" s="109">
        <v>0.66425613971099995</v>
      </c>
      <c r="E405" s="110">
        <v>1986</v>
      </c>
      <c r="F405" s="109">
        <v>516723.51084599999</v>
      </c>
      <c r="G405" s="109">
        <v>4562828.6374700004</v>
      </c>
      <c r="H405" s="135">
        <v>10</v>
      </c>
      <c r="I405" s="136" t="s">
        <v>3094</v>
      </c>
      <c r="J405" s="110" t="str">
        <f t="shared" si="6"/>
        <v>No</v>
      </c>
    </row>
    <row r="406" spans="1:10" x14ac:dyDescent="0.35">
      <c r="A406" s="108" t="s">
        <v>342</v>
      </c>
      <c r="B406" s="108" t="s">
        <v>3022</v>
      </c>
      <c r="C406" s="109">
        <v>2.1817168732300001</v>
      </c>
      <c r="D406" s="109">
        <v>0.58559915171400001</v>
      </c>
      <c r="E406" s="110">
        <v>2067</v>
      </c>
      <c r="F406" s="109">
        <v>518186.22706300003</v>
      </c>
      <c r="G406" s="109">
        <v>4563743.7020300003</v>
      </c>
      <c r="H406" s="135">
        <v>10</v>
      </c>
      <c r="I406" s="136" t="s">
        <v>3094</v>
      </c>
      <c r="J406" s="110" t="str">
        <f t="shared" si="6"/>
        <v>No</v>
      </c>
    </row>
    <row r="407" spans="1:10" x14ac:dyDescent="0.35">
      <c r="A407" s="108" t="s">
        <v>343</v>
      </c>
      <c r="B407" s="108" t="s">
        <v>3022</v>
      </c>
      <c r="C407" s="109">
        <v>2.4934299765799999</v>
      </c>
      <c r="D407" s="109">
        <v>0.61426193215499991</v>
      </c>
      <c r="E407" s="110">
        <v>2123</v>
      </c>
      <c r="F407" s="109">
        <v>515263.66687700001</v>
      </c>
      <c r="G407" s="109">
        <v>4562120.9068299998</v>
      </c>
      <c r="H407" s="135">
        <v>10</v>
      </c>
      <c r="I407" s="136" t="s">
        <v>3094</v>
      </c>
      <c r="J407" s="110" t="str">
        <f t="shared" si="6"/>
        <v>No</v>
      </c>
    </row>
    <row r="408" spans="1:10" x14ac:dyDescent="0.35">
      <c r="A408" s="108" t="s">
        <v>344</v>
      </c>
      <c r="B408" s="108" t="s">
        <v>3041</v>
      </c>
      <c r="C408" s="109">
        <v>19.163242596300002</v>
      </c>
      <c r="D408" s="109">
        <v>5.66659733916</v>
      </c>
      <c r="E408" s="110">
        <v>2295</v>
      </c>
      <c r="F408" s="109">
        <v>781585.00704399997</v>
      </c>
      <c r="G408" s="109">
        <v>4220514.9759099996</v>
      </c>
      <c r="H408" s="135">
        <v>11</v>
      </c>
      <c r="I408" s="136" t="s">
        <v>3094</v>
      </c>
      <c r="J408" s="110" t="str">
        <f t="shared" si="6"/>
        <v>No</v>
      </c>
    </row>
    <row r="409" spans="1:10" x14ac:dyDescent="0.35">
      <c r="A409" s="108" t="s">
        <v>345</v>
      </c>
      <c r="B409" s="108" t="s">
        <v>3048</v>
      </c>
      <c r="C409" s="109">
        <v>238.91353073900001</v>
      </c>
      <c r="D409" s="109">
        <v>14.4263061692</v>
      </c>
      <c r="E409" s="110">
        <v>912</v>
      </c>
      <c r="F409" s="109">
        <v>923731.25740400003</v>
      </c>
      <c r="G409" s="109">
        <v>3836623.7066799998</v>
      </c>
      <c r="H409" s="135">
        <v>11</v>
      </c>
      <c r="I409" s="136" t="s">
        <v>3094</v>
      </c>
      <c r="J409" s="110" t="str">
        <f t="shared" si="6"/>
        <v>No</v>
      </c>
    </row>
    <row r="410" spans="1:10" x14ac:dyDescent="0.35">
      <c r="A410" s="108" t="s">
        <v>346</v>
      </c>
      <c r="B410" s="108" t="s">
        <v>3048</v>
      </c>
      <c r="C410" s="109">
        <v>3.9794244290299998</v>
      </c>
      <c r="D410" s="109">
        <v>1.3147786943999999</v>
      </c>
      <c r="E410" s="110">
        <v>14</v>
      </c>
      <c r="F410" s="109">
        <v>949092.28399000003</v>
      </c>
      <c r="G410" s="109">
        <v>3754410.2629499999</v>
      </c>
      <c r="H410" s="135">
        <v>11</v>
      </c>
      <c r="I410" s="136" t="s">
        <v>3094</v>
      </c>
      <c r="J410" s="110" t="str">
        <f t="shared" si="6"/>
        <v>No</v>
      </c>
    </row>
    <row r="411" spans="1:10" x14ac:dyDescent="0.35">
      <c r="A411" s="108" t="s">
        <v>347</v>
      </c>
      <c r="B411" s="108" t="s">
        <v>3037</v>
      </c>
      <c r="C411" s="109">
        <v>331.93301863400001</v>
      </c>
      <c r="D411" s="109">
        <v>16.0960661067</v>
      </c>
      <c r="E411" s="110">
        <v>1695</v>
      </c>
      <c r="F411" s="109">
        <v>703592.23570900003</v>
      </c>
      <c r="G411" s="109">
        <v>4369579.7385999998</v>
      </c>
      <c r="H411" s="135">
        <v>10</v>
      </c>
      <c r="I411" s="136" t="s">
        <v>3094</v>
      </c>
      <c r="J411" s="110" t="str">
        <f t="shared" si="6"/>
        <v>No</v>
      </c>
    </row>
    <row r="412" spans="1:10" x14ac:dyDescent="0.35">
      <c r="A412" s="108" t="s">
        <v>348</v>
      </c>
      <c r="B412" s="108" t="s">
        <v>3043</v>
      </c>
      <c r="C412" s="109">
        <v>3.8590608954699999</v>
      </c>
      <c r="D412" s="109">
        <v>1.36840014672</v>
      </c>
      <c r="E412" s="110">
        <v>1959</v>
      </c>
      <c r="F412" s="109">
        <v>620672.66529399995</v>
      </c>
      <c r="G412" s="109">
        <v>4508821.4013200002</v>
      </c>
      <c r="H412" s="135">
        <v>10</v>
      </c>
      <c r="I412" s="136" t="s">
        <v>3094</v>
      </c>
      <c r="J412" s="110" t="str">
        <f t="shared" si="6"/>
        <v>No</v>
      </c>
    </row>
    <row r="413" spans="1:10" x14ac:dyDescent="0.35">
      <c r="A413" s="108" t="s">
        <v>348</v>
      </c>
      <c r="B413" s="108" t="s">
        <v>3052</v>
      </c>
      <c r="C413" s="109">
        <v>5.6371773800099998</v>
      </c>
      <c r="D413" s="109">
        <v>1.49830928619</v>
      </c>
      <c r="E413" s="110">
        <v>3205</v>
      </c>
      <c r="F413" s="109">
        <v>875820.81964600005</v>
      </c>
      <c r="G413" s="109">
        <v>4149361.77892</v>
      </c>
      <c r="H413" s="135">
        <v>11</v>
      </c>
      <c r="I413" s="136" t="s">
        <v>3094</v>
      </c>
      <c r="J413" s="110" t="str">
        <f t="shared" si="6"/>
        <v>No</v>
      </c>
    </row>
    <row r="414" spans="1:10" x14ac:dyDescent="0.35">
      <c r="A414" s="108" t="s">
        <v>349</v>
      </c>
      <c r="B414" s="108" t="s">
        <v>3052</v>
      </c>
      <c r="C414" s="109">
        <v>2.13400673129</v>
      </c>
      <c r="D414" s="109">
        <v>0.60321922862900001</v>
      </c>
      <c r="E414" s="110">
        <v>3130</v>
      </c>
      <c r="F414" s="109">
        <v>903811.36349799996</v>
      </c>
      <c r="G414" s="109">
        <v>4114595.8939200002</v>
      </c>
      <c r="H414" s="135">
        <v>11</v>
      </c>
      <c r="I414" s="136" t="s">
        <v>3094</v>
      </c>
      <c r="J414" s="110" t="str">
        <f t="shared" si="6"/>
        <v>No</v>
      </c>
    </row>
    <row r="415" spans="1:10" x14ac:dyDescent="0.35">
      <c r="A415" s="108" t="s">
        <v>350</v>
      </c>
      <c r="B415" s="108" t="s">
        <v>3041</v>
      </c>
      <c r="C415" s="109">
        <v>20.6985170779</v>
      </c>
      <c r="D415" s="109">
        <v>2.0640043830999999</v>
      </c>
      <c r="E415" s="110">
        <v>2241</v>
      </c>
      <c r="F415" s="109">
        <v>790731.08584199997</v>
      </c>
      <c r="G415" s="109">
        <v>4214333.1666999999</v>
      </c>
      <c r="H415" s="135">
        <v>11</v>
      </c>
      <c r="I415" s="136" t="s">
        <v>3094</v>
      </c>
      <c r="J415" s="110" t="str">
        <f t="shared" si="6"/>
        <v>No</v>
      </c>
    </row>
    <row r="416" spans="1:10" x14ac:dyDescent="0.35">
      <c r="A416" s="108" t="s">
        <v>351</v>
      </c>
      <c r="B416" s="108" t="s">
        <v>3036</v>
      </c>
      <c r="C416" s="109">
        <v>3.4557423907199998</v>
      </c>
      <c r="D416" s="109">
        <v>0.70031736399600009</v>
      </c>
      <c r="E416" s="110">
        <v>3033</v>
      </c>
      <c r="F416" s="109">
        <v>858494.83962800005</v>
      </c>
      <c r="G416" s="109">
        <v>4156720.8139300002</v>
      </c>
      <c r="H416" s="135">
        <v>11</v>
      </c>
      <c r="I416" s="136" t="s">
        <v>3094</v>
      </c>
      <c r="J416" s="110" t="str">
        <f t="shared" si="6"/>
        <v>No</v>
      </c>
    </row>
    <row r="417" spans="1:10" x14ac:dyDescent="0.35">
      <c r="A417" s="108" t="s">
        <v>352</v>
      </c>
      <c r="B417" s="108" t="s">
        <v>3039</v>
      </c>
      <c r="C417" s="109">
        <v>128.659976253</v>
      </c>
      <c r="D417" s="109">
        <v>5.26864927994</v>
      </c>
      <c r="E417" s="110">
        <v>136</v>
      </c>
      <c r="F417" s="109">
        <v>850655.982907</v>
      </c>
      <c r="G417" s="109">
        <v>4036269.1167100002</v>
      </c>
      <c r="H417" s="135">
        <v>11</v>
      </c>
      <c r="I417" s="136" t="s">
        <v>3094</v>
      </c>
      <c r="J417" s="110" t="str">
        <f t="shared" si="6"/>
        <v>No</v>
      </c>
    </row>
    <row r="418" spans="1:10" x14ac:dyDescent="0.35">
      <c r="A418" s="108" t="s">
        <v>353</v>
      </c>
      <c r="B418" s="108" t="s">
        <v>3025</v>
      </c>
      <c r="C418" s="109">
        <v>11.581404941200001</v>
      </c>
      <c r="D418" s="109">
        <v>1.3217534039200001</v>
      </c>
      <c r="E418" s="110">
        <v>2937</v>
      </c>
      <c r="F418" s="109">
        <v>818653.61481099995</v>
      </c>
      <c r="G418" s="109">
        <v>4164897.1985800001</v>
      </c>
      <c r="H418" s="135">
        <v>11</v>
      </c>
      <c r="I418" s="136" t="s">
        <v>3094</v>
      </c>
      <c r="J418" s="110" t="str">
        <f t="shared" si="6"/>
        <v>No</v>
      </c>
    </row>
    <row r="419" spans="1:10" x14ac:dyDescent="0.35">
      <c r="A419" s="108" t="s">
        <v>354</v>
      </c>
      <c r="B419" s="108" t="s">
        <v>3041</v>
      </c>
      <c r="C419" s="109">
        <v>2.61756657402</v>
      </c>
      <c r="D419" s="109">
        <v>0.68624097055100008</v>
      </c>
      <c r="E419" s="110">
        <v>1072</v>
      </c>
      <c r="F419" s="109">
        <v>741343.09378700005</v>
      </c>
      <c r="G419" s="109">
        <v>4213894.5356000001</v>
      </c>
      <c r="H419" s="135">
        <v>10</v>
      </c>
      <c r="I419" s="136" t="s">
        <v>3094</v>
      </c>
      <c r="J419" s="110" t="str">
        <f t="shared" si="6"/>
        <v>No</v>
      </c>
    </row>
    <row r="420" spans="1:10" x14ac:dyDescent="0.35">
      <c r="A420" s="108" t="s">
        <v>355</v>
      </c>
      <c r="B420" s="108" t="s">
        <v>3036</v>
      </c>
      <c r="C420" s="109">
        <v>2.0119056101999999</v>
      </c>
      <c r="D420" s="109">
        <v>0.54249101084700002</v>
      </c>
      <c r="E420" s="110">
        <v>2665</v>
      </c>
      <c r="F420" s="109">
        <v>844263.58827099996</v>
      </c>
      <c r="G420" s="109">
        <v>4120410.1401200001</v>
      </c>
      <c r="H420" s="135">
        <v>11</v>
      </c>
      <c r="I420" s="136" t="s">
        <v>3094</v>
      </c>
      <c r="J420" s="110" t="str">
        <f t="shared" si="6"/>
        <v>No</v>
      </c>
    </row>
    <row r="421" spans="1:10" x14ac:dyDescent="0.35">
      <c r="A421" s="108" t="s">
        <v>356</v>
      </c>
      <c r="B421" s="108" t="s">
        <v>3029</v>
      </c>
      <c r="C421" s="109">
        <v>1036.689983</v>
      </c>
      <c r="D421" s="109">
        <v>30.471248339999999</v>
      </c>
      <c r="E421" s="110">
        <v>1968</v>
      </c>
      <c r="F421" s="109">
        <v>829549.90973900002</v>
      </c>
      <c r="G421" s="109">
        <v>4244868.5422200002</v>
      </c>
      <c r="H421" s="135">
        <v>11</v>
      </c>
      <c r="I421" s="136" t="s">
        <v>3094</v>
      </c>
      <c r="J421" s="110" t="str">
        <f t="shared" si="6"/>
        <v>Yes</v>
      </c>
    </row>
    <row r="422" spans="1:10" x14ac:dyDescent="0.35">
      <c r="A422" s="108" t="s">
        <v>357</v>
      </c>
      <c r="B422" s="108" t="s">
        <v>3029</v>
      </c>
      <c r="C422" s="109">
        <v>10.7214849808</v>
      </c>
      <c r="D422" s="109">
        <v>1.29260759276</v>
      </c>
      <c r="E422" s="110">
        <v>3211</v>
      </c>
      <c r="F422" s="109">
        <v>865654.19609700004</v>
      </c>
      <c r="G422" s="109">
        <v>4163408.1146999998</v>
      </c>
      <c r="H422" s="135">
        <v>11</v>
      </c>
      <c r="I422" s="136" t="s">
        <v>3094</v>
      </c>
      <c r="J422" s="110" t="str">
        <f t="shared" si="6"/>
        <v>No</v>
      </c>
    </row>
    <row r="423" spans="1:10" x14ac:dyDescent="0.35">
      <c r="A423" s="108" t="s">
        <v>358</v>
      </c>
      <c r="B423" s="108" t="s">
        <v>3027</v>
      </c>
      <c r="C423" s="109">
        <v>6.2448540862600002</v>
      </c>
      <c r="D423" s="109">
        <v>1.2648830361099999</v>
      </c>
      <c r="E423" s="110">
        <v>1596</v>
      </c>
      <c r="F423" s="109">
        <v>720129.09979000001</v>
      </c>
      <c r="G423" s="109">
        <v>4627239.1943699997</v>
      </c>
      <c r="H423" s="135">
        <v>10</v>
      </c>
      <c r="I423" s="136" t="s">
        <v>3094</v>
      </c>
      <c r="J423" s="110" t="str">
        <f t="shared" si="6"/>
        <v>No</v>
      </c>
    </row>
    <row r="424" spans="1:10" x14ac:dyDescent="0.35">
      <c r="A424" s="108" t="s">
        <v>359</v>
      </c>
      <c r="B424" s="108" t="s">
        <v>3044</v>
      </c>
      <c r="C424" s="109">
        <v>270.550847541</v>
      </c>
      <c r="D424" s="109">
        <v>20.193690141099999</v>
      </c>
      <c r="E424" s="110">
        <v>153</v>
      </c>
      <c r="F424" s="109">
        <v>570786.49912099994</v>
      </c>
      <c r="G424" s="109">
        <v>4197639.3200099999</v>
      </c>
      <c r="H424" s="135">
        <v>10</v>
      </c>
      <c r="I424" s="136" t="s">
        <v>3094</v>
      </c>
      <c r="J424" s="110" t="str">
        <f t="shared" si="6"/>
        <v>Yes</v>
      </c>
    </row>
    <row r="425" spans="1:10" x14ac:dyDescent="0.35">
      <c r="A425" s="108" t="s">
        <v>360</v>
      </c>
      <c r="B425" s="108" t="s">
        <v>3047</v>
      </c>
      <c r="C425" s="109">
        <v>17166.7742497</v>
      </c>
      <c r="D425" s="109">
        <v>74.495030694199997</v>
      </c>
      <c r="E425" s="110">
        <v>183</v>
      </c>
      <c r="F425" s="109">
        <v>1171772.6890199999</v>
      </c>
      <c r="G425" s="109">
        <v>3838109.52942</v>
      </c>
      <c r="H425" s="135">
        <v>11</v>
      </c>
      <c r="I425" s="136" t="s">
        <v>3094</v>
      </c>
      <c r="J425" s="110" t="str">
        <f t="shared" si="6"/>
        <v>No</v>
      </c>
    </row>
    <row r="426" spans="1:10" x14ac:dyDescent="0.35">
      <c r="A426" s="108" t="s">
        <v>361</v>
      </c>
      <c r="B426" s="108" t="s">
        <v>3036</v>
      </c>
      <c r="C426" s="109">
        <v>7.3311805271599999</v>
      </c>
      <c r="D426" s="109">
        <v>1.4943367598299999</v>
      </c>
      <c r="E426" s="110">
        <v>3361</v>
      </c>
      <c r="F426" s="109">
        <v>871120.68450600002</v>
      </c>
      <c r="G426" s="109">
        <v>4141422.1686300002</v>
      </c>
      <c r="H426" s="135">
        <v>11</v>
      </c>
      <c r="I426" s="136" t="s">
        <v>3094</v>
      </c>
      <c r="J426" s="110" t="str">
        <f t="shared" si="6"/>
        <v>No</v>
      </c>
    </row>
    <row r="427" spans="1:10" x14ac:dyDescent="0.35">
      <c r="A427" s="108" t="s">
        <v>362</v>
      </c>
      <c r="B427" s="108" t="s">
        <v>3029</v>
      </c>
      <c r="C427" s="109">
        <v>1.01890434876</v>
      </c>
      <c r="D427" s="109">
        <v>0.48467761248199998</v>
      </c>
      <c r="E427" s="110">
        <v>2751</v>
      </c>
      <c r="F427" s="109">
        <v>800032.20687999995</v>
      </c>
      <c r="G427" s="109">
        <v>4233904.7177999998</v>
      </c>
      <c r="H427" s="135">
        <v>11</v>
      </c>
      <c r="I427" s="136" t="s">
        <v>3094</v>
      </c>
      <c r="J427" s="110" t="str">
        <f t="shared" si="6"/>
        <v>No</v>
      </c>
    </row>
    <row r="428" spans="1:10" x14ac:dyDescent="0.35">
      <c r="A428" s="108" t="s">
        <v>362</v>
      </c>
      <c r="B428" s="108" t="s">
        <v>3052</v>
      </c>
      <c r="C428" s="109">
        <v>1.15468393447</v>
      </c>
      <c r="D428" s="109">
        <v>0.43969262683400001</v>
      </c>
      <c r="E428" s="110">
        <v>3277</v>
      </c>
      <c r="F428" s="109">
        <v>895795.12900800002</v>
      </c>
      <c r="G428" s="109">
        <v>4123005.4918999998</v>
      </c>
      <c r="H428" s="135">
        <v>11</v>
      </c>
      <c r="I428" s="136" t="s">
        <v>3094</v>
      </c>
      <c r="J428" s="110" t="str">
        <f t="shared" si="6"/>
        <v>No</v>
      </c>
    </row>
    <row r="429" spans="1:10" x14ac:dyDescent="0.35">
      <c r="A429" s="108" t="s">
        <v>363</v>
      </c>
      <c r="B429" s="108" t="s">
        <v>3022</v>
      </c>
      <c r="C429" s="109">
        <v>0.24707691724299999</v>
      </c>
      <c r="D429" s="109">
        <v>0.19969522227</v>
      </c>
      <c r="E429" s="110">
        <v>2041</v>
      </c>
      <c r="F429" s="109">
        <v>616237.09191199997</v>
      </c>
      <c r="G429" s="109">
        <v>4603748.1817199998</v>
      </c>
      <c r="H429" s="135">
        <v>10</v>
      </c>
      <c r="I429" s="136" t="s">
        <v>3094</v>
      </c>
      <c r="J429" s="110" t="str">
        <f t="shared" si="6"/>
        <v>No</v>
      </c>
    </row>
    <row r="430" spans="1:10" x14ac:dyDescent="0.35">
      <c r="A430" s="108" t="s">
        <v>364</v>
      </c>
      <c r="B430" s="108" t="s">
        <v>3022</v>
      </c>
      <c r="C430" s="109">
        <v>3.06484037313</v>
      </c>
      <c r="D430" s="109">
        <v>0.69340975990000009</v>
      </c>
      <c r="E430" s="110">
        <v>1032</v>
      </c>
      <c r="F430" s="109">
        <v>556242.06884800002</v>
      </c>
      <c r="G430" s="109">
        <v>4572420.6281300001</v>
      </c>
      <c r="H430" s="135">
        <v>10</v>
      </c>
      <c r="I430" s="136" t="s">
        <v>3094</v>
      </c>
      <c r="J430" s="110" t="str">
        <f t="shared" si="6"/>
        <v>No</v>
      </c>
    </row>
    <row r="431" spans="1:10" x14ac:dyDescent="0.35">
      <c r="A431" s="108" t="s">
        <v>365</v>
      </c>
      <c r="B431" s="108" t="s">
        <v>3020</v>
      </c>
      <c r="C431" s="109">
        <v>6.9292063380499993</v>
      </c>
      <c r="D431" s="109">
        <v>1.4640312606099999</v>
      </c>
      <c r="E431" s="110">
        <v>898</v>
      </c>
      <c r="F431" s="109">
        <v>706679.83796000003</v>
      </c>
      <c r="G431" s="109">
        <v>4298735.3123300001</v>
      </c>
      <c r="H431" s="135">
        <v>10</v>
      </c>
      <c r="I431" s="136" t="s">
        <v>3094</v>
      </c>
      <c r="J431" s="110" t="str">
        <f t="shared" si="6"/>
        <v>No</v>
      </c>
    </row>
    <row r="432" spans="1:10" x14ac:dyDescent="0.35">
      <c r="A432" s="108" t="s">
        <v>366</v>
      </c>
      <c r="B432" s="108" t="s">
        <v>3055</v>
      </c>
      <c r="C432" s="109">
        <v>1.7715449595200001</v>
      </c>
      <c r="D432" s="109">
        <v>0.58396938752399996</v>
      </c>
      <c r="E432" s="110">
        <v>1130</v>
      </c>
      <c r="F432" s="109">
        <v>480017.22421299998</v>
      </c>
      <c r="G432" s="109">
        <v>4383747.7723899996</v>
      </c>
      <c r="H432" s="135">
        <v>10</v>
      </c>
      <c r="I432" s="136" t="s">
        <v>3094</v>
      </c>
      <c r="J432" s="110" t="str">
        <f t="shared" si="6"/>
        <v>No</v>
      </c>
    </row>
    <row r="433" spans="1:10" x14ac:dyDescent="0.35">
      <c r="A433" s="108" t="s">
        <v>367</v>
      </c>
      <c r="B433" s="108" t="s">
        <v>3039</v>
      </c>
      <c r="C433" s="109">
        <v>2.29120417183</v>
      </c>
      <c r="D433" s="109">
        <v>0.60077493630400003</v>
      </c>
      <c r="E433" s="110">
        <v>2910</v>
      </c>
      <c r="F433" s="109">
        <v>890708.55117899994</v>
      </c>
      <c r="G433" s="109">
        <v>4058465.85995</v>
      </c>
      <c r="H433" s="135">
        <v>11</v>
      </c>
      <c r="I433" s="136" t="s">
        <v>3094</v>
      </c>
      <c r="J433" s="110" t="str">
        <f t="shared" si="6"/>
        <v>No</v>
      </c>
    </row>
    <row r="434" spans="1:10" x14ac:dyDescent="0.35">
      <c r="A434" s="108" t="s">
        <v>368</v>
      </c>
      <c r="B434" s="108" t="s">
        <v>3020</v>
      </c>
      <c r="C434" s="109">
        <v>19.834014753400002</v>
      </c>
      <c r="D434" s="109">
        <v>4.6184662896999997</v>
      </c>
      <c r="E434" s="110">
        <v>1960</v>
      </c>
      <c r="F434" s="109">
        <v>737967.27139500005</v>
      </c>
      <c r="G434" s="109">
        <v>4320566.0694000004</v>
      </c>
      <c r="H434" s="135">
        <v>10</v>
      </c>
      <c r="I434" s="136" t="s">
        <v>3094</v>
      </c>
      <c r="J434" s="110" t="str">
        <f t="shared" si="6"/>
        <v>No</v>
      </c>
    </row>
    <row r="435" spans="1:10" x14ac:dyDescent="0.35">
      <c r="A435" s="108" t="s">
        <v>369</v>
      </c>
      <c r="B435" s="108" t="s">
        <v>3026</v>
      </c>
      <c r="C435" s="109">
        <v>0.26633901284200001</v>
      </c>
      <c r="D435" s="109">
        <v>0.18893607388399999</v>
      </c>
      <c r="E435" s="110">
        <v>2072</v>
      </c>
      <c r="F435" s="109">
        <v>508119.13897099998</v>
      </c>
      <c r="G435" s="109">
        <v>4560059.6372400001</v>
      </c>
      <c r="H435" s="135">
        <v>10</v>
      </c>
      <c r="I435" s="136" t="s">
        <v>3094</v>
      </c>
      <c r="J435" s="110" t="str">
        <f t="shared" si="6"/>
        <v>No</v>
      </c>
    </row>
    <row r="436" spans="1:10" x14ac:dyDescent="0.35">
      <c r="A436" s="108" t="s">
        <v>369</v>
      </c>
      <c r="B436" s="108" t="s">
        <v>3052</v>
      </c>
      <c r="C436" s="109">
        <v>1.6489375443900001</v>
      </c>
      <c r="D436" s="109">
        <v>0.54915788884000005</v>
      </c>
      <c r="E436" s="110">
        <v>3541</v>
      </c>
      <c r="F436" s="109">
        <v>879868.61922500003</v>
      </c>
      <c r="G436" s="109">
        <v>4149000.6878800001</v>
      </c>
      <c r="H436" s="135">
        <v>11</v>
      </c>
      <c r="I436" s="136" t="s">
        <v>3094</v>
      </c>
      <c r="J436" s="110" t="str">
        <f t="shared" si="6"/>
        <v>No</v>
      </c>
    </row>
    <row r="437" spans="1:10" x14ac:dyDescent="0.35">
      <c r="A437" s="108" t="s">
        <v>369</v>
      </c>
      <c r="B437" s="108" t="s">
        <v>3053</v>
      </c>
      <c r="C437" s="109">
        <v>2.49403975778</v>
      </c>
      <c r="D437" s="109">
        <v>0.82204140070599996</v>
      </c>
      <c r="E437" s="110">
        <v>2277</v>
      </c>
      <c r="F437" s="109">
        <v>743089.76233299996</v>
      </c>
      <c r="G437" s="109">
        <v>4326153.4553300003</v>
      </c>
      <c r="H437" s="135">
        <v>10</v>
      </c>
      <c r="I437" s="136" t="s">
        <v>3094</v>
      </c>
      <c r="J437" s="110" t="str">
        <f t="shared" si="6"/>
        <v>No</v>
      </c>
    </row>
    <row r="438" spans="1:10" x14ac:dyDescent="0.35">
      <c r="A438" s="108" t="s">
        <v>370</v>
      </c>
      <c r="B438" s="108" t="s">
        <v>3041</v>
      </c>
      <c r="C438" s="109">
        <v>6.6522144195999999E-2</v>
      </c>
      <c r="D438" s="109">
        <v>9.8043492116100001E-2</v>
      </c>
      <c r="E438" s="110">
        <v>2537</v>
      </c>
      <c r="F438" s="109">
        <v>785839.392078</v>
      </c>
      <c r="G438" s="109">
        <v>4229146.8172599999</v>
      </c>
      <c r="H438" s="135">
        <v>11</v>
      </c>
      <c r="I438" s="136" t="s">
        <v>3094</v>
      </c>
      <c r="J438" s="110" t="str">
        <f t="shared" si="6"/>
        <v>No</v>
      </c>
    </row>
    <row r="439" spans="1:10" x14ac:dyDescent="0.35">
      <c r="A439" s="108" t="s">
        <v>370</v>
      </c>
      <c r="B439" s="108" t="s">
        <v>3041</v>
      </c>
      <c r="C439" s="109">
        <v>4.8590714484899995E-2</v>
      </c>
      <c r="D439" s="109">
        <v>8.8049404330300007E-2</v>
      </c>
      <c r="E439" s="110">
        <v>2536</v>
      </c>
      <c r="F439" s="109">
        <v>785763.13220999995</v>
      </c>
      <c r="G439" s="109">
        <v>4228923.8643300002</v>
      </c>
      <c r="H439" s="135">
        <v>11</v>
      </c>
      <c r="I439" s="136" t="s">
        <v>3094</v>
      </c>
      <c r="J439" s="110" t="str">
        <f t="shared" si="6"/>
        <v>No</v>
      </c>
    </row>
    <row r="440" spans="1:10" x14ac:dyDescent="0.35">
      <c r="A440" s="108" t="s">
        <v>370</v>
      </c>
      <c r="B440" s="108" t="s">
        <v>3041</v>
      </c>
      <c r="C440" s="109">
        <v>1.1423791054900001</v>
      </c>
      <c r="D440" s="109">
        <v>0.48514753442399999</v>
      </c>
      <c r="E440" s="110">
        <v>2536</v>
      </c>
      <c r="F440" s="109">
        <v>785742.81336200004</v>
      </c>
      <c r="G440" s="109">
        <v>4228636.2480499996</v>
      </c>
      <c r="H440" s="135">
        <v>11</v>
      </c>
      <c r="I440" s="136" t="s">
        <v>3094</v>
      </c>
      <c r="J440" s="110" t="str">
        <f t="shared" si="6"/>
        <v>No</v>
      </c>
    </row>
    <row r="441" spans="1:10" x14ac:dyDescent="0.35">
      <c r="A441" s="108" t="s">
        <v>370</v>
      </c>
      <c r="B441" s="108" t="s">
        <v>3041</v>
      </c>
      <c r="C441" s="109">
        <v>0.124753016658</v>
      </c>
      <c r="D441" s="109">
        <v>0.134746877219</v>
      </c>
      <c r="E441" s="110">
        <v>2537</v>
      </c>
      <c r="F441" s="109">
        <v>785825.40354900004</v>
      </c>
      <c r="G441" s="109">
        <v>4228925.7273899997</v>
      </c>
      <c r="H441" s="135">
        <v>11</v>
      </c>
      <c r="I441" s="136" t="s">
        <v>3094</v>
      </c>
      <c r="J441" s="110" t="str">
        <f t="shared" si="6"/>
        <v>No</v>
      </c>
    </row>
    <row r="442" spans="1:10" x14ac:dyDescent="0.35">
      <c r="A442" s="108" t="s">
        <v>370</v>
      </c>
      <c r="B442" s="108" t="s">
        <v>3041</v>
      </c>
      <c r="C442" s="109">
        <v>4.2401178402099997E-2</v>
      </c>
      <c r="D442" s="109">
        <v>7.9360614241899996E-2</v>
      </c>
      <c r="E442" s="110">
        <v>2540</v>
      </c>
      <c r="F442" s="109">
        <v>785454.11759699997</v>
      </c>
      <c r="G442" s="109">
        <v>4228871.6566500003</v>
      </c>
      <c r="H442" s="135">
        <v>11</v>
      </c>
      <c r="I442" s="136" t="s">
        <v>3094</v>
      </c>
      <c r="J442" s="110" t="str">
        <f t="shared" si="6"/>
        <v>No</v>
      </c>
    </row>
    <row r="443" spans="1:10" x14ac:dyDescent="0.35">
      <c r="A443" s="108" t="s">
        <v>370</v>
      </c>
      <c r="B443" s="108" t="s">
        <v>3041</v>
      </c>
      <c r="C443" s="109">
        <v>0.108469302623</v>
      </c>
      <c r="D443" s="109">
        <v>0.14641134440799999</v>
      </c>
      <c r="E443" s="110">
        <v>2536</v>
      </c>
      <c r="F443" s="109">
        <v>785589.08816499996</v>
      </c>
      <c r="G443" s="109">
        <v>4228791.3255899996</v>
      </c>
      <c r="H443" s="135">
        <v>11</v>
      </c>
      <c r="I443" s="136" t="s">
        <v>3094</v>
      </c>
      <c r="J443" s="110" t="str">
        <f t="shared" si="6"/>
        <v>No</v>
      </c>
    </row>
    <row r="444" spans="1:10" x14ac:dyDescent="0.35">
      <c r="A444" s="108" t="s">
        <v>370</v>
      </c>
      <c r="B444" s="108" t="s">
        <v>3041</v>
      </c>
      <c r="C444" s="109">
        <v>1.7329745685800001E-2</v>
      </c>
      <c r="D444" s="109">
        <v>5.1538456055700003E-2</v>
      </c>
      <c r="E444" s="110">
        <v>2547</v>
      </c>
      <c r="F444" s="109">
        <v>785644.74756599998</v>
      </c>
      <c r="G444" s="109">
        <v>4228701.96227</v>
      </c>
      <c r="H444" s="135">
        <v>11</v>
      </c>
      <c r="I444" s="136" t="s">
        <v>3094</v>
      </c>
      <c r="J444" s="110" t="str">
        <f t="shared" si="6"/>
        <v>No</v>
      </c>
    </row>
    <row r="445" spans="1:10" x14ac:dyDescent="0.35">
      <c r="A445" s="108" t="s">
        <v>370</v>
      </c>
      <c r="B445" s="108" t="s">
        <v>3041</v>
      </c>
      <c r="C445" s="109">
        <v>3.6507525627500002E-2</v>
      </c>
      <c r="D445" s="109">
        <v>7.5693112764099998E-2</v>
      </c>
      <c r="E445" s="110">
        <v>2549</v>
      </c>
      <c r="F445" s="109">
        <v>785671.47123799997</v>
      </c>
      <c r="G445" s="109">
        <v>4228692.6459299996</v>
      </c>
      <c r="H445" s="135">
        <v>11</v>
      </c>
      <c r="I445" s="136" t="s">
        <v>3094</v>
      </c>
      <c r="J445" s="110" t="str">
        <f t="shared" si="6"/>
        <v>No</v>
      </c>
    </row>
    <row r="446" spans="1:10" x14ac:dyDescent="0.35">
      <c r="A446" s="108" t="s">
        <v>370</v>
      </c>
      <c r="B446" s="108" t="s">
        <v>3041</v>
      </c>
      <c r="C446" s="109">
        <v>4.5292142761900002E-2</v>
      </c>
      <c r="D446" s="109">
        <v>7.8295954941900003E-2</v>
      </c>
      <c r="E446" s="110">
        <v>2542</v>
      </c>
      <c r="F446" s="109">
        <v>785624.86953000003</v>
      </c>
      <c r="G446" s="109">
        <v>4228661.4019499999</v>
      </c>
      <c r="H446" s="135">
        <v>11</v>
      </c>
      <c r="I446" s="136" t="s">
        <v>3094</v>
      </c>
      <c r="J446" s="110" t="str">
        <f t="shared" si="6"/>
        <v>No</v>
      </c>
    </row>
    <row r="447" spans="1:10" x14ac:dyDescent="0.35">
      <c r="A447" s="108" t="s">
        <v>370</v>
      </c>
      <c r="B447" s="108" t="s">
        <v>3041</v>
      </c>
      <c r="C447" s="109">
        <v>2.5218570414300003E-2</v>
      </c>
      <c r="D447" s="109">
        <v>6.1812253433299998E-2</v>
      </c>
      <c r="E447" s="110">
        <v>2537</v>
      </c>
      <c r="F447" s="109">
        <v>785576.39113799995</v>
      </c>
      <c r="G447" s="109">
        <v>4228640.9364700001</v>
      </c>
      <c r="H447" s="135">
        <v>11</v>
      </c>
      <c r="I447" s="136" t="s">
        <v>3094</v>
      </c>
      <c r="J447" s="110" t="str">
        <f t="shared" si="6"/>
        <v>No</v>
      </c>
    </row>
    <row r="448" spans="1:10" x14ac:dyDescent="0.35">
      <c r="A448" s="108" t="s">
        <v>371</v>
      </c>
      <c r="B448" s="108" t="s">
        <v>3041</v>
      </c>
      <c r="C448" s="109">
        <v>9.0026458619700005</v>
      </c>
      <c r="D448" s="109">
        <v>2.8679721259100002</v>
      </c>
      <c r="E448" s="110">
        <v>2532</v>
      </c>
      <c r="F448" s="109">
        <v>785295.368686</v>
      </c>
      <c r="G448" s="109">
        <v>4228149.3518000003</v>
      </c>
      <c r="H448" s="135">
        <v>11</v>
      </c>
      <c r="I448" s="136" t="s">
        <v>3094</v>
      </c>
      <c r="J448" s="110" t="str">
        <f t="shared" si="6"/>
        <v>No</v>
      </c>
    </row>
    <row r="449" spans="1:10" x14ac:dyDescent="0.35">
      <c r="A449" s="108" t="s">
        <v>372</v>
      </c>
      <c r="B449" s="108" t="s">
        <v>3041</v>
      </c>
      <c r="C449" s="109">
        <v>5.0214129668599998</v>
      </c>
      <c r="D449" s="109">
        <v>1.5457651267700001</v>
      </c>
      <c r="E449" s="110">
        <v>2532</v>
      </c>
      <c r="F449" s="109">
        <v>785477.30379000003</v>
      </c>
      <c r="G449" s="109">
        <v>4228558.0623700004</v>
      </c>
      <c r="H449" s="135">
        <v>11</v>
      </c>
      <c r="I449" s="136" t="s">
        <v>3094</v>
      </c>
      <c r="J449" s="110" t="str">
        <f t="shared" si="6"/>
        <v>No</v>
      </c>
    </row>
    <row r="450" spans="1:10" x14ac:dyDescent="0.35">
      <c r="A450" s="108" t="s">
        <v>373</v>
      </c>
      <c r="B450" s="108" t="s">
        <v>3041</v>
      </c>
      <c r="C450" s="109">
        <v>16.4687874597</v>
      </c>
      <c r="D450" s="109">
        <v>3.0925190438599999</v>
      </c>
      <c r="E450" s="110">
        <v>2536</v>
      </c>
      <c r="F450" s="109">
        <v>785744.32160400006</v>
      </c>
      <c r="G450" s="109">
        <v>4229230.0394900003</v>
      </c>
      <c r="H450" s="135">
        <v>11</v>
      </c>
      <c r="I450" s="136" t="s">
        <v>3094</v>
      </c>
      <c r="J450" s="110" t="str">
        <f t="shared" si="6"/>
        <v>No</v>
      </c>
    </row>
    <row r="451" spans="1:10" x14ac:dyDescent="0.35">
      <c r="A451" s="108" t="s">
        <v>374</v>
      </c>
      <c r="B451" s="108" t="s">
        <v>3055</v>
      </c>
      <c r="C451" s="109">
        <v>0.92821234608699998</v>
      </c>
      <c r="D451" s="109">
        <v>0.38638663530700001</v>
      </c>
      <c r="E451" s="110">
        <v>970</v>
      </c>
      <c r="F451" s="109">
        <v>477988.298312</v>
      </c>
      <c r="G451" s="109">
        <v>4421666.5054700002</v>
      </c>
      <c r="H451" s="135">
        <v>10</v>
      </c>
      <c r="I451" s="136" t="s">
        <v>3094</v>
      </c>
      <c r="J451" s="110" t="str">
        <f t="shared" si="6"/>
        <v>No</v>
      </c>
    </row>
    <row r="452" spans="1:10" x14ac:dyDescent="0.35">
      <c r="A452" s="108" t="s">
        <v>375</v>
      </c>
      <c r="B452" s="108" t="s">
        <v>3031</v>
      </c>
      <c r="C452" s="109">
        <v>9.9011481017400005</v>
      </c>
      <c r="D452" s="109">
        <v>1.2284425541600001</v>
      </c>
      <c r="E452" s="110">
        <v>1876</v>
      </c>
      <c r="F452" s="109">
        <v>750450.36061800004</v>
      </c>
      <c r="G452" s="109">
        <v>4533828.1255700001</v>
      </c>
      <c r="H452" s="135">
        <v>10</v>
      </c>
      <c r="I452" s="136" t="s">
        <v>3094</v>
      </c>
      <c r="J452" s="110" t="str">
        <f t="shared" ref="J452:J515" si="7">IF(AND(C452&gt;=173.3,C452&lt;=16005.8,D452&gt;=16.1,D452&lt;=255.3,E452&gt;=42.4,E452&lt;=2062),"Yes","No")</f>
        <v>No</v>
      </c>
    </row>
    <row r="453" spans="1:10" x14ac:dyDescent="0.35">
      <c r="A453" s="108" t="s">
        <v>375</v>
      </c>
      <c r="B453" s="108" t="s">
        <v>3043</v>
      </c>
      <c r="C453" s="109">
        <v>8.310307443000001</v>
      </c>
      <c r="D453" s="109">
        <v>1.1208209099200002</v>
      </c>
      <c r="E453" s="110">
        <v>1457</v>
      </c>
      <c r="F453" s="109">
        <v>601914.50748899998</v>
      </c>
      <c r="G453" s="109">
        <v>4506332.9280599998</v>
      </c>
      <c r="H453" s="135">
        <v>10</v>
      </c>
      <c r="I453" s="136" t="s">
        <v>3094</v>
      </c>
      <c r="J453" s="110" t="str">
        <f t="shared" si="7"/>
        <v>No</v>
      </c>
    </row>
    <row r="454" spans="1:10" x14ac:dyDescent="0.35">
      <c r="A454" s="108" t="s">
        <v>375</v>
      </c>
      <c r="B454" s="108" t="s">
        <v>3022</v>
      </c>
      <c r="C454" s="109">
        <v>0.34189808151000001</v>
      </c>
      <c r="D454" s="109">
        <v>0.23846077284600001</v>
      </c>
      <c r="E454" s="110">
        <v>2156</v>
      </c>
      <c r="F454" s="109">
        <v>490834.40825500002</v>
      </c>
      <c r="G454" s="109">
        <v>4601366.2980300002</v>
      </c>
      <c r="H454" s="135">
        <v>10</v>
      </c>
      <c r="I454" s="136" t="s">
        <v>3094</v>
      </c>
      <c r="J454" s="110" t="str">
        <f t="shared" si="7"/>
        <v>No</v>
      </c>
    </row>
    <row r="455" spans="1:10" x14ac:dyDescent="0.35">
      <c r="A455" s="108" t="s">
        <v>376</v>
      </c>
      <c r="B455" s="108" t="s">
        <v>3031</v>
      </c>
      <c r="C455" s="109">
        <v>61.841526432000002</v>
      </c>
      <c r="D455" s="109">
        <v>3.7517546155499999</v>
      </c>
      <c r="E455" s="110">
        <v>1703</v>
      </c>
      <c r="F455" s="109">
        <v>745658.45129400003</v>
      </c>
      <c r="G455" s="109">
        <v>4526543.8445199998</v>
      </c>
      <c r="H455" s="135">
        <v>10</v>
      </c>
      <c r="I455" s="136" t="s">
        <v>3094</v>
      </c>
      <c r="J455" s="110" t="str">
        <f t="shared" si="7"/>
        <v>No</v>
      </c>
    </row>
    <row r="456" spans="1:10" x14ac:dyDescent="0.35">
      <c r="A456" s="108" t="s">
        <v>377</v>
      </c>
      <c r="B456" s="108" t="s">
        <v>3042</v>
      </c>
      <c r="C456" s="109">
        <v>700.59436442200001</v>
      </c>
      <c r="D456" s="109">
        <v>24.039942990499998</v>
      </c>
      <c r="E456" s="110">
        <v>1573</v>
      </c>
      <c r="F456" s="109">
        <v>655471.30700899998</v>
      </c>
      <c r="G456" s="109">
        <v>4417213.1079099998</v>
      </c>
      <c r="H456" s="135">
        <v>10</v>
      </c>
      <c r="I456" s="136" t="s">
        <v>3094</v>
      </c>
      <c r="J456" s="110" t="str">
        <f t="shared" si="7"/>
        <v>Yes</v>
      </c>
    </row>
    <row r="457" spans="1:10" x14ac:dyDescent="0.35">
      <c r="A457" s="108" t="s">
        <v>378</v>
      </c>
      <c r="B457" s="108" t="s">
        <v>3042</v>
      </c>
      <c r="C457" s="109">
        <v>52.680181805000004</v>
      </c>
      <c r="D457" s="109">
        <v>5.0564830919400006</v>
      </c>
      <c r="E457" s="110">
        <v>1533</v>
      </c>
      <c r="F457" s="109">
        <v>652297.29923899996</v>
      </c>
      <c r="G457" s="109">
        <v>4418193.4925800003</v>
      </c>
      <c r="H457" s="135">
        <v>10</v>
      </c>
      <c r="I457" s="136" t="s">
        <v>3094</v>
      </c>
      <c r="J457" s="110" t="str">
        <f t="shared" si="7"/>
        <v>No</v>
      </c>
    </row>
    <row r="458" spans="1:10" x14ac:dyDescent="0.35">
      <c r="A458" s="108" t="s">
        <v>379</v>
      </c>
      <c r="B458" s="108" t="s">
        <v>3041</v>
      </c>
      <c r="C458" s="109">
        <v>5.2050047463200002</v>
      </c>
      <c r="D458" s="109">
        <v>1.1499611319900001</v>
      </c>
      <c r="E458" s="110">
        <v>3041</v>
      </c>
      <c r="F458" s="109">
        <v>817182.18363600003</v>
      </c>
      <c r="G458" s="109">
        <v>4194357.6869299999</v>
      </c>
      <c r="H458" s="135">
        <v>11</v>
      </c>
      <c r="I458" s="136" t="s">
        <v>3094</v>
      </c>
      <c r="J458" s="110" t="str">
        <f t="shared" si="7"/>
        <v>No</v>
      </c>
    </row>
    <row r="459" spans="1:10" x14ac:dyDescent="0.35">
      <c r="A459" s="108" t="s">
        <v>380</v>
      </c>
      <c r="B459" s="108" t="s">
        <v>3050</v>
      </c>
      <c r="C459" s="109">
        <v>4.9575116165399997</v>
      </c>
      <c r="D459" s="109">
        <v>1.24343731291</v>
      </c>
      <c r="E459" s="110">
        <v>94</v>
      </c>
      <c r="F459" s="109">
        <v>513137.55061199999</v>
      </c>
      <c r="G459" s="109">
        <v>4277815.1913700001</v>
      </c>
      <c r="H459" s="135">
        <v>10</v>
      </c>
      <c r="I459" s="136" t="s">
        <v>3094</v>
      </c>
      <c r="J459" s="110" t="str">
        <f t="shared" si="7"/>
        <v>No</v>
      </c>
    </row>
    <row r="460" spans="1:10" x14ac:dyDescent="0.35">
      <c r="A460" s="108" t="s">
        <v>381</v>
      </c>
      <c r="B460" s="108" t="s">
        <v>3025</v>
      </c>
      <c r="C460" s="109">
        <v>5.8645981004200003</v>
      </c>
      <c r="D460" s="109">
        <v>1.31507607848</v>
      </c>
      <c r="E460" s="110">
        <v>2768</v>
      </c>
      <c r="F460" s="109">
        <v>807502.605889</v>
      </c>
      <c r="G460" s="109">
        <v>4167144.24548</v>
      </c>
      <c r="H460" s="135">
        <v>11</v>
      </c>
      <c r="I460" s="136" t="s">
        <v>3094</v>
      </c>
      <c r="J460" s="110" t="str">
        <f t="shared" si="7"/>
        <v>No</v>
      </c>
    </row>
    <row r="461" spans="1:10" x14ac:dyDescent="0.35">
      <c r="A461" s="108" t="s">
        <v>382</v>
      </c>
      <c r="B461" s="108" t="s">
        <v>3048</v>
      </c>
      <c r="C461" s="109">
        <v>8.62153297018E-2</v>
      </c>
      <c r="D461" s="109">
        <v>0.11034377648</v>
      </c>
      <c r="E461" s="110">
        <v>438</v>
      </c>
      <c r="F461" s="109">
        <v>926223.82151599997</v>
      </c>
      <c r="G461" s="109">
        <v>3705793.4771400001</v>
      </c>
      <c r="H461" s="135">
        <v>11</v>
      </c>
      <c r="I461" s="136" t="s">
        <v>3094</v>
      </c>
      <c r="J461" s="110" t="str">
        <f t="shared" si="7"/>
        <v>No</v>
      </c>
    </row>
    <row r="462" spans="1:10" x14ac:dyDescent="0.35">
      <c r="A462" s="108" t="s">
        <v>382</v>
      </c>
      <c r="B462" s="108" t="s">
        <v>3048</v>
      </c>
      <c r="C462" s="109">
        <v>6.8589893434800001E-2</v>
      </c>
      <c r="D462" s="109">
        <v>0.12335131010600001</v>
      </c>
      <c r="E462" s="110">
        <v>423</v>
      </c>
      <c r="F462" s="109">
        <v>925994.35623000003</v>
      </c>
      <c r="G462" s="109">
        <v>3705644.4772800002</v>
      </c>
      <c r="H462" s="135">
        <v>11</v>
      </c>
      <c r="I462" s="136" t="s">
        <v>3094</v>
      </c>
      <c r="J462" s="110" t="str">
        <f t="shared" si="7"/>
        <v>No</v>
      </c>
    </row>
    <row r="463" spans="1:10" x14ac:dyDescent="0.35">
      <c r="A463" s="108" t="s">
        <v>383</v>
      </c>
      <c r="B463" s="108" t="s">
        <v>3031</v>
      </c>
      <c r="C463" s="109">
        <v>2.7697359125599998</v>
      </c>
      <c r="D463" s="109">
        <v>0.93681347892800004</v>
      </c>
      <c r="E463" s="110">
        <v>1713</v>
      </c>
      <c r="F463" s="109">
        <v>643951.318616</v>
      </c>
      <c r="G463" s="109">
        <v>4511294.2964899996</v>
      </c>
      <c r="H463" s="135">
        <v>10</v>
      </c>
      <c r="I463" s="136" t="s">
        <v>3094</v>
      </c>
      <c r="J463" s="110" t="str">
        <f t="shared" si="7"/>
        <v>No</v>
      </c>
    </row>
    <row r="464" spans="1:10" x14ac:dyDescent="0.35">
      <c r="A464" s="108" t="s">
        <v>384</v>
      </c>
      <c r="B464" s="108" t="s">
        <v>3020</v>
      </c>
      <c r="C464" s="109">
        <v>0.88064790191499998</v>
      </c>
      <c r="D464" s="109">
        <v>0.63590985747399997</v>
      </c>
      <c r="E464" s="110">
        <v>2268</v>
      </c>
      <c r="F464" s="109">
        <v>742984.87013699999</v>
      </c>
      <c r="G464" s="109">
        <v>4313960.5533600003</v>
      </c>
      <c r="H464" s="135">
        <v>10</v>
      </c>
      <c r="I464" s="136" t="s">
        <v>3094</v>
      </c>
      <c r="J464" s="110" t="str">
        <f t="shared" si="7"/>
        <v>No</v>
      </c>
    </row>
    <row r="465" spans="1:10" x14ac:dyDescent="0.35">
      <c r="A465" s="108" t="s">
        <v>385</v>
      </c>
      <c r="B465" s="108" t="s">
        <v>3022</v>
      </c>
      <c r="C465" s="109">
        <v>9.3112946732099994E-2</v>
      </c>
      <c r="D465" s="109">
        <v>0.120799751439</v>
      </c>
      <c r="E465" s="110">
        <v>1859</v>
      </c>
      <c r="F465" s="109">
        <v>490103.99297600001</v>
      </c>
      <c r="G465" s="109">
        <v>4590946.0566299995</v>
      </c>
      <c r="H465" s="135">
        <v>10</v>
      </c>
      <c r="I465" s="136" t="s">
        <v>3094</v>
      </c>
      <c r="J465" s="110" t="str">
        <f t="shared" si="7"/>
        <v>No</v>
      </c>
    </row>
    <row r="466" spans="1:10" x14ac:dyDescent="0.35">
      <c r="A466" s="108" t="s">
        <v>386</v>
      </c>
      <c r="B466" s="108" t="s">
        <v>3020</v>
      </c>
      <c r="C466" s="109">
        <v>3.6270600078699999</v>
      </c>
      <c r="D466" s="109">
        <v>0.94357706904600003</v>
      </c>
      <c r="E466" s="110">
        <v>2104</v>
      </c>
      <c r="F466" s="109">
        <v>731588.24785699998</v>
      </c>
      <c r="G466" s="109">
        <v>4322663.5070900004</v>
      </c>
      <c r="H466" s="135">
        <v>10</v>
      </c>
      <c r="I466" s="136" t="s">
        <v>3094</v>
      </c>
      <c r="J466" s="110" t="str">
        <f t="shared" si="7"/>
        <v>No</v>
      </c>
    </row>
    <row r="467" spans="1:10" x14ac:dyDescent="0.35">
      <c r="A467" s="108" t="s">
        <v>387</v>
      </c>
      <c r="B467" s="108" t="s">
        <v>3033</v>
      </c>
      <c r="C467" s="109">
        <v>0.11534912635</v>
      </c>
      <c r="D467" s="109">
        <v>0.14031549944899999</v>
      </c>
      <c r="E467" s="110">
        <v>497</v>
      </c>
      <c r="F467" s="109">
        <v>649335.42176199995</v>
      </c>
      <c r="G467" s="109">
        <v>4114371.2232900001</v>
      </c>
      <c r="H467" s="135">
        <v>10</v>
      </c>
      <c r="I467" s="136" t="s">
        <v>3094</v>
      </c>
      <c r="J467" s="110" t="str">
        <f t="shared" si="7"/>
        <v>No</v>
      </c>
    </row>
    <row r="468" spans="1:10" x14ac:dyDescent="0.35">
      <c r="A468" s="108" t="s">
        <v>388</v>
      </c>
      <c r="B468" s="108" t="s">
        <v>3026</v>
      </c>
      <c r="C468" s="109">
        <v>2.58485861068</v>
      </c>
      <c r="D468" s="109">
        <v>0.58850343291599994</v>
      </c>
      <c r="E468" s="110">
        <v>2093</v>
      </c>
      <c r="F468" s="109">
        <v>533914.72832800006</v>
      </c>
      <c r="G468" s="109">
        <v>4574229.1200599996</v>
      </c>
      <c r="H468" s="135">
        <v>10</v>
      </c>
      <c r="I468" s="136" t="s">
        <v>3094</v>
      </c>
      <c r="J468" s="110" t="str">
        <f t="shared" si="7"/>
        <v>No</v>
      </c>
    </row>
    <row r="469" spans="1:10" x14ac:dyDescent="0.35">
      <c r="A469" s="108" t="s">
        <v>388</v>
      </c>
      <c r="B469" s="108" t="s">
        <v>3035</v>
      </c>
      <c r="C469" s="109">
        <v>2.1675314070799998</v>
      </c>
      <c r="D469" s="109">
        <v>0.61287640738000004</v>
      </c>
      <c r="E469" s="110">
        <v>2624</v>
      </c>
      <c r="F469" s="109">
        <v>783026.28368300002</v>
      </c>
      <c r="G469" s="109">
        <v>4268314.5425800001</v>
      </c>
      <c r="H469" s="135">
        <v>11</v>
      </c>
      <c r="I469" s="136" t="s">
        <v>3094</v>
      </c>
      <c r="J469" s="110" t="str">
        <f t="shared" si="7"/>
        <v>No</v>
      </c>
    </row>
    <row r="470" spans="1:10" x14ac:dyDescent="0.35">
      <c r="A470" s="108" t="s">
        <v>388</v>
      </c>
      <c r="B470" s="108" t="s">
        <v>3052</v>
      </c>
      <c r="C470" s="109">
        <v>3.67627349244</v>
      </c>
      <c r="D470" s="109">
        <v>0.80482340576199995</v>
      </c>
      <c r="E470" s="110">
        <v>3281</v>
      </c>
      <c r="F470" s="109">
        <v>894843.09883599996</v>
      </c>
      <c r="G470" s="109">
        <v>4120782.4667199999</v>
      </c>
      <c r="H470" s="135">
        <v>11</v>
      </c>
      <c r="I470" s="136" t="s">
        <v>3094</v>
      </c>
      <c r="J470" s="110" t="str">
        <f t="shared" si="7"/>
        <v>No</v>
      </c>
    </row>
    <row r="471" spans="1:10" x14ac:dyDescent="0.35">
      <c r="A471" s="108" t="s">
        <v>389</v>
      </c>
      <c r="B471" s="108" t="s">
        <v>3035</v>
      </c>
      <c r="C471" s="109">
        <v>3.06655722063</v>
      </c>
      <c r="D471" s="109">
        <v>0.81822287334099997</v>
      </c>
      <c r="E471" s="110">
        <v>2541</v>
      </c>
      <c r="F471" s="109">
        <v>769148.63080599997</v>
      </c>
      <c r="G471" s="109">
        <v>4263678.09234</v>
      </c>
      <c r="H471" s="135">
        <v>11</v>
      </c>
      <c r="I471" s="136" t="s">
        <v>3094</v>
      </c>
      <c r="J471" s="110" t="str">
        <f t="shared" si="7"/>
        <v>No</v>
      </c>
    </row>
    <row r="472" spans="1:10" x14ac:dyDescent="0.35">
      <c r="A472" s="108" t="s">
        <v>390</v>
      </c>
      <c r="B472" s="108" t="s">
        <v>3031</v>
      </c>
      <c r="C472" s="109">
        <v>43.255871474199999</v>
      </c>
      <c r="D472" s="109">
        <v>2.7429974917999997</v>
      </c>
      <c r="E472" s="110">
        <v>1857</v>
      </c>
      <c r="F472" s="109">
        <v>677081.79167199996</v>
      </c>
      <c r="G472" s="109">
        <v>4515770.2061099997</v>
      </c>
      <c r="H472" s="135">
        <v>10</v>
      </c>
      <c r="I472" s="136" t="s">
        <v>3094</v>
      </c>
      <c r="J472" s="110" t="str">
        <f t="shared" si="7"/>
        <v>No</v>
      </c>
    </row>
    <row r="473" spans="1:10" x14ac:dyDescent="0.35">
      <c r="A473" s="108" t="s">
        <v>391</v>
      </c>
      <c r="B473" s="108" t="s">
        <v>3036</v>
      </c>
      <c r="C473" s="109">
        <v>0.66341544338900005</v>
      </c>
      <c r="D473" s="109">
        <v>0.31107456657400001</v>
      </c>
      <c r="E473" s="110">
        <v>3341</v>
      </c>
      <c r="F473" s="109">
        <v>874627.74728899996</v>
      </c>
      <c r="G473" s="109">
        <v>4114657.53095</v>
      </c>
      <c r="H473" s="135">
        <v>11</v>
      </c>
      <c r="I473" s="136" t="s">
        <v>3094</v>
      </c>
      <c r="J473" s="110" t="str">
        <f t="shared" si="7"/>
        <v>No</v>
      </c>
    </row>
    <row r="474" spans="1:10" x14ac:dyDescent="0.35">
      <c r="A474" s="108" t="s">
        <v>392</v>
      </c>
      <c r="B474" s="108" t="s">
        <v>3036</v>
      </c>
      <c r="C474" s="109">
        <v>1.5624867179400002</v>
      </c>
      <c r="D474" s="109">
        <v>0.48122272345099998</v>
      </c>
      <c r="E474" s="110">
        <v>2872</v>
      </c>
      <c r="F474" s="109">
        <v>851665.10450500005</v>
      </c>
      <c r="G474" s="109">
        <v>4118540.9731700001</v>
      </c>
      <c r="H474" s="135">
        <v>11</v>
      </c>
      <c r="I474" s="136" t="s">
        <v>3094</v>
      </c>
      <c r="J474" s="110" t="str">
        <f t="shared" si="7"/>
        <v>No</v>
      </c>
    </row>
    <row r="475" spans="1:10" x14ac:dyDescent="0.35">
      <c r="A475" s="108" t="s">
        <v>392</v>
      </c>
      <c r="B475" s="108" t="s">
        <v>3036</v>
      </c>
      <c r="C475" s="109">
        <v>8.4683550948700006</v>
      </c>
      <c r="D475" s="109">
        <v>1.3726759980500001</v>
      </c>
      <c r="E475" s="110">
        <v>3235</v>
      </c>
      <c r="F475" s="109">
        <v>910281.62903800001</v>
      </c>
      <c r="G475" s="109">
        <v>4079370.9567200001</v>
      </c>
      <c r="H475" s="135">
        <v>11</v>
      </c>
      <c r="I475" s="136" t="s">
        <v>3094</v>
      </c>
      <c r="J475" s="110" t="str">
        <f t="shared" si="7"/>
        <v>No</v>
      </c>
    </row>
    <row r="476" spans="1:10" x14ac:dyDescent="0.35">
      <c r="A476" s="108" t="s">
        <v>393</v>
      </c>
      <c r="B476" s="108" t="s">
        <v>3039</v>
      </c>
      <c r="C476" s="109">
        <v>2.3326734966</v>
      </c>
      <c r="D476" s="109">
        <v>0.6350401962229999</v>
      </c>
      <c r="E476" s="110">
        <v>3347</v>
      </c>
      <c r="F476" s="109">
        <v>898904.74409199995</v>
      </c>
      <c r="G476" s="109">
        <v>4037195.0994799999</v>
      </c>
      <c r="H476" s="135">
        <v>11</v>
      </c>
      <c r="I476" s="136" t="s">
        <v>3094</v>
      </c>
      <c r="J476" s="110" t="str">
        <f t="shared" si="7"/>
        <v>No</v>
      </c>
    </row>
    <row r="477" spans="1:10" x14ac:dyDescent="0.35">
      <c r="A477" s="108" t="s">
        <v>394</v>
      </c>
      <c r="B477" s="108" t="s">
        <v>3039</v>
      </c>
      <c r="C477" s="109">
        <v>2.0642872868</v>
      </c>
      <c r="D477" s="109">
        <v>0.70906425025600006</v>
      </c>
      <c r="E477" s="110">
        <v>3279</v>
      </c>
      <c r="F477" s="109">
        <v>898611.88550099998</v>
      </c>
      <c r="G477" s="109">
        <v>4036827.35953</v>
      </c>
      <c r="H477" s="135">
        <v>11</v>
      </c>
      <c r="I477" s="136" t="s">
        <v>3094</v>
      </c>
      <c r="J477" s="110" t="str">
        <f t="shared" si="7"/>
        <v>No</v>
      </c>
    </row>
    <row r="478" spans="1:10" x14ac:dyDescent="0.35">
      <c r="A478" s="108" t="s">
        <v>395</v>
      </c>
      <c r="B478" s="108" t="s">
        <v>3037</v>
      </c>
      <c r="C478" s="109">
        <v>2.0248201313799998</v>
      </c>
      <c r="D478" s="109">
        <v>0.58854373740699994</v>
      </c>
      <c r="E478" s="110">
        <v>1868</v>
      </c>
      <c r="F478" s="109">
        <v>703505.30934399995</v>
      </c>
      <c r="G478" s="109">
        <v>4366270.7967999997</v>
      </c>
      <c r="H478" s="135">
        <v>10</v>
      </c>
      <c r="I478" s="136" t="s">
        <v>3094</v>
      </c>
      <c r="J478" s="110" t="str">
        <f t="shared" si="7"/>
        <v>No</v>
      </c>
    </row>
    <row r="479" spans="1:10" x14ac:dyDescent="0.35">
      <c r="A479" s="108" t="s">
        <v>396</v>
      </c>
      <c r="B479" s="108" t="s">
        <v>3022</v>
      </c>
      <c r="C479" s="109">
        <v>2.29662271207</v>
      </c>
      <c r="D479" s="109">
        <v>0.55521311172699994</v>
      </c>
      <c r="E479" s="110">
        <v>2054</v>
      </c>
      <c r="F479" s="109">
        <v>618825.96302100003</v>
      </c>
      <c r="G479" s="109">
        <v>4601374.1968599996</v>
      </c>
      <c r="H479" s="135">
        <v>10</v>
      </c>
      <c r="I479" s="136" t="s">
        <v>3094</v>
      </c>
      <c r="J479" s="110" t="str">
        <f t="shared" si="7"/>
        <v>No</v>
      </c>
    </row>
    <row r="480" spans="1:10" x14ac:dyDescent="0.35">
      <c r="A480" s="108" t="s">
        <v>397</v>
      </c>
      <c r="B480" s="108" t="s">
        <v>3053</v>
      </c>
      <c r="C480" s="109">
        <v>3.1779358939200004</v>
      </c>
      <c r="D480" s="109">
        <v>0.71392968945799995</v>
      </c>
      <c r="E480" s="110">
        <v>1995</v>
      </c>
      <c r="F480" s="109">
        <v>726161.68661400001</v>
      </c>
      <c r="G480" s="109">
        <v>4325975.7340399995</v>
      </c>
      <c r="H480" s="135">
        <v>10</v>
      </c>
      <c r="I480" s="136" t="s">
        <v>3094</v>
      </c>
      <c r="J480" s="110" t="str">
        <f t="shared" si="7"/>
        <v>No</v>
      </c>
    </row>
    <row r="481" spans="1:10" x14ac:dyDescent="0.35">
      <c r="A481" s="108" t="s">
        <v>398</v>
      </c>
      <c r="B481" s="108" t="s">
        <v>3029</v>
      </c>
      <c r="C481" s="109">
        <v>1.3510421531200001</v>
      </c>
      <c r="D481" s="109">
        <v>0.46476234322499999</v>
      </c>
      <c r="E481" s="110">
        <v>3331</v>
      </c>
      <c r="F481" s="109">
        <v>862409.93154899997</v>
      </c>
      <c r="G481" s="109">
        <v>4162700.8558899998</v>
      </c>
      <c r="H481" s="135">
        <v>11</v>
      </c>
      <c r="I481" s="136" t="s">
        <v>3094</v>
      </c>
      <c r="J481" s="110" t="str">
        <f t="shared" si="7"/>
        <v>No</v>
      </c>
    </row>
    <row r="482" spans="1:10" x14ac:dyDescent="0.35">
      <c r="A482" s="108" t="s">
        <v>399</v>
      </c>
      <c r="B482" s="108" t="s">
        <v>3028</v>
      </c>
      <c r="C482" s="109">
        <v>5.1145689454399994</v>
      </c>
      <c r="D482" s="109">
        <v>1.3432688801399999</v>
      </c>
      <c r="E482" s="110">
        <v>435</v>
      </c>
      <c r="F482" s="109">
        <v>505514.30230099999</v>
      </c>
      <c r="G482" s="109">
        <v>4325179.4254099997</v>
      </c>
      <c r="H482" s="135">
        <v>10</v>
      </c>
      <c r="I482" s="136" t="s">
        <v>3094</v>
      </c>
      <c r="J482" s="110" t="str">
        <f t="shared" si="7"/>
        <v>No</v>
      </c>
    </row>
    <row r="483" spans="1:10" x14ac:dyDescent="0.35">
      <c r="A483" s="108" t="s">
        <v>400</v>
      </c>
      <c r="B483" s="108" t="s">
        <v>3027</v>
      </c>
      <c r="C483" s="109">
        <v>5.1816721589699997</v>
      </c>
      <c r="D483" s="109">
        <v>1.00507641492</v>
      </c>
      <c r="E483" s="110">
        <v>1611</v>
      </c>
      <c r="F483" s="109">
        <v>735529.51629499998</v>
      </c>
      <c r="G483" s="109">
        <v>4642861.4868299998</v>
      </c>
      <c r="H483" s="135">
        <v>10</v>
      </c>
      <c r="I483" s="136" t="s">
        <v>3094</v>
      </c>
      <c r="J483" s="110" t="str">
        <f t="shared" si="7"/>
        <v>No</v>
      </c>
    </row>
    <row r="484" spans="1:10" x14ac:dyDescent="0.35">
      <c r="A484" s="108" t="s">
        <v>401</v>
      </c>
      <c r="B484" s="108" t="s">
        <v>3041</v>
      </c>
      <c r="C484" s="109">
        <v>1.4520390921400002</v>
      </c>
      <c r="D484" s="109">
        <v>0.45377968112299999</v>
      </c>
      <c r="E484" s="110">
        <v>1958</v>
      </c>
      <c r="F484" s="109">
        <v>766648.61854599998</v>
      </c>
      <c r="G484" s="109">
        <v>4250099.7761500003</v>
      </c>
      <c r="H484" s="135">
        <v>11</v>
      </c>
      <c r="I484" s="136" t="s">
        <v>3094</v>
      </c>
      <c r="J484" s="110" t="str">
        <f t="shared" si="7"/>
        <v>No</v>
      </c>
    </row>
    <row r="485" spans="1:10" x14ac:dyDescent="0.35">
      <c r="A485" s="108" t="s">
        <v>402</v>
      </c>
      <c r="B485" s="108" t="s">
        <v>3022</v>
      </c>
      <c r="C485" s="109">
        <v>4.86636401232</v>
      </c>
      <c r="D485" s="109">
        <v>0.83202004520299999</v>
      </c>
      <c r="E485" s="110">
        <v>1721</v>
      </c>
      <c r="F485" s="109">
        <v>475648.663642</v>
      </c>
      <c r="G485" s="109">
        <v>4601239.5693399999</v>
      </c>
      <c r="H485" s="135">
        <v>10</v>
      </c>
      <c r="I485" s="136" t="s">
        <v>3094</v>
      </c>
      <c r="J485" s="110" t="str">
        <f t="shared" si="7"/>
        <v>No</v>
      </c>
    </row>
    <row r="486" spans="1:10" x14ac:dyDescent="0.35">
      <c r="A486" s="108" t="s">
        <v>403</v>
      </c>
      <c r="B486" s="108" t="s">
        <v>3061</v>
      </c>
      <c r="C486" s="109">
        <v>1.4226279994700002</v>
      </c>
      <c r="D486" s="109">
        <v>0.52105471636</v>
      </c>
      <c r="E486" s="110">
        <v>268</v>
      </c>
      <c r="F486" s="109">
        <v>544330.76635699999</v>
      </c>
      <c r="G486" s="109">
        <v>4277898.7852400001</v>
      </c>
      <c r="H486" s="135">
        <v>10</v>
      </c>
      <c r="I486" s="136" t="s">
        <v>3094</v>
      </c>
      <c r="J486" s="110" t="str">
        <f t="shared" si="7"/>
        <v>No</v>
      </c>
    </row>
    <row r="487" spans="1:10" x14ac:dyDescent="0.35">
      <c r="A487" s="108" t="s">
        <v>404</v>
      </c>
      <c r="B487" s="108" t="s">
        <v>3035</v>
      </c>
      <c r="C487" s="109">
        <v>6.3627375297899995</v>
      </c>
      <c r="D487" s="109">
        <v>1.1330391286300001</v>
      </c>
      <c r="E487" s="110">
        <v>2481</v>
      </c>
      <c r="F487" s="109">
        <v>770381.57752799999</v>
      </c>
      <c r="G487" s="109">
        <v>4289487.9153800001</v>
      </c>
      <c r="H487" s="135">
        <v>11</v>
      </c>
      <c r="I487" s="136" t="s">
        <v>3094</v>
      </c>
      <c r="J487" s="110" t="str">
        <f t="shared" si="7"/>
        <v>No</v>
      </c>
    </row>
    <row r="488" spans="1:10" x14ac:dyDescent="0.35">
      <c r="A488" s="108" t="s">
        <v>405</v>
      </c>
      <c r="B488" s="108" t="s">
        <v>3025</v>
      </c>
      <c r="C488" s="109">
        <v>0.638340084265</v>
      </c>
      <c r="D488" s="109">
        <v>0.37725320752800001</v>
      </c>
      <c r="E488" s="110">
        <v>2922</v>
      </c>
      <c r="F488" s="109">
        <v>821129.55086700001</v>
      </c>
      <c r="G488" s="109">
        <v>4160146.37879</v>
      </c>
      <c r="H488" s="135">
        <v>11</v>
      </c>
      <c r="I488" s="136" t="s">
        <v>3094</v>
      </c>
      <c r="J488" s="110" t="str">
        <f t="shared" si="7"/>
        <v>No</v>
      </c>
    </row>
    <row r="489" spans="1:10" x14ac:dyDescent="0.35">
      <c r="A489" s="108" t="s">
        <v>406</v>
      </c>
      <c r="B489" s="108" t="s">
        <v>3029</v>
      </c>
      <c r="C489" s="109">
        <v>0.45060202308500003</v>
      </c>
      <c r="D489" s="109">
        <v>0.36505377372200004</v>
      </c>
      <c r="E489" s="110">
        <v>3210</v>
      </c>
      <c r="F489" s="109">
        <v>826191.77525900002</v>
      </c>
      <c r="G489" s="109">
        <v>4215499.4065800002</v>
      </c>
      <c r="H489" s="135">
        <v>11</v>
      </c>
      <c r="I489" s="136" t="s">
        <v>3094</v>
      </c>
      <c r="J489" s="110" t="str">
        <f t="shared" si="7"/>
        <v>No</v>
      </c>
    </row>
    <row r="490" spans="1:10" x14ac:dyDescent="0.35">
      <c r="A490" s="108" t="s">
        <v>407</v>
      </c>
      <c r="B490" s="108" t="s">
        <v>3029</v>
      </c>
      <c r="C490" s="109">
        <v>0.31076836085600001</v>
      </c>
      <c r="D490" s="109">
        <v>0.205058360444</v>
      </c>
      <c r="E490" s="110">
        <v>3216</v>
      </c>
      <c r="F490" s="109">
        <v>826036.71291600005</v>
      </c>
      <c r="G490" s="109">
        <v>4215679.3836099999</v>
      </c>
      <c r="H490" s="135">
        <v>11</v>
      </c>
      <c r="I490" s="136" t="s">
        <v>3094</v>
      </c>
      <c r="J490" s="110" t="str">
        <f t="shared" si="7"/>
        <v>No</v>
      </c>
    </row>
    <row r="491" spans="1:10" x14ac:dyDescent="0.35">
      <c r="A491" s="108" t="s">
        <v>408</v>
      </c>
      <c r="B491" s="108" t="s">
        <v>3029</v>
      </c>
      <c r="C491" s="109">
        <v>3.5800394980900001</v>
      </c>
      <c r="D491" s="109">
        <v>0.89988178593699997</v>
      </c>
      <c r="E491" s="110">
        <v>3216</v>
      </c>
      <c r="F491" s="109">
        <v>825943.17890399997</v>
      </c>
      <c r="G491" s="109">
        <v>4215870.4165399997</v>
      </c>
      <c r="H491" s="135">
        <v>11</v>
      </c>
      <c r="I491" s="136" t="s">
        <v>3094</v>
      </c>
      <c r="J491" s="110" t="str">
        <f t="shared" si="7"/>
        <v>No</v>
      </c>
    </row>
    <row r="492" spans="1:10" x14ac:dyDescent="0.35">
      <c r="A492" s="108" t="s">
        <v>409</v>
      </c>
      <c r="B492" s="108" t="s">
        <v>3042</v>
      </c>
      <c r="C492" s="109">
        <v>622.35617398700003</v>
      </c>
      <c r="D492" s="109">
        <v>22.489790879699999</v>
      </c>
      <c r="E492" s="110">
        <v>1263</v>
      </c>
      <c r="F492" s="109">
        <v>655973.12651600002</v>
      </c>
      <c r="G492" s="109">
        <v>4445338.28015</v>
      </c>
      <c r="H492" s="135">
        <v>10</v>
      </c>
      <c r="I492" s="136" t="s">
        <v>3094</v>
      </c>
      <c r="J492" s="110" t="str">
        <f t="shared" si="7"/>
        <v>Yes</v>
      </c>
    </row>
    <row r="493" spans="1:10" x14ac:dyDescent="0.35">
      <c r="A493" s="108" t="s">
        <v>410</v>
      </c>
      <c r="B493" s="108" t="s">
        <v>3031</v>
      </c>
      <c r="C493" s="109">
        <v>84.051085591200007</v>
      </c>
      <c r="D493" s="109">
        <v>10.915906378300001</v>
      </c>
      <c r="E493" s="110">
        <v>1844</v>
      </c>
      <c r="F493" s="109">
        <v>644674.05180300004</v>
      </c>
      <c r="G493" s="109">
        <v>4491289.54153</v>
      </c>
      <c r="H493" s="135">
        <v>10</v>
      </c>
      <c r="I493" s="136" t="s">
        <v>3094</v>
      </c>
      <c r="J493" s="110" t="str">
        <f t="shared" si="7"/>
        <v>No</v>
      </c>
    </row>
    <row r="494" spans="1:10" x14ac:dyDescent="0.35">
      <c r="A494" s="108" t="s">
        <v>411</v>
      </c>
      <c r="B494" s="108" t="s">
        <v>3025</v>
      </c>
      <c r="C494" s="109">
        <v>70.806658719500007</v>
      </c>
      <c r="D494" s="109">
        <v>22.067094412700001</v>
      </c>
      <c r="E494" s="110">
        <v>44</v>
      </c>
      <c r="F494" s="109">
        <v>728681.14642899996</v>
      </c>
      <c r="G494" s="109">
        <v>4084992.73147</v>
      </c>
      <c r="H494" s="135">
        <v>10</v>
      </c>
      <c r="I494" s="136" t="s">
        <v>3094</v>
      </c>
      <c r="J494" s="110" t="str">
        <f t="shared" si="7"/>
        <v>No</v>
      </c>
    </row>
    <row r="495" spans="1:10" x14ac:dyDescent="0.35">
      <c r="A495" s="108" t="s">
        <v>412</v>
      </c>
      <c r="B495" s="108" t="s">
        <v>3029</v>
      </c>
      <c r="C495" s="109">
        <v>0.93649467378500006</v>
      </c>
      <c r="D495" s="109">
        <v>0.44377364497999999</v>
      </c>
      <c r="E495" s="110">
        <v>2612</v>
      </c>
      <c r="F495" s="109">
        <v>800148.09323999996</v>
      </c>
      <c r="G495" s="109">
        <v>4238023.4985600002</v>
      </c>
      <c r="H495" s="135">
        <v>11</v>
      </c>
      <c r="I495" s="136" t="s">
        <v>3094</v>
      </c>
      <c r="J495" s="110" t="str">
        <f t="shared" si="7"/>
        <v>No</v>
      </c>
    </row>
    <row r="496" spans="1:10" x14ac:dyDescent="0.35">
      <c r="A496" s="108" t="s">
        <v>413</v>
      </c>
      <c r="B496" s="108" t="s">
        <v>3057</v>
      </c>
      <c r="C496" s="109">
        <v>0.12960146635200001</v>
      </c>
      <c r="D496" s="109">
        <v>0.150149421703</v>
      </c>
      <c r="E496" s="110">
        <v>580</v>
      </c>
      <c r="F496" s="109">
        <v>603682.76037000003</v>
      </c>
      <c r="G496" s="109">
        <v>4100650.66163</v>
      </c>
      <c r="H496" s="135">
        <v>10</v>
      </c>
      <c r="I496" s="136" t="s">
        <v>3094</v>
      </c>
      <c r="J496" s="110" t="str">
        <f t="shared" si="7"/>
        <v>No</v>
      </c>
    </row>
    <row r="497" spans="1:10" x14ac:dyDescent="0.35">
      <c r="A497" s="108" t="s">
        <v>414</v>
      </c>
      <c r="B497" s="108" t="s">
        <v>3022</v>
      </c>
      <c r="C497" s="109">
        <v>0.34311881554599999</v>
      </c>
      <c r="D497" s="109">
        <v>0.226331121956</v>
      </c>
      <c r="E497" s="110">
        <v>2041</v>
      </c>
      <c r="F497" s="109">
        <v>492041.550475</v>
      </c>
      <c r="G497" s="109">
        <v>4597003.5817999998</v>
      </c>
      <c r="H497" s="135">
        <v>10</v>
      </c>
      <c r="I497" s="136" t="s">
        <v>3094</v>
      </c>
      <c r="J497" s="110" t="str">
        <f t="shared" si="7"/>
        <v>No</v>
      </c>
    </row>
    <row r="498" spans="1:10" x14ac:dyDescent="0.35">
      <c r="A498" s="108" t="s">
        <v>415</v>
      </c>
      <c r="B498" s="108" t="s">
        <v>3037</v>
      </c>
      <c r="C498" s="109">
        <v>2.8768728701100001</v>
      </c>
      <c r="D498" s="109">
        <v>0.87764114902300006</v>
      </c>
      <c r="E498" s="110">
        <v>2306</v>
      </c>
      <c r="F498" s="109">
        <v>723278.89280499995</v>
      </c>
      <c r="G498" s="109">
        <v>4362055.4319599997</v>
      </c>
      <c r="H498" s="135">
        <v>10</v>
      </c>
      <c r="I498" s="136" t="s">
        <v>3094</v>
      </c>
      <c r="J498" s="110" t="str">
        <f t="shared" si="7"/>
        <v>No</v>
      </c>
    </row>
    <row r="499" spans="1:10" x14ac:dyDescent="0.35">
      <c r="A499" s="108" t="s">
        <v>416</v>
      </c>
      <c r="B499" s="108" t="s">
        <v>3025</v>
      </c>
      <c r="C499" s="109">
        <v>2.69885295024</v>
      </c>
      <c r="D499" s="109">
        <v>0.86531033432399995</v>
      </c>
      <c r="E499" s="110">
        <v>2909</v>
      </c>
      <c r="F499" s="109">
        <v>839340.93128500006</v>
      </c>
      <c r="G499" s="109">
        <v>4177759.8712900002</v>
      </c>
      <c r="H499" s="135">
        <v>11</v>
      </c>
      <c r="I499" s="136" t="s">
        <v>3094</v>
      </c>
      <c r="J499" s="110" t="str">
        <f t="shared" si="7"/>
        <v>No</v>
      </c>
    </row>
    <row r="500" spans="1:10" x14ac:dyDescent="0.35">
      <c r="A500" s="108" t="s">
        <v>417</v>
      </c>
      <c r="B500" s="108" t="s">
        <v>3022</v>
      </c>
      <c r="C500" s="109">
        <v>0.80080691768199996</v>
      </c>
      <c r="D500" s="109">
        <v>0.35809371411199997</v>
      </c>
      <c r="E500" s="110">
        <v>2103</v>
      </c>
      <c r="F500" s="109">
        <v>534386.05998200004</v>
      </c>
      <c r="G500" s="109">
        <v>4576701.1728699999</v>
      </c>
      <c r="H500" s="135">
        <v>10</v>
      </c>
      <c r="I500" s="136" t="s">
        <v>3094</v>
      </c>
      <c r="J500" s="110" t="str">
        <f t="shared" si="7"/>
        <v>No</v>
      </c>
    </row>
    <row r="501" spans="1:10" x14ac:dyDescent="0.35">
      <c r="A501" s="108" t="s">
        <v>418</v>
      </c>
      <c r="B501" s="108" t="s">
        <v>3020</v>
      </c>
      <c r="C501" s="109">
        <v>0.89320097479799998</v>
      </c>
      <c r="D501" s="109">
        <v>0.43199545611899998</v>
      </c>
      <c r="E501" s="110">
        <v>2365</v>
      </c>
      <c r="F501" s="109">
        <v>752106.41827899998</v>
      </c>
      <c r="G501" s="109">
        <v>4303295.9920399999</v>
      </c>
      <c r="H501" s="135">
        <v>10</v>
      </c>
      <c r="I501" s="136" t="s">
        <v>3094</v>
      </c>
      <c r="J501" s="110" t="str">
        <f t="shared" si="7"/>
        <v>No</v>
      </c>
    </row>
    <row r="502" spans="1:10" x14ac:dyDescent="0.35">
      <c r="A502" s="108" t="s">
        <v>419</v>
      </c>
      <c r="B502" s="108" t="s">
        <v>3030</v>
      </c>
      <c r="C502" s="109">
        <v>6.8737901200999998</v>
      </c>
      <c r="D502" s="109">
        <v>2.0247632744700002</v>
      </c>
      <c r="E502" s="110">
        <v>65</v>
      </c>
      <c r="F502" s="109">
        <v>1033359.72885</v>
      </c>
      <c r="G502" s="109">
        <v>3684828.3894099998</v>
      </c>
      <c r="H502" s="135">
        <v>11</v>
      </c>
      <c r="I502" s="136" t="s">
        <v>3094</v>
      </c>
      <c r="J502" s="110" t="str">
        <f t="shared" si="7"/>
        <v>No</v>
      </c>
    </row>
    <row r="503" spans="1:10" x14ac:dyDescent="0.35">
      <c r="A503" s="108" t="s">
        <v>420</v>
      </c>
      <c r="B503" s="108" t="s">
        <v>3065</v>
      </c>
      <c r="C503" s="109">
        <v>6.2212862714100003</v>
      </c>
      <c r="D503" s="109">
        <v>1.77653663783</v>
      </c>
      <c r="E503" s="110">
        <v>252</v>
      </c>
      <c r="F503" s="109">
        <v>703811.71412899997</v>
      </c>
      <c r="G503" s="109">
        <v>4226087.55339</v>
      </c>
      <c r="H503" s="135">
        <v>10</v>
      </c>
      <c r="I503" s="136" t="s">
        <v>3094</v>
      </c>
      <c r="J503" s="110" t="str">
        <f t="shared" si="7"/>
        <v>No</v>
      </c>
    </row>
    <row r="504" spans="1:10" x14ac:dyDescent="0.35">
      <c r="A504" s="108" t="s">
        <v>421</v>
      </c>
      <c r="B504" s="108" t="s">
        <v>3065</v>
      </c>
      <c r="C504" s="109">
        <v>26.699445888299998</v>
      </c>
      <c r="D504" s="109">
        <v>2.25665106165</v>
      </c>
      <c r="E504" s="110">
        <v>842</v>
      </c>
      <c r="F504" s="109">
        <v>719386.42519800004</v>
      </c>
      <c r="G504" s="109">
        <v>4244873.4889799999</v>
      </c>
      <c r="H504" s="135">
        <v>10</v>
      </c>
      <c r="I504" s="136" t="s">
        <v>3094</v>
      </c>
      <c r="J504" s="110" t="str">
        <f t="shared" si="7"/>
        <v>No</v>
      </c>
    </row>
    <row r="505" spans="1:10" x14ac:dyDescent="0.35">
      <c r="A505" s="108" t="s">
        <v>421</v>
      </c>
      <c r="B505" s="108" t="s">
        <v>3033</v>
      </c>
      <c r="C505" s="109">
        <v>607.53781683900002</v>
      </c>
      <c r="D505" s="109">
        <v>30.958518607999999</v>
      </c>
      <c r="E505" s="110">
        <v>234</v>
      </c>
      <c r="F505" s="109">
        <v>605134.93015799997</v>
      </c>
      <c r="G505" s="109">
        <v>4148019.9393500001</v>
      </c>
      <c r="H505" s="135">
        <v>10</v>
      </c>
      <c r="I505" s="136" t="s">
        <v>3094</v>
      </c>
      <c r="J505" s="110" t="str">
        <f t="shared" si="7"/>
        <v>Yes</v>
      </c>
    </row>
    <row r="506" spans="1:10" x14ac:dyDescent="0.35">
      <c r="A506" s="108" t="s">
        <v>422</v>
      </c>
      <c r="B506" s="108" t="s">
        <v>3048</v>
      </c>
      <c r="C506" s="109">
        <v>1.3079345704499998</v>
      </c>
      <c r="D506" s="109">
        <v>0.51433345149700005</v>
      </c>
      <c r="E506" s="110">
        <v>1571</v>
      </c>
      <c r="F506" s="109">
        <v>980033.20504899998</v>
      </c>
      <c r="G506" s="109">
        <v>3820475.0138300001</v>
      </c>
      <c r="H506" s="135">
        <v>11</v>
      </c>
      <c r="I506" s="136" t="s">
        <v>3094</v>
      </c>
      <c r="J506" s="110" t="str">
        <f t="shared" si="7"/>
        <v>No</v>
      </c>
    </row>
    <row r="507" spans="1:10" x14ac:dyDescent="0.35">
      <c r="A507" s="108" t="s">
        <v>423</v>
      </c>
      <c r="B507" s="108" t="s">
        <v>3022</v>
      </c>
      <c r="C507" s="109">
        <v>0.261787856544</v>
      </c>
      <c r="D507" s="109">
        <v>0.18404783551200002</v>
      </c>
      <c r="E507" s="110">
        <v>2160</v>
      </c>
      <c r="F507" s="109">
        <v>536626.83120300004</v>
      </c>
      <c r="G507" s="109">
        <v>4580086.6387499999</v>
      </c>
      <c r="H507" s="135">
        <v>10</v>
      </c>
      <c r="I507" s="136" t="s">
        <v>3094</v>
      </c>
      <c r="J507" s="110" t="str">
        <f t="shared" si="7"/>
        <v>No</v>
      </c>
    </row>
    <row r="508" spans="1:10" x14ac:dyDescent="0.35">
      <c r="A508" s="108" t="s">
        <v>423</v>
      </c>
      <c r="B508" s="108" t="s">
        <v>3022</v>
      </c>
      <c r="C508" s="109">
        <v>0.88570486432499995</v>
      </c>
      <c r="D508" s="109">
        <v>0.39327247820500005</v>
      </c>
      <c r="E508" s="110">
        <v>2163</v>
      </c>
      <c r="F508" s="109">
        <v>536725.85071799997</v>
      </c>
      <c r="G508" s="109">
        <v>4580024.2241799999</v>
      </c>
      <c r="H508" s="135">
        <v>10</v>
      </c>
      <c r="I508" s="136" t="s">
        <v>3094</v>
      </c>
      <c r="J508" s="110" t="str">
        <f t="shared" si="7"/>
        <v>No</v>
      </c>
    </row>
    <row r="509" spans="1:10" x14ac:dyDescent="0.35">
      <c r="A509" s="108" t="s">
        <v>423</v>
      </c>
      <c r="B509" s="108" t="s">
        <v>3022</v>
      </c>
      <c r="C509" s="109">
        <v>0.57480949922199998</v>
      </c>
      <c r="D509" s="109">
        <v>0.29571794923400002</v>
      </c>
      <c r="E509" s="110">
        <v>2078</v>
      </c>
      <c r="F509" s="109">
        <v>537089.46866699995</v>
      </c>
      <c r="G509" s="109">
        <v>4580228.4068799997</v>
      </c>
      <c r="H509" s="135">
        <v>10</v>
      </c>
      <c r="I509" s="136" t="s">
        <v>3094</v>
      </c>
      <c r="J509" s="110" t="str">
        <f t="shared" si="7"/>
        <v>No</v>
      </c>
    </row>
    <row r="510" spans="1:10" x14ac:dyDescent="0.35">
      <c r="A510" s="108" t="s">
        <v>423</v>
      </c>
      <c r="B510" s="108" t="s">
        <v>3022</v>
      </c>
      <c r="C510" s="109">
        <v>3.9549162369099999E-2</v>
      </c>
      <c r="D510" s="109">
        <v>7.8814117367700012E-2</v>
      </c>
      <c r="E510" s="110">
        <v>2146</v>
      </c>
      <c r="F510" s="109">
        <v>536528.88281099999</v>
      </c>
      <c r="G510" s="109">
        <v>4580157.7009399999</v>
      </c>
      <c r="H510" s="135">
        <v>10</v>
      </c>
      <c r="I510" s="136" t="s">
        <v>3094</v>
      </c>
      <c r="J510" s="110" t="str">
        <f t="shared" si="7"/>
        <v>No</v>
      </c>
    </row>
    <row r="511" spans="1:10" x14ac:dyDescent="0.35">
      <c r="A511" s="108" t="s">
        <v>423</v>
      </c>
      <c r="B511" s="108" t="s">
        <v>3022</v>
      </c>
      <c r="C511" s="109">
        <v>4.0301698701400004E-2</v>
      </c>
      <c r="D511" s="109">
        <v>7.4810349604900003E-2</v>
      </c>
      <c r="E511" s="110">
        <v>2140</v>
      </c>
      <c r="F511" s="109">
        <v>536877.46903499996</v>
      </c>
      <c r="G511" s="109">
        <v>4580145.5236799996</v>
      </c>
      <c r="H511" s="135">
        <v>10</v>
      </c>
      <c r="I511" s="136" t="s">
        <v>3094</v>
      </c>
      <c r="J511" s="110" t="str">
        <f t="shared" si="7"/>
        <v>No</v>
      </c>
    </row>
    <row r="512" spans="1:10" x14ac:dyDescent="0.35">
      <c r="A512" s="108" t="s">
        <v>424</v>
      </c>
      <c r="B512" s="108" t="s">
        <v>3033</v>
      </c>
      <c r="C512" s="109">
        <v>139.06177769500002</v>
      </c>
      <c r="D512" s="109">
        <v>12.840394763500001</v>
      </c>
      <c r="E512" s="110">
        <v>149</v>
      </c>
      <c r="F512" s="109">
        <v>608451.28061799996</v>
      </c>
      <c r="G512" s="109">
        <v>4115662.9995200001</v>
      </c>
      <c r="H512" s="135">
        <v>10</v>
      </c>
      <c r="I512" s="136" t="s">
        <v>3094</v>
      </c>
      <c r="J512" s="110" t="str">
        <f t="shared" si="7"/>
        <v>No</v>
      </c>
    </row>
    <row r="513" spans="1:10" x14ac:dyDescent="0.35">
      <c r="A513" s="108" t="s">
        <v>425</v>
      </c>
      <c r="B513" s="108" t="s">
        <v>3022</v>
      </c>
      <c r="C513" s="109">
        <v>1.6043874872799999</v>
      </c>
      <c r="D513" s="109">
        <v>0.50277435675500004</v>
      </c>
      <c r="E513" s="110">
        <v>2127</v>
      </c>
      <c r="F513" s="109">
        <v>491854.33411300002</v>
      </c>
      <c r="G513" s="109">
        <v>4601078.6603499996</v>
      </c>
      <c r="H513" s="135">
        <v>10</v>
      </c>
      <c r="I513" s="136" t="s">
        <v>3094</v>
      </c>
      <c r="J513" s="110" t="str">
        <f t="shared" si="7"/>
        <v>No</v>
      </c>
    </row>
    <row r="514" spans="1:10" x14ac:dyDescent="0.35">
      <c r="A514" s="108" t="s">
        <v>426</v>
      </c>
      <c r="B514" s="108" t="s">
        <v>3052</v>
      </c>
      <c r="C514" s="109">
        <v>2.3600247453200001</v>
      </c>
      <c r="D514" s="109">
        <v>0.63235568598000003</v>
      </c>
      <c r="E514" s="110">
        <v>1167</v>
      </c>
      <c r="F514" s="109">
        <v>925547.26949400001</v>
      </c>
      <c r="G514" s="109">
        <v>4104149.5641700001</v>
      </c>
      <c r="H514" s="135">
        <v>11</v>
      </c>
      <c r="I514" s="136" t="s">
        <v>3094</v>
      </c>
      <c r="J514" s="110" t="str">
        <f t="shared" si="7"/>
        <v>No</v>
      </c>
    </row>
    <row r="515" spans="1:10" x14ac:dyDescent="0.35">
      <c r="A515" s="108" t="s">
        <v>427</v>
      </c>
      <c r="B515" s="108" t="s">
        <v>3059</v>
      </c>
      <c r="C515" s="109">
        <v>3149.57190124</v>
      </c>
      <c r="D515" s="109">
        <v>96.816546228799993</v>
      </c>
      <c r="E515" s="110">
        <v>66</v>
      </c>
      <c r="F515" s="109">
        <v>678797.801309</v>
      </c>
      <c r="G515" s="109">
        <v>4233072.91775</v>
      </c>
      <c r="H515" s="135">
        <v>10</v>
      </c>
      <c r="I515" s="136" t="s">
        <v>3094</v>
      </c>
      <c r="J515" s="110" t="str">
        <f t="shared" si="7"/>
        <v>Yes</v>
      </c>
    </row>
    <row r="516" spans="1:10" x14ac:dyDescent="0.35">
      <c r="A516" s="108" t="s">
        <v>428</v>
      </c>
      <c r="B516" s="108" t="s">
        <v>3020</v>
      </c>
      <c r="C516" s="109">
        <v>14.9999239985</v>
      </c>
      <c r="D516" s="109">
        <v>1.9293848816100001</v>
      </c>
      <c r="E516" s="110">
        <v>383</v>
      </c>
      <c r="F516" s="109">
        <v>674478.00450399995</v>
      </c>
      <c r="G516" s="109">
        <v>4283622.0605300004</v>
      </c>
      <c r="H516" s="135">
        <v>10</v>
      </c>
      <c r="I516" s="136" t="s">
        <v>3094</v>
      </c>
      <c r="J516" s="110" t="str">
        <f t="shared" ref="J516:J579" si="8">IF(AND(C516&gt;=173.3,C516&lt;=16005.8,D516&gt;=16.1,D516&lt;=255.3,E516&gt;=42.4,E516&lt;=2062),"Yes","No")</f>
        <v>No</v>
      </c>
    </row>
    <row r="517" spans="1:10" x14ac:dyDescent="0.35">
      <c r="A517" s="108" t="s">
        <v>429</v>
      </c>
      <c r="B517" s="108" t="s">
        <v>3036</v>
      </c>
      <c r="C517" s="109">
        <v>0.770524844998</v>
      </c>
      <c r="D517" s="109">
        <v>0.347709491077</v>
      </c>
      <c r="E517" s="110">
        <v>2583</v>
      </c>
      <c r="F517" s="109">
        <v>846524.80993900006</v>
      </c>
      <c r="G517" s="109">
        <v>4136212.73116</v>
      </c>
      <c r="H517" s="135">
        <v>11</v>
      </c>
      <c r="I517" s="136" t="s">
        <v>3094</v>
      </c>
      <c r="J517" s="110" t="str">
        <f t="shared" si="8"/>
        <v>No</v>
      </c>
    </row>
    <row r="518" spans="1:10" x14ac:dyDescent="0.35">
      <c r="A518" s="108" t="s">
        <v>430</v>
      </c>
      <c r="B518" s="108" t="s">
        <v>3053</v>
      </c>
      <c r="C518" s="109">
        <v>705.80066708599998</v>
      </c>
      <c r="D518" s="109">
        <v>47.864656564099995</v>
      </c>
      <c r="E518" s="110">
        <v>87</v>
      </c>
      <c r="F518" s="109">
        <v>647826.98652300006</v>
      </c>
      <c r="G518" s="109">
        <v>4323457.3111199997</v>
      </c>
      <c r="H518" s="135">
        <v>10</v>
      </c>
      <c r="I518" s="136" t="s">
        <v>3094</v>
      </c>
      <c r="J518" s="110" t="str">
        <f t="shared" si="8"/>
        <v>Yes</v>
      </c>
    </row>
    <row r="519" spans="1:10" x14ac:dyDescent="0.35">
      <c r="A519" s="108" t="s">
        <v>431</v>
      </c>
      <c r="B519" s="108" t="s">
        <v>3041</v>
      </c>
      <c r="C519" s="109">
        <v>2.5443062587799998</v>
      </c>
      <c r="D519" s="109">
        <v>0.76843632355499991</v>
      </c>
      <c r="E519" s="110">
        <v>2315</v>
      </c>
      <c r="F519" s="109">
        <v>773312.12214400002</v>
      </c>
      <c r="G519" s="109">
        <v>4228831.1578200003</v>
      </c>
      <c r="H519" s="135">
        <v>11</v>
      </c>
      <c r="I519" s="136" t="s">
        <v>3094</v>
      </c>
      <c r="J519" s="110" t="str">
        <f t="shared" si="8"/>
        <v>No</v>
      </c>
    </row>
    <row r="520" spans="1:10" x14ac:dyDescent="0.35">
      <c r="A520" s="108" t="s">
        <v>432</v>
      </c>
      <c r="B520" s="108" t="s">
        <v>3022</v>
      </c>
      <c r="C520" s="109">
        <v>15.132917491799999</v>
      </c>
      <c r="D520" s="109">
        <v>2.1927490023400003</v>
      </c>
      <c r="E520" s="110">
        <v>1755</v>
      </c>
      <c r="F520" s="109">
        <v>491178.34814000002</v>
      </c>
      <c r="G520" s="109">
        <v>4597959.7622999996</v>
      </c>
      <c r="H520" s="135">
        <v>10</v>
      </c>
      <c r="I520" s="136" t="s">
        <v>3094</v>
      </c>
      <c r="J520" s="110" t="str">
        <f t="shared" si="8"/>
        <v>No</v>
      </c>
    </row>
    <row r="521" spans="1:10" x14ac:dyDescent="0.35">
      <c r="A521" s="108" t="s">
        <v>432</v>
      </c>
      <c r="B521" s="108" t="s">
        <v>3042</v>
      </c>
      <c r="C521" s="109">
        <v>2.50803889107</v>
      </c>
      <c r="D521" s="109">
        <v>0.67993708902399996</v>
      </c>
      <c r="E521" s="110">
        <v>1843</v>
      </c>
      <c r="F521" s="109">
        <v>640016.00230000005</v>
      </c>
      <c r="G521" s="109">
        <v>4428695.0914099999</v>
      </c>
      <c r="H521" s="135">
        <v>10</v>
      </c>
      <c r="I521" s="136" t="s">
        <v>3094</v>
      </c>
      <c r="J521" s="110" t="str">
        <f t="shared" si="8"/>
        <v>No</v>
      </c>
    </row>
    <row r="522" spans="1:10" x14ac:dyDescent="0.35">
      <c r="A522" s="108" t="s">
        <v>433</v>
      </c>
      <c r="B522" s="108" t="s">
        <v>3033</v>
      </c>
      <c r="C522" s="109">
        <v>8.7721648442299998</v>
      </c>
      <c r="D522" s="109">
        <v>1.2282365909099999</v>
      </c>
      <c r="E522" s="110">
        <v>71</v>
      </c>
      <c r="F522" s="109">
        <v>592984.39749799995</v>
      </c>
      <c r="G522" s="109">
        <v>4124983.4702300001</v>
      </c>
      <c r="H522" s="135">
        <v>10</v>
      </c>
      <c r="I522" s="136" t="s">
        <v>3094</v>
      </c>
      <c r="J522" s="110" t="str">
        <f t="shared" si="8"/>
        <v>No</v>
      </c>
    </row>
    <row r="523" spans="1:10" x14ac:dyDescent="0.35">
      <c r="A523" s="108" t="s">
        <v>434</v>
      </c>
      <c r="B523" s="108" t="s">
        <v>3036</v>
      </c>
      <c r="C523" s="109">
        <v>0.53284017156000008</v>
      </c>
      <c r="D523" s="109">
        <v>0.342779379941</v>
      </c>
      <c r="E523" s="110">
        <v>2959</v>
      </c>
      <c r="F523" s="109">
        <v>838752.33439099998</v>
      </c>
      <c r="G523" s="109">
        <v>4134568.4999199999</v>
      </c>
      <c r="H523" s="135">
        <v>11</v>
      </c>
      <c r="I523" s="136" t="s">
        <v>3094</v>
      </c>
      <c r="J523" s="110" t="str">
        <f t="shared" si="8"/>
        <v>No</v>
      </c>
    </row>
    <row r="524" spans="1:10" x14ac:dyDescent="0.35">
      <c r="A524" s="108" t="s">
        <v>435</v>
      </c>
      <c r="B524" s="108" t="s">
        <v>3030</v>
      </c>
      <c r="C524" s="109">
        <v>1.7427552092699998</v>
      </c>
      <c r="D524" s="109">
        <v>0.67077618125499994</v>
      </c>
      <c r="E524" s="110">
        <v>743</v>
      </c>
      <c r="F524" s="109">
        <v>1111972.95628</v>
      </c>
      <c r="G524" s="109">
        <v>3626706.0665600002</v>
      </c>
      <c r="H524" s="135">
        <v>11</v>
      </c>
      <c r="I524" s="136" t="s">
        <v>3094</v>
      </c>
      <c r="J524" s="110" t="str">
        <f t="shared" si="8"/>
        <v>No</v>
      </c>
    </row>
    <row r="525" spans="1:10" x14ac:dyDescent="0.35">
      <c r="A525" s="108" t="s">
        <v>436</v>
      </c>
      <c r="B525" s="108" t="s">
        <v>3021</v>
      </c>
      <c r="C525" s="109">
        <v>6.7428475903700003</v>
      </c>
      <c r="D525" s="109">
        <v>1.3432549367700002</v>
      </c>
      <c r="E525" s="110">
        <v>400</v>
      </c>
      <c r="F525" s="109">
        <v>625947.29057299998</v>
      </c>
      <c r="G525" s="109">
        <v>4385866.8435699996</v>
      </c>
      <c r="H525" s="135">
        <v>10</v>
      </c>
      <c r="I525" s="136" t="s">
        <v>3094</v>
      </c>
      <c r="J525" s="110" t="str">
        <f t="shared" si="8"/>
        <v>No</v>
      </c>
    </row>
    <row r="526" spans="1:10" x14ac:dyDescent="0.35">
      <c r="A526" s="108" t="s">
        <v>437</v>
      </c>
      <c r="B526" s="108" t="s">
        <v>3027</v>
      </c>
      <c r="C526" s="109">
        <v>0.23812241790299998</v>
      </c>
      <c r="D526" s="109">
        <v>0.213020736323</v>
      </c>
      <c r="E526" s="110">
        <v>1416</v>
      </c>
      <c r="F526" s="109">
        <v>653737.18324200006</v>
      </c>
      <c r="G526" s="109">
        <v>4600460.73654</v>
      </c>
      <c r="H526" s="135">
        <v>10</v>
      </c>
      <c r="I526" s="136" t="s">
        <v>3094</v>
      </c>
      <c r="J526" s="110" t="str">
        <f t="shared" si="8"/>
        <v>No</v>
      </c>
    </row>
    <row r="527" spans="1:10" x14ac:dyDescent="0.35">
      <c r="A527" s="108" t="s">
        <v>438</v>
      </c>
      <c r="B527" s="108" t="s">
        <v>3026</v>
      </c>
      <c r="C527" s="109">
        <v>12.577792753299999</v>
      </c>
      <c r="D527" s="109">
        <v>1.60874280309</v>
      </c>
      <c r="E527" s="110">
        <v>1726</v>
      </c>
      <c r="F527" s="109">
        <v>497834.02107199997</v>
      </c>
      <c r="G527" s="109">
        <v>4535989.7912400002</v>
      </c>
      <c r="H527" s="135">
        <v>10</v>
      </c>
      <c r="I527" s="136" t="s">
        <v>3094</v>
      </c>
      <c r="J527" s="110" t="str">
        <f t="shared" si="8"/>
        <v>No</v>
      </c>
    </row>
    <row r="528" spans="1:10" x14ac:dyDescent="0.35">
      <c r="A528" s="108" t="s">
        <v>438</v>
      </c>
      <c r="B528" s="108" t="s">
        <v>3026</v>
      </c>
      <c r="C528" s="109">
        <v>6.7015145868000001</v>
      </c>
      <c r="D528" s="109">
        <v>1.1322657847800002</v>
      </c>
      <c r="E528" s="110">
        <v>1708</v>
      </c>
      <c r="F528" s="109">
        <v>498098.79245499999</v>
      </c>
      <c r="G528" s="109">
        <v>4535560.1084599998</v>
      </c>
      <c r="H528" s="135">
        <v>10</v>
      </c>
      <c r="I528" s="136" t="s">
        <v>3094</v>
      </c>
      <c r="J528" s="110" t="str">
        <f t="shared" si="8"/>
        <v>No</v>
      </c>
    </row>
    <row r="529" spans="1:10" x14ac:dyDescent="0.35">
      <c r="A529" s="108" t="s">
        <v>439</v>
      </c>
      <c r="B529" s="108" t="s">
        <v>3048</v>
      </c>
      <c r="C529" s="109">
        <v>0.25066890582000001</v>
      </c>
      <c r="D529" s="109">
        <v>0.20388208926600002</v>
      </c>
      <c r="E529" s="110">
        <v>341</v>
      </c>
      <c r="F529" s="109">
        <v>928688.17724600004</v>
      </c>
      <c r="G529" s="109">
        <v>3702636.3407700001</v>
      </c>
      <c r="H529" s="135">
        <v>11</v>
      </c>
      <c r="I529" s="136" t="s">
        <v>3094</v>
      </c>
      <c r="J529" s="110" t="str">
        <f t="shared" si="8"/>
        <v>No</v>
      </c>
    </row>
    <row r="530" spans="1:10" x14ac:dyDescent="0.35">
      <c r="A530" s="108" t="s">
        <v>440</v>
      </c>
      <c r="B530" s="108" t="s">
        <v>3042</v>
      </c>
      <c r="C530" s="109">
        <v>4.9736269381199998</v>
      </c>
      <c r="D530" s="109">
        <v>1.4438377559600002</v>
      </c>
      <c r="E530" s="110">
        <v>1841</v>
      </c>
      <c r="F530" s="109">
        <v>652925.37647400005</v>
      </c>
      <c r="G530" s="109">
        <v>4421208.1694499999</v>
      </c>
      <c r="H530" s="135">
        <v>10</v>
      </c>
      <c r="I530" s="136" t="s">
        <v>3094</v>
      </c>
      <c r="J530" s="110" t="str">
        <f t="shared" si="8"/>
        <v>No</v>
      </c>
    </row>
    <row r="531" spans="1:10" x14ac:dyDescent="0.35">
      <c r="A531" s="108" t="s">
        <v>441</v>
      </c>
      <c r="B531" s="108" t="s">
        <v>3053</v>
      </c>
      <c r="C531" s="109">
        <v>0.61712805189800002</v>
      </c>
      <c r="D531" s="109">
        <v>0.35228954345399999</v>
      </c>
      <c r="E531" s="110">
        <v>190</v>
      </c>
      <c r="F531" s="109">
        <v>654413.05831600004</v>
      </c>
      <c r="G531" s="109">
        <v>4302953.8160899999</v>
      </c>
      <c r="H531" s="135">
        <v>10</v>
      </c>
      <c r="I531" s="136" t="s">
        <v>3094</v>
      </c>
      <c r="J531" s="110" t="str">
        <f t="shared" si="8"/>
        <v>No</v>
      </c>
    </row>
    <row r="532" spans="1:10" x14ac:dyDescent="0.35">
      <c r="A532" s="108" t="s">
        <v>442</v>
      </c>
      <c r="B532" s="108" t="s">
        <v>3035</v>
      </c>
      <c r="C532" s="109">
        <v>243.067382159</v>
      </c>
      <c r="D532" s="109">
        <v>11.091301108400001</v>
      </c>
      <c r="E532" s="110">
        <v>2377</v>
      </c>
      <c r="F532" s="109">
        <v>756785.04844899999</v>
      </c>
      <c r="G532" s="109">
        <v>4287363.4939900003</v>
      </c>
      <c r="H532" s="135">
        <v>10</v>
      </c>
      <c r="I532" s="136" t="s">
        <v>3094</v>
      </c>
      <c r="J532" s="110" t="str">
        <f t="shared" si="8"/>
        <v>No</v>
      </c>
    </row>
    <row r="533" spans="1:10" x14ac:dyDescent="0.35">
      <c r="A533" s="108" t="s">
        <v>443</v>
      </c>
      <c r="B533" s="108" t="s">
        <v>3036</v>
      </c>
      <c r="C533" s="109">
        <v>15.450213477</v>
      </c>
      <c r="D533" s="109">
        <v>1.8586652966199999</v>
      </c>
      <c r="E533" s="110">
        <v>3499</v>
      </c>
      <c r="F533" s="109">
        <v>906897.80003200006</v>
      </c>
      <c r="G533" s="109">
        <v>4104602.77624</v>
      </c>
      <c r="H533" s="135">
        <v>11</v>
      </c>
      <c r="I533" s="136" t="s">
        <v>3094</v>
      </c>
      <c r="J533" s="110" t="str">
        <f t="shared" si="8"/>
        <v>No</v>
      </c>
    </row>
    <row r="534" spans="1:10" x14ac:dyDescent="0.35">
      <c r="A534" s="108" t="s">
        <v>444</v>
      </c>
      <c r="B534" s="108" t="s">
        <v>3066</v>
      </c>
      <c r="C534" s="109">
        <v>0.215116459678</v>
      </c>
      <c r="D534" s="109">
        <v>0.22417912791399999</v>
      </c>
      <c r="E534" s="110">
        <v>106</v>
      </c>
      <c r="F534" s="109">
        <v>724414.22413800005</v>
      </c>
      <c r="G534" s="109">
        <v>4169569.7044299999</v>
      </c>
      <c r="H534" s="135">
        <v>10</v>
      </c>
      <c r="I534" s="136" t="s">
        <v>3094</v>
      </c>
      <c r="J534" s="110" t="str">
        <f t="shared" si="8"/>
        <v>No</v>
      </c>
    </row>
    <row r="535" spans="1:10" x14ac:dyDescent="0.35">
      <c r="A535" s="108" t="s">
        <v>445</v>
      </c>
      <c r="B535" s="108" t="s">
        <v>3022</v>
      </c>
      <c r="C535" s="109">
        <v>28.688874029099999</v>
      </c>
      <c r="D535" s="109">
        <v>2.6779687697499996</v>
      </c>
      <c r="E535" s="110">
        <v>2080</v>
      </c>
      <c r="F535" s="109">
        <v>501953.98633099999</v>
      </c>
      <c r="G535" s="109">
        <v>4541022.7825499997</v>
      </c>
      <c r="H535" s="135">
        <v>10</v>
      </c>
      <c r="I535" s="136" t="s">
        <v>3094</v>
      </c>
      <c r="J535" s="110" t="str">
        <f t="shared" si="8"/>
        <v>No</v>
      </c>
    </row>
    <row r="536" spans="1:10" x14ac:dyDescent="0.35">
      <c r="A536" s="108" t="s">
        <v>445</v>
      </c>
      <c r="B536" s="108" t="s">
        <v>3031</v>
      </c>
      <c r="C536" s="109">
        <v>29.5340386401</v>
      </c>
      <c r="D536" s="109">
        <v>2.7930428942200001</v>
      </c>
      <c r="E536" s="110">
        <v>2003</v>
      </c>
      <c r="F536" s="109">
        <v>655057.93351799995</v>
      </c>
      <c r="G536" s="109">
        <v>4485218.3078399999</v>
      </c>
      <c r="H536" s="135">
        <v>10</v>
      </c>
      <c r="I536" s="136" t="s">
        <v>3094</v>
      </c>
      <c r="J536" s="110" t="str">
        <f t="shared" si="8"/>
        <v>No</v>
      </c>
    </row>
    <row r="537" spans="1:10" x14ac:dyDescent="0.35">
      <c r="A537" s="108" t="s">
        <v>446</v>
      </c>
      <c r="B537" s="108" t="s">
        <v>3022</v>
      </c>
      <c r="C537" s="109">
        <v>9.7727430757799993</v>
      </c>
      <c r="D537" s="109">
        <v>1.2041170911900001</v>
      </c>
      <c r="E537" s="110">
        <v>1982</v>
      </c>
      <c r="F537" s="109">
        <v>501951.50303800002</v>
      </c>
      <c r="G537" s="109">
        <v>4541894.5937099997</v>
      </c>
      <c r="H537" s="135">
        <v>10</v>
      </c>
      <c r="I537" s="136" t="s">
        <v>3094</v>
      </c>
      <c r="J537" s="110" t="str">
        <f t="shared" si="8"/>
        <v>No</v>
      </c>
    </row>
    <row r="538" spans="1:10" x14ac:dyDescent="0.35">
      <c r="A538" s="108" t="s">
        <v>447</v>
      </c>
      <c r="B538" s="108" t="s">
        <v>3043</v>
      </c>
      <c r="C538" s="109">
        <v>1.24804736863</v>
      </c>
      <c r="D538" s="109">
        <v>0.45919477467799996</v>
      </c>
      <c r="E538" s="110">
        <v>885</v>
      </c>
      <c r="F538" s="109">
        <v>601567.63298300002</v>
      </c>
      <c r="G538" s="109">
        <v>4478664.4686000003</v>
      </c>
      <c r="H538" s="135">
        <v>10</v>
      </c>
      <c r="I538" s="136" t="s">
        <v>3094</v>
      </c>
      <c r="J538" s="110" t="str">
        <f t="shared" si="8"/>
        <v>No</v>
      </c>
    </row>
    <row r="539" spans="1:10" x14ac:dyDescent="0.35">
      <c r="A539" s="108" t="s">
        <v>448</v>
      </c>
      <c r="B539" s="108" t="s">
        <v>3037</v>
      </c>
      <c r="C539" s="109">
        <v>4.5094905161299996</v>
      </c>
      <c r="D539" s="109">
        <v>0.87239020449099991</v>
      </c>
      <c r="E539" s="110">
        <v>2032</v>
      </c>
      <c r="F539" s="109">
        <v>703090.76217200002</v>
      </c>
      <c r="G539" s="109">
        <v>4363818.2063300004</v>
      </c>
      <c r="H539" s="135">
        <v>10</v>
      </c>
      <c r="I539" s="136" t="s">
        <v>3094</v>
      </c>
      <c r="J539" s="110" t="str">
        <f t="shared" si="8"/>
        <v>No</v>
      </c>
    </row>
    <row r="540" spans="1:10" x14ac:dyDescent="0.35">
      <c r="A540" s="108" t="s">
        <v>449</v>
      </c>
      <c r="B540" s="108" t="s">
        <v>3020</v>
      </c>
      <c r="C540" s="109">
        <v>86.492484918900004</v>
      </c>
      <c r="D540" s="109">
        <v>4.0865462155900003</v>
      </c>
      <c r="E540" s="110">
        <v>1967</v>
      </c>
      <c r="F540" s="109">
        <v>752045.44253200002</v>
      </c>
      <c r="G540" s="109">
        <v>4314171.4428399997</v>
      </c>
      <c r="H540" s="135">
        <v>10</v>
      </c>
      <c r="I540" s="136" t="s">
        <v>3094</v>
      </c>
      <c r="J540" s="110" t="str">
        <f t="shared" si="8"/>
        <v>No</v>
      </c>
    </row>
    <row r="541" spans="1:10" x14ac:dyDescent="0.35">
      <c r="A541" s="108" t="s">
        <v>449</v>
      </c>
      <c r="B541" s="108" t="s">
        <v>3029</v>
      </c>
      <c r="C541" s="109">
        <v>3.3269576394299998</v>
      </c>
      <c r="D541" s="109">
        <v>0.95512256186900002</v>
      </c>
      <c r="E541" s="110">
        <v>3145</v>
      </c>
      <c r="F541" s="109">
        <v>824365.39708499995</v>
      </c>
      <c r="G541" s="109">
        <v>4211114.9998700004</v>
      </c>
      <c r="H541" s="135">
        <v>11</v>
      </c>
      <c r="I541" s="136" t="s">
        <v>3094</v>
      </c>
      <c r="J541" s="110" t="str">
        <f t="shared" si="8"/>
        <v>No</v>
      </c>
    </row>
    <row r="542" spans="1:10" x14ac:dyDescent="0.35">
      <c r="A542" s="108" t="s">
        <v>450</v>
      </c>
      <c r="B542" s="108" t="s">
        <v>3053</v>
      </c>
      <c r="C542" s="109">
        <v>12.700838582300001</v>
      </c>
      <c r="D542" s="109">
        <v>2.3604210586999996</v>
      </c>
      <c r="E542" s="110">
        <v>2003</v>
      </c>
      <c r="F542" s="109">
        <v>720926.396313</v>
      </c>
      <c r="G542" s="109">
        <v>4353345.5797699997</v>
      </c>
      <c r="H542" s="135">
        <v>10</v>
      </c>
      <c r="I542" s="136" t="s">
        <v>3094</v>
      </c>
      <c r="J542" s="110" t="str">
        <f t="shared" si="8"/>
        <v>No</v>
      </c>
    </row>
    <row r="543" spans="1:10" x14ac:dyDescent="0.35">
      <c r="A543" s="108" t="s">
        <v>451</v>
      </c>
      <c r="B543" s="108" t="s">
        <v>3053</v>
      </c>
      <c r="C543" s="109">
        <v>31.480647794199999</v>
      </c>
      <c r="D543" s="109">
        <v>4.3618981789799998</v>
      </c>
      <c r="E543" s="110">
        <v>2021</v>
      </c>
      <c r="F543" s="109">
        <v>721537.35284900002</v>
      </c>
      <c r="G543" s="109">
        <v>4353224.2196899997</v>
      </c>
      <c r="H543" s="135">
        <v>10</v>
      </c>
      <c r="I543" s="136" t="s">
        <v>3094</v>
      </c>
      <c r="J543" s="110" t="str">
        <f t="shared" si="8"/>
        <v>No</v>
      </c>
    </row>
    <row r="544" spans="1:10" x14ac:dyDescent="0.35">
      <c r="A544" s="108" t="s">
        <v>452</v>
      </c>
      <c r="B544" s="108" t="s">
        <v>3030</v>
      </c>
      <c r="C544" s="109">
        <v>2.6318705906600002</v>
      </c>
      <c r="D544" s="109">
        <v>0.69280353002499995</v>
      </c>
      <c r="E544" s="110">
        <v>661</v>
      </c>
      <c r="F544" s="109">
        <v>1018819.53495</v>
      </c>
      <c r="G544" s="109">
        <v>3715088.9876100002</v>
      </c>
      <c r="H544" s="135">
        <v>11</v>
      </c>
      <c r="I544" s="136" t="s">
        <v>3094</v>
      </c>
      <c r="J544" s="110" t="str">
        <f t="shared" si="8"/>
        <v>No</v>
      </c>
    </row>
    <row r="545" spans="1:10" x14ac:dyDescent="0.35">
      <c r="A545" s="108" t="s">
        <v>453</v>
      </c>
      <c r="B545" s="108" t="s">
        <v>3062</v>
      </c>
      <c r="C545" s="109">
        <v>100.96312531700001</v>
      </c>
      <c r="D545" s="109">
        <v>6.1376064724899999</v>
      </c>
      <c r="E545" s="110">
        <v>1062</v>
      </c>
      <c r="F545" s="109">
        <v>880222.07575299998</v>
      </c>
      <c r="G545" s="109">
        <v>3862594.9909299999</v>
      </c>
      <c r="H545" s="135">
        <v>11</v>
      </c>
      <c r="I545" s="136" t="s">
        <v>3094</v>
      </c>
      <c r="J545" s="110" t="str">
        <f t="shared" si="8"/>
        <v>No</v>
      </c>
    </row>
    <row r="546" spans="1:10" x14ac:dyDescent="0.35">
      <c r="A546" s="108" t="s">
        <v>454</v>
      </c>
      <c r="B546" s="108" t="s">
        <v>3048</v>
      </c>
      <c r="C546" s="109">
        <v>76.709233967299994</v>
      </c>
      <c r="D546" s="109">
        <v>5.0687638352499995</v>
      </c>
      <c r="E546" s="110">
        <v>358</v>
      </c>
      <c r="F546" s="109">
        <v>903114.11661899998</v>
      </c>
      <c r="G546" s="109">
        <v>3826953.9748999998</v>
      </c>
      <c r="H546" s="135">
        <v>11</v>
      </c>
      <c r="I546" s="136" t="s">
        <v>3094</v>
      </c>
      <c r="J546" s="110" t="str">
        <f t="shared" si="8"/>
        <v>No</v>
      </c>
    </row>
    <row r="547" spans="1:10" x14ac:dyDescent="0.35">
      <c r="A547" s="108" t="s">
        <v>455</v>
      </c>
      <c r="B547" s="108" t="s">
        <v>3048</v>
      </c>
      <c r="C547" s="109">
        <v>917.37840045100006</v>
      </c>
      <c r="D547" s="109">
        <v>46.541122696899997</v>
      </c>
      <c r="E547" s="110">
        <v>463</v>
      </c>
      <c r="F547" s="109">
        <v>903736.95141199999</v>
      </c>
      <c r="G547" s="109">
        <v>3830789.1539799999</v>
      </c>
      <c r="H547" s="135">
        <v>11</v>
      </c>
      <c r="I547" s="136" t="s">
        <v>3094</v>
      </c>
      <c r="J547" s="110" t="str">
        <f t="shared" si="8"/>
        <v>Yes</v>
      </c>
    </row>
    <row r="548" spans="1:10" x14ac:dyDescent="0.35">
      <c r="A548" s="108" t="s">
        <v>456</v>
      </c>
      <c r="B548" s="108" t="s">
        <v>3022</v>
      </c>
      <c r="C548" s="109">
        <v>19.736563978</v>
      </c>
      <c r="D548" s="109">
        <v>2.0366579173899999</v>
      </c>
      <c r="E548" s="110">
        <v>1658</v>
      </c>
      <c r="F548" s="109">
        <v>551669.87535800005</v>
      </c>
      <c r="G548" s="109">
        <v>4564195.2774900002</v>
      </c>
      <c r="H548" s="135">
        <v>10</v>
      </c>
      <c r="I548" s="136" t="s">
        <v>3094</v>
      </c>
      <c r="J548" s="110" t="str">
        <f t="shared" si="8"/>
        <v>No</v>
      </c>
    </row>
    <row r="549" spans="1:10" x14ac:dyDescent="0.35">
      <c r="A549" s="108" t="s">
        <v>456</v>
      </c>
      <c r="B549" s="108" t="s">
        <v>3025</v>
      </c>
      <c r="C549" s="109">
        <v>0.71773644812799997</v>
      </c>
      <c r="D549" s="109">
        <v>0.33975208699699999</v>
      </c>
      <c r="E549" s="110">
        <v>3011</v>
      </c>
      <c r="F549" s="109">
        <v>842224.22278499999</v>
      </c>
      <c r="G549" s="109">
        <v>4176238.1079500001</v>
      </c>
      <c r="H549" s="135">
        <v>11</v>
      </c>
      <c r="I549" s="136" t="s">
        <v>3094</v>
      </c>
      <c r="J549" s="110" t="str">
        <f t="shared" si="8"/>
        <v>No</v>
      </c>
    </row>
    <row r="550" spans="1:10" x14ac:dyDescent="0.35">
      <c r="A550" s="108" t="s">
        <v>457</v>
      </c>
      <c r="B550" s="108" t="s">
        <v>3063</v>
      </c>
      <c r="C550" s="109">
        <v>1.6359999090599999</v>
      </c>
      <c r="D550" s="109">
        <v>0.69132082493500002</v>
      </c>
      <c r="E550" s="110">
        <v>155</v>
      </c>
      <c r="F550" s="109">
        <v>400043.23464699998</v>
      </c>
      <c r="G550" s="109">
        <v>4503910.2447800003</v>
      </c>
      <c r="H550" s="135">
        <v>10</v>
      </c>
      <c r="I550" s="136" t="s">
        <v>3094</v>
      </c>
      <c r="J550" s="110" t="str">
        <f t="shared" si="8"/>
        <v>No</v>
      </c>
    </row>
    <row r="551" spans="1:10" x14ac:dyDescent="0.35">
      <c r="A551" s="108" t="s">
        <v>457</v>
      </c>
      <c r="B551" s="108" t="s">
        <v>3037</v>
      </c>
      <c r="C551" s="109">
        <v>5.0343416887499997</v>
      </c>
      <c r="D551" s="109">
        <v>0.85180913140899994</v>
      </c>
      <c r="E551" s="110">
        <v>1970</v>
      </c>
      <c r="F551" s="109">
        <v>710341.38745100005</v>
      </c>
      <c r="G551" s="109">
        <v>4371833.7208500002</v>
      </c>
      <c r="H551" s="135">
        <v>10</v>
      </c>
      <c r="I551" s="136" t="s">
        <v>3094</v>
      </c>
      <c r="J551" s="110" t="str">
        <f t="shared" si="8"/>
        <v>No</v>
      </c>
    </row>
    <row r="552" spans="1:10" x14ac:dyDescent="0.35">
      <c r="A552" s="108" t="s">
        <v>457</v>
      </c>
      <c r="B552" s="108" t="s">
        <v>3037</v>
      </c>
      <c r="C552" s="109">
        <v>1.72535824225</v>
      </c>
      <c r="D552" s="109">
        <v>0.611206003449</v>
      </c>
      <c r="E552" s="110">
        <v>2152</v>
      </c>
      <c r="F552" s="109">
        <v>718527.07870299998</v>
      </c>
      <c r="G552" s="109">
        <v>4356935.4932500003</v>
      </c>
      <c r="H552" s="135">
        <v>10</v>
      </c>
      <c r="I552" s="136" t="s">
        <v>3094</v>
      </c>
      <c r="J552" s="110" t="str">
        <f t="shared" si="8"/>
        <v>No</v>
      </c>
    </row>
    <row r="553" spans="1:10" x14ac:dyDescent="0.35">
      <c r="A553" s="108" t="s">
        <v>457</v>
      </c>
      <c r="B553" s="108" t="s">
        <v>3041</v>
      </c>
      <c r="C553" s="109">
        <v>0.72477934909699993</v>
      </c>
      <c r="D553" s="109">
        <v>0.30857331160099999</v>
      </c>
      <c r="E553" s="110">
        <v>1842</v>
      </c>
      <c r="F553" s="109">
        <v>764496.32271800004</v>
      </c>
      <c r="G553" s="109">
        <v>4233181.5309600001</v>
      </c>
      <c r="H553" s="135">
        <v>11</v>
      </c>
      <c r="I553" s="136" t="s">
        <v>3094</v>
      </c>
      <c r="J553" s="110" t="str">
        <f t="shared" si="8"/>
        <v>No</v>
      </c>
    </row>
    <row r="554" spans="1:10" x14ac:dyDescent="0.35">
      <c r="A554" s="108" t="s">
        <v>458</v>
      </c>
      <c r="B554" s="108" t="s">
        <v>3028</v>
      </c>
      <c r="C554" s="109">
        <v>0.34945740469699998</v>
      </c>
      <c r="D554" s="109">
        <v>0.263629405122</v>
      </c>
      <c r="E554" s="110">
        <v>1257</v>
      </c>
      <c r="F554" s="109">
        <v>518699.94453400001</v>
      </c>
      <c r="G554" s="109">
        <v>4355781.3017100003</v>
      </c>
      <c r="H554" s="135">
        <v>10</v>
      </c>
      <c r="I554" s="136" t="s">
        <v>3094</v>
      </c>
      <c r="J554" s="110" t="str">
        <f t="shared" si="8"/>
        <v>No</v>
      </c>
    </row>
    <row r="555" spans="1:10" x14ac:dyDescent="0.35">
      <c r="A555" s="108" t="s">
        <v>459</v>
      </c>
      <c r="B555" s="108" t="s">
        <v>3031</v>
      </c>
      <c r="C555" s="109">
        <v>2.0249749084199999</v>
      </c>
      <c r="D555" s="109">
        <v>0.61782548583599994</v>
      </c>
      <c r="E555" s="110">
        <v>1769</v>
      </c>
      <c r="F555" s="109">
        <v>682941.85535500001</v>
      </c>
      <c r="G555" s="109">
        <v>4531426.0481899995</v>
      </c>
      <c r="H555" s="135">
        <v>10</v>
      </c>
      <c r="I555" s="136" t="s">
        <v>3094</v>
      </c>
      <c r="J555" s="110" t="str">
        <f t="shared" si="8"/>
        <v>No</v>
      </c>
    </row>
    <row r="556" spans="1:10" x14ac:dyDescent="0.35">
      <c r="A556" s="108" t="s">
        <v>459</v>
      </c>
      <c r="B556" s="108" t="s">
        <v>3031</v>
      </c>
      <c r="C556" s="109">
        <v>10.156316863200001</v>
      </c>
      <c r="D556" s="109">
        <v>1.3570529800700002</v>
      </c>
      <c r="E556" s="110">
        <v>1317</v>
      </c>
      <c r="F556" s="109">
        <v>662377.42053600005</v>
      </c>
      <c r="G556" s="109">
        <v>4525835.2156400001</v>
      </c>
      <c r="H556" s="135">
        <v>10</v>
      </c>
      <c r="I556" s="136" t="s">
        <v>3094</v>
      </c>
      <c r="J556" s="110" t="str">
        <f t="shared" si="8"/>
        <v>No</v>
      </c>
    </row>
    <row r="557" spans="1:10" x14ac:dyDescent="0.35">
      <c r="A557" s="108" t="s">
        <v>460</v>
      </c>
      <c r="B557" s="108" t="s">
        <v>3020</v>
      </c>
      <c r="C557" s="109">
        <v>0.73350697077899996</v>
      </c>
      <c r="D557" s="109">
        <v>0.31815281556999997</v>
      </c>
      <c r="E557" s="110">
        <v>2322</v>
      </c>
      <c r="F557" s="109">
        <v>753093.44076599996</v>
      </c>
      <c r="G557" s="109">
        <v>4309038.50397</v>
      </c>
      <c r="H557" s="135">
        <v>10</v>
      </c>
      <c r="I557" s="136" t="s">
        <v>3094</v>
      </c>
      <c r="J557" s="110" t="str">
        <f t="shared" si="8"/>
        <v>No</v>
      </c>
    </row>
    <row r="558" spans="1:10" x14ac:dyDescent="0.35">
      <c r="A558" s="108" t="s">
        <v>460</v>
      </c>
      <c r="B558" s="108" t="s">
        <v>3036</v>
      </c>
      <c r="C558" s="109">
        <v>12.897286824099998</v>
      </c>
      <c r="D558" s="109">
        <v>1.7936975859299999</v>
      </c>
      <c r="E558" s="110">
        <v>3280</v>
      </c>
      <c r="F558" s="109">
        <v>878840.25981600001</v>
      </c>
      <c r="G558" s="109">
        <v>4107877.0040500001</v>
      </c>
      <c r="H558" s="135">
        <v>11</v>
      </c>
      <c r="I558" s="136" t="s">
        <v>3094</v>
      </c>
      <c r="J558" s="110" t="str">
        <f t="shared" si="8"/>
        <v>No</v>
      </c>
    </row>
    <row r="559" spans="1:10" x14ac:dyDescent="0.35">
      <c r="A559" s="108" t="s">
        <v>461</v>
      </c>
      <c r="B559" s="108" t="s">
        <v>3051</v>
      </c>
      <c r="C559" s="109">
        <v>9.9655531568400004</v>
      </c>
      <c r="D559" s="109">
        <v>1.6236802776199999</v>
      </c>
      <c r="E559" s="110">
        <v>2832</v>
      </c>
      <c r="F559" s="109">
        <v>814615.69030000002</v>
      </c>
      <c r="G559" s="109">
        <v>4194642.6273999996</v>
      </c>
      <c r="H559" s="135">
        <v>11</v>
      </c>
      <c r="I559" s="136" t="s">
        <v>3094</v>
      </c>
      <c r="J559" s="110" t="str">
        <f t="shared" si="8"/>
        <v>No</v>
      </c>
    </row>
    <row r="560" spans="1:10" x14ac:dyDescent="0.35">
      <c r="A560" s="108" t="s">
        <v>462</v>
      </c>
      <c r="B560" s="108" t="s">
        <v>3027</v>
      </c>
      <c r="C560" s="109">
        <v>2.1136752475199998</v>
      </c>
      <c r="D560" s="109">
        <v>0.66674719524600001</v>
      </c>
      <c r="E560" s="110">
        <v>2024</v>
      </c>
      <c r="F560" s="109">
        <v>731209.63491499994</v>
      </c>
      <c r="G560" s="109">
        <v>4651381.1797399996</v>
      </c>
      <c r="H560" s="135">
        <v>10</v>
      </c>
      <c r="I560" s="136" t="s">
        <v>3094</v>
      </c>
      <c r="J560" s="110" t="str">
        <f t="shared" si="8"/>
        <v>No</v>
      </c>
    </row>
    <row r="561" spans="1:10" x14ac:dyDescent="0.35">
      <c r="A561" s="108" t="s">
        <v>463</v>
      </c>
      <c r="B561" s="108" t="s">
        <v>3022</v>
      </c>
      <c r="C561" s="109">
        <v>0.8438925806580001</v>
      </c>
      <c r="D561" s="109">
        <v>0.35473925066000001</v>
      </c>
      <c r="E561" s="110">
        <v>1797</v>
      </c>
      <c r="F561" s="109">
        <v>488410.80278000003</v>
      </c>
      <c r="G561" s="109">
        <v>4547673.7710999995</v>
      </c>
      <c r="H561" s="135">
        <v>10</v>
      </c>
      <c r="I561" s="136" t="s">
        <v>3094</v>
      </c>
      <c r="J561" s="110" t="str">
        <f t="shared" si="8"/>
        <v>No</v>
      </c>
    </row>
    <row r="562" spans="1:10" x14ac:dyDescent="0.35">
      <c r="A562" s="108" t="s">
        <v>463</v>
      </c>
      <c r="B562" s="108" t="s">
        <v>3067</v>
      </c>
      <c r="C562" s="109">
        <v>1.9244005281199998</v>
      </c>
      <c r="D562" s="109">
        <v>0.73581494488199994</v>
      </c>
      <c r="E562" s="110">
        <v>13</v>
      </c>
      <c r="F562" s="109">
        <v>595005.66004300001</v>
      </c>
      <c r="G562" s="109">
        <v>4327750.1310900003</v>
      </c>
      <c r="H562" s="135">
        <v>10</v>
      </c>
      <c r="I562" s="136" t="s">
        <v>3094</v>
      </c>
      <c r="J562" s="110" t="str">
        <f t="shared" si="8"/>
        <v>No</v>
      </c>
    </row>
    <row r="563" spans="1:10" x14ac:dyDescent="0.35">
      <c r="A563" s="108" t="s">
        <v>463</v>
      </c>
      <c r="B563" s="108" t="s">
        <v>3036</v>
      </c>
      <c r="C563" s="109">
        <v>8.5698987964799986</v>
      </c>
      <c r="D563" s="109">
        <v>1.8280566885799998</v>
      </c>
      <c r="E563" s="110">
        <v>3316</v>
      </c>
      <c r="F563" s="109">
        <v>863430.25918499997</v>
      </c>
      <c r="G563" s="109">
        <v>4158919.2497700001</v>
      </c>
      <c r="H563" s="135">
        <v>11</v>
      </c>
      <c r="I563" s="136" t="s">
        <v>3094</v>
      </c>
      <c r="J563" s="110" t="str">
        <f t="shared" si="8"/>
        <v>No</v>
      </c>
    </row>
    <row r="564" spans="1:10" x14ac:dyDescent="0.35">
      <c r="A564" s="108" t="s">
        <v>464</v>
      </c>
      <c r="B564" s="108" t="s">
        <v>3025</v>
      </c>
      <c r="C564" s="109">
        <v>17.8907160766</v>
      </c>
      <c r="D564" s="109">
        <v>1.8990928305699999</v>
      </c>
      <c r="E564" s="110">
        <v>3122</v>
      </c>
      <c r="F564" s="109">
        <v>838137.45861800003</v>
      </c>
      <c r="G564" s="109">
        <v>4175455.6030100002</v>
      </c>
      <c r="H564" s="135">
        <v>11</v>
      </c>
      <c r="I564" s="136" t="s">
        <v>3094</v>
      </c>
      <c r="J564" s="110" t="str">
        <f t="shared" si="8"/>
        <v>No</v>
      </c>
    </row>
    <row r="565" spans="1:10" x14ac:dyDescent="0.35">
      <c r="A565" s="108" t="s">
        <v>465</v>
      </c>
      <c r="B565" s="108" t="s">
        <v>3042</v>
      </c>
      <c r="C565" s="109">
        <v>2.9856320442300001E-2</v>
      </c>
      <c r="D565" s="109">
        <v>7.4007092942100006E-2</v>
      </c>
      <c r="E565" s="110">
        <v>1701</v>
      </c>
      <c r="F565" s="109">
        <v>655107.22002500005</v>
      </c>
      <c r="G565" s="109">
        <v>4412927.4672800004</v>
      </c>
      <c r="H565" s="135">
        <v>10</v>
      </c>
      <c r="I565" s="136" t="s">
        <v>3094</v>
      </c>
      <c r="J565" s="110" t="str">
        <f t="shared" si="8"/>
        <v>No</v>
      </c>
    </row>
    <row r="566" spans="1:10" x14ac:dyDescent="0.35">
      <c r="A566" s="108" t="s">
        <v>466</v>
      </c>
      <c r="B566" s="108" t="s">
        <v>3022</v>
      </c>
      <c r="C566" s="109">
        <v>9.890203595740001</v>
      </c>
      <c r="D566" s="109">
        <v>1.3834181465399999</v>
      </c>
      <c r="E566" s="110">
        <v>812</v>
      </c>
      <c r="F566" s="109">
        <v>549424.46499699994</v>
      </c>
      <c r="G566" s="109">
        <v>4612567.7886499995</v>
      </c>
      <c r="H566" s="135">
        <v>10</v>
      </c>
      <c r="I566" s="136" t="s">
        <v>3094</v>
      </c>
      <c r="J566" s="110" t="str">
        <f t="shared" si="8"/>
        <v>No</v>
      </c>
    </row>
    <row r="567" spans="1:10" x14ac:dyDescent="0.35">
      <c r="A567" s="108" t="s">
        <v>466</v>
      </c>
      <c r="B567" s="108" t="s">
        <v>3047</v>
      </c>
      <c r="C567" s="109">
        <v>1.7777507451199999</v>
      </c>
      <c r="D567" s="109">
        <v>0.54823240848999999</v>
      </c>
      <c r="E567" s="110">
        <v>2162</v>
      </c>
      <c r="F567" s="109">
        <v>1058369.11057</v>
      </c>
      <c r="G567" s="109">
        <v>3804419.9016800001</v>
      </c>
      <c r="H567" s="135">
        <v>11</v>
      </c>
      <c r="I567" s="136" t="s">
        <v>3094</v>
      </c>
      <c r="J567" s="110" t="str">
        <f t="shared" si="8"/>
        <v>No</v>
      </c>
    </row>
    <row r="568" spans="1:10" x14ac:dyDescent="0.35">
      <c r="A568" s="108" t="s">
        <v>466</v>
      </c>
      <c r="B568" s="108" t="s">
        <v>3022</v>
      </c>
      <c r="C568" s="109">
        <v>3.00457471582</v>
      </c>
      <c r="D568" s="109">
        <v>0.74454235359800003</v>
      </c>
      <c r="E568" s="110">
        <v>1744</v>
      </c>
      <c r="F568" s="109">
        <v>542181.39858100004</v>
      </c>
      <c r="G568" s="109">
        <v>4561885.6700900001</v>
      </c>
      <c r="H568" s="135">
        <v>10</v>
      </c>
      <c r="I568" s="136" t="s">
        <v>3094</v>
      </c>
      <c r="J568" s="110" t="str">
        <f t="shared" si="8"/>
        <v>No</v>
      </c>
    </row>
    <row r="569" spans="1:10" x14ac:dyDescent="0.35">
      <c r="A569" s="108" t="s">
        <v>467</v>
      </c>
      <c r="B569" s="108" t="s">
        <v>3049</v>
      </c>
      <c r="C569" s="109">
        <v>9.6228967687299996</v>
      </c>
      <c r="D569" s="109">
        <v>4.1401759951699999</v>
      </c>
      <c r="E569" s="110">
        <v>5</v>
      </c>
      <c r="F569" s="109">
        <v>718688.636237</v>
      </c>
      <c r="G569" s="109">
        <v>3883552.16842</v>
      </c>
      <c r="H569" s="135">
        <v>10</v>
      </c>
      <c r="I569" s="136" t="s">
        <v>3094</v>
      </c>
      <c r="J569" s="110" t="str">
        <f t="shared" si="8"/>
        <v>No</v>
      </c>
    </row>
    <row r="570" spans="1:10" x14ac:dyDescent="0.35">
      <c r="A570" s="108" t="s">
        <v>468</v>
      </c>
      <c r="B570" s="108" t="s">
        <v>3040</v>
      </c>
      <c r="C570" s="109">
        <v>2.4021904222400003</v>
      </c>
      <c r="D570" s="109">
        <v>1.13153141258</v>
      </c>
      <c r="E570" s="110">
        <v>18</v>
      </c>
      <c r="F570" s="109">
        <v>971588.94325999997</v>
      </c>
      <c r="G570" s="109">
        <v>3743374.8714299998</v>
      </c>
      <c r="H570" s="135">
        <v>11</v>
      </c>
      <c r="I570" s="136" t="s">
        <v>3094</v>
      </c>
      <c r="J570" s="110" t="str">
        <f t="shared" si="8"/>
        <v>No</v>
      </c>
    </row>
    <row r="571" spans="1:10" x14ac:dyDescent="0.35">
      <c r="A571" s="108" t="s">
        <v>469</v>
      </c>
      <c r="B571" s="108" t="s">
        <v>3039</v>
      </c>
      <c r="C571" s="109">
        <v>8.4897307376099995</v>
      </c>
      <c r="D571" s="109">
        <v>1.1087702288299999</v>
      </c>
      <c r="E571" s="110">
        <v>3593</v>
      </c>
      <c r="F571" s="109">
        <v>915308.05706699996</v>
      </c>
      <c r="G571" s="109">
        <v>4072645.2294399999</v>
      </c>
      <c r="H571" s="135">
        <v>11</v>
      </c>
      <c r="I571" s="136" t="s">
        <v>3094</v>
      </c>
      <c r="J571" s="110" t="str">
        <f t="shared" si="8"/>
        <v>No</v>
      </c>
    </row>
    <row r="572" spans="1:10" x14ac:dyDescent="0.35">
      <c r="A572" s="108" t="s">
        <v>470</v>
      </c>
      <c r="B572" s="108" t="s">
        <v>3039</v>
      </c>
      <c r="C572" s="109">
        <v>8.4452299234300003</v>
      </c>
      <c r="D572" s="109">
        <v>1.1746654815500002</v>
      </c>
      <c r="E572" s="110">
        <v>3686</v>
      </c>
      <c r="F572" s="109">
        <v>914835.58984899998</v>
      </c>
      <c r="G572" s="109">
        <v>4071682.31176</v>
      </c>
      <c r="H572" s="135">
        <v>11</v>
      </c>
      <c r="I572" s="136" t="s">
        <v>3094</v>
      </c>
      <c r="J572" s="110" t="str">
        <f t="shared" si="8"/>
        <v>No</v>
      </c>
    </row>
    <row r="573" spans="1:10" x14ac:dyDescent="0.35">
      <c r="A573" s="108" t="s">
        <v>471</v>
      </c>
      <c r="B573" s="108" t="s">
        <v>3058</v>
      </c>
      <c r="C573" s="109">
        <v>98.349121979099991</v>
      </c>
      <c r="D573" s="109">
        <v>26.573484026999999</v>
      </c>
      <c r="E573" s="110">
        <v>0</v>
      </c>
      <c r="F573" s="109">
        <v>564934.39922599995</v>
      </c>
      <c r="G573" s="109">
        <v>4156687.07406</v>
      </c>
      <c r="H573" s="135">
        <v>10</v>
      </c>
      <c r="I573" s="136" t="s">
        <v>3094</v>
      </c>
      <c r="J573" s="110" t="str">
        <f t="shared" si="8"/>
        <v>No</v>
      </c>
    </row>
    <row r="574" spans="1:10" x14ac:dyDescent="0.35">
      <c r="A574" s="108" t="s">
        <v>472</v>
      </c>
      <c r="B574" s="108" t="s">
        <v>3034</v>
      </c>
      <c r="C574" s="109">
        <v>6.6944247171900004</v>
      </c>
      <c r="D574" s="109">
        <v>1.0235361596799999</v>
      </c>
      <c r="E574" s="110">
        <v>66</v>
      </c>
      <c r="F574" s="109">
        <v>568379.58183799998</v>
      </c>
      <c r="G574" s="109">
        <v>4183636.6858199998</v>
      </c>
      <c r="H574" s="135">
        <v>10</v>
      </c>
      <c r="I574" s="136" t="s">
        <v>3094</v>
      </c>
      <c r="J574" s="110" t="str">
        <f t="shared" si="8"/>
        <v>No</v>
      </c>
    </row>
    <row r="575" spans="1:10" x14ac:dyDescent="0.35">
      <c r="A575" s="108" t="s">
        <v>473</v>
      </c>
      <c r="B575" s="108" t="s">
        <v>3048</v>
      </c>
      <c r="C575" s="109">
        <v>1.34437036948</v>
      </c>
      <c r="D575" s="109">
        <v>0.83932036262600007</v>
      </c>
      <c r="E575" s="110">
        <v>13</v>
      </c>
      <c r="F575" s="109">
        <v>957185.20492499997</v>
      </c>
      <c r="G575" s="109">
        <v>3756700.9520899998</v>
      </c>
      <c r="H575" s="135">
        <v>11</v>
      </c>
      <c r="I575" s="136" t="s">
        <v>3094</v>
      </c>
      <c r="J575" s="110" t="str">
        <f t="shared" si="8"/>
        <v>No</v>
      </c>
    </row>
    <row r="576" spans="1:10" x14ac:dyDescent="0.35">
      <c r="A576" s="108" t="s">
        <v>474</v>
      </c>
      <c r="B576" s="108" t="s">
        <v>3031</v>
      </c>
      <c r="C576" s="109">
        <v>6.7277138060899997</v>
      </c>
      <c r="D576" s="109">
        <v>1.1063948971999999</v>
      </c>
      <c r="E576" s="110">
        <v>1376</v>
      </c>
      <c r="F576" s="109">
        <v>677246.45187200001</v>
      </c>
      <c r="G576" s="109">
        <v>4557541.5892000003</v>
      </c>
      <c r="H576" s="135">
        <v>10</v>
      </c>
      <c r="I576" s="136" t="s">
        <v>3094</v>
      </c>
      <c r="J576" s="110" t="str">
        <f t="shared" si="8"/>
        <v>No</v>
      </c>
    </row>
    <row r="577" spans="1:10" x14ac:dyDescent="0.35">
      <c r="A577" s="108" t="s">
        <v>475</v>
      </c>
      <c r="B577" s="108" t="s">
        <v>3029</v>
      </c>
      <c r="C577" s="109">
        <v>0.96689119191299999</v>
      </c>
      <c r="D577" s="109">
        <v>0.66493171606800006</v>
      </c>
      <c r="E577" s="110">
        <v>2602</v>
      </c>
      <c r="F577" s="109">
        <v>801041.41344499995</v>
      </c>
      <c r="G577" s="109">
        <v>4238311.8858500002</v>
      </c>
      <c r="H577" s="135">
        <v>11</v>
      </c>
      <c r="I577" s="136" t="s">
        <v>3094</v>
      </c>
      <c r="J577" s="110" t="str">
        <f t="shared" si="8"/>
        <v>No</v>
      </c>
    </row>
    <row r="578" spans="1:10" x14ac:dyDescent="0.35">
      <c r="A578" s="108" t="s">
        <v>476</v>
      </c>
      <c r="B578" s="108" t="s">
        <v>3029</v>
      </c>
      <c r="C578" s="109">
        <v>0.32276260053600003</v>
      </c>
      <c r="D578" s="109">
        <v>0.22899090885999998</v>
      </c>
      <c r="E578" s="110">
        <v>2609</v>
      </c>
      <c r="F578" s="109">
        <v>800811.64088199998</v>
      </c>
      <c r="G578" s="109">
        <v>4237987.1020200001</v>
      </c>
      <c r="H578" s="135">
        <v>11</v>
      </c>
      <c r="I578" s="136" t="s">
        <v>3094</v>
      </c>
      <c r="J578" s="110" t="str">
        <f t="shared" si="8"/>
        <v>No</v>
      </c>
    </row>
    <row r="579" spans="1:10" x14ac:dyDescent="0.35">
      <c r="A579" s="108" t="s">
        <v>477</v>
      </c>
      <c r="B579" s="108" t="s">
        <v>3029</v>
      </c>
      <c r="C579" s="109">
        <v>1.4135966197700001</v>
      </c>
      <c r="D579" s="109">
        <v>0.65933211622600008</v>
      </c>
      <c r="E579" s="110">
        <v>2609</v>
      </c>
      <c r="F579" s="109">
        <v>800700.84962700005</v>
      </c>
      <c r="G579" s="109">
        <v>4237632.7520199995</v>
      </c>
      <c r="H579" s="135">
        <v>11</v>
      </c>
      <c r="I579" s="136" t="s">
        <v>3094</v>
      </c>
      <c r="J579" s="110" t="str">
        <f t="shared" si="8"/>
        <v>No</v>
      </c>
    </row>
    <row r="580" spans="1:10" x14ac:dyDescent="0.35">
      <c r="A580" s="108" t="s">
        <v>478</v>
      </c>
      <c r="B580" s="108" t="s">
        <v>3041</v>
      </c>
      <c r="C580" s="109">
        <v>2.64574647258</v>
      </c>
      <c r="D580" s="109">
        <v>0.99858619065599996</v>
      </c>
      <c r="E580" s="110">
        <v>2316</v>
      </c>
      <c r="F580" s="109">
        <v>773915.79264200001</v>
      </c>
      <c r="G580" s="109">
        <v>4226106.5808600001</v>
      </c>
      <c r="H580" s="135">
        <v>11</v>
      </c>
      <c r="I580" s="136" t="s">
        <v>3094</v>
      </c>
      <c r="J580" s="110" t="str">
        <f t="shared" ref="J580:J643" si="9">IF(AND(C580&gt;=173.3,C580&lt;=16005.8,D580&gt;=16.1,D580&lt;=255.3,E580&gt;=42.4,E580&lt;=2062),"Yes","No")</f>
        <v>No</v>
      </c>
    </row>
    <row r="581" spans="1:10" x14ac:dyDescent="0.35">
      <c r="A581" s="108" t="s">
        <v>478</v>
      </c>
      <c r="B581" s="108" t="s">
        <v>3041</v>
      </c>
      <c r="C581" s="109">
        <v>0.16063337410799999</v>
      </c>
      <c r="D581" s="109">
        <v>0.16207245151300001</v>
      </c>
      <c r="E581" s="110">
        <v>2410</v>
      </c>
      <c r="F581" s="109">
        <v>773368.46638999996</v>
      </c>
      <c r="G581" s="109">
        <v>4225258.9822800001</v>
      </c>
      <c r="H581" s="135">
        <v>11</v>
      </c>
      <c r="I581" s="136" t="s">
        <v>3094</v>
      </c>
      <c r="J581" s="110" t="str">
        <f t="shared" si="9"/>
        <v>No</v>
      </c>
    </row>
    <row r="582" spans="1:10" x14ac:dyDescent="0.35">
      <c r="A582" s="108" t="s">
        <v>478</v>
      </c>
      <c r="B582" s="108" t="s">
        <v>3041</v>
      </c>
      <c r="C582" s="109">
        <v>0.78347379880400003</v>
      </c>
      <c r="D582" s="109">
        <v>0.38747052883799998</v>
      </c>
      <c r="E582" s="110">
        <v>2314</v>
      </c>
      <c r="F582" s="109">
        <v>774239.27186199999</v>
      </c>
      <c r="G582" s="109">
        <v>4226439.5329299998</v>
      </c>
      <c r="H582" s="135">
        <v>11</v>
      </c>
      <c r="I582" s="136" t="s">
        <v>3094</v>
      </c>
      <c r="J582" s="110" t="str">
        <f t="shared" si="9"/>
        <v>No</v>
      </c>
    </row>
    <row r="583" spans="1:10" x14ac:dyDescent="0.35">
      <c r="A583" s="108" t="s">
        <v>478</v>
      </c>
      <c r="B583" s="108" t="s">
        <v>3041</v>
      </c>
      <c r="C583" s="109">
        <v>0.99627848861799995</v>
      </c>
      <c r="D583" s="109">
        <v>0.67323026209800008</v>
      </c>
      <c r="E583" s="110">
        <v>2317</v>
      </c>
      <c r="F583" s="109">
        <v>773276.647291</v>
      </c>
      <c r="G583" s="109">
        <v>4225931.0560499998</v>
      </c>
      <c r="H583" s="135">
        <v>11</v>
      </c>
      <c r="I583" s="136" t="s">
        <v>3094</v>
      </c>
      <c r="J583" s="110" t="str">
        <f t="shared" si="9"/>
        <v>No</v>
      </c>
    </row>
    <row r="584" spans="1:10" x14ac:dyDescent="0.35">
      <c r="A584" s="108" t="s">
        <v>478</v>
      </c>
      <c r="B584" s="108" t="s">
        <v>3041</v>
      </c>
      <c r="C584" s="109">
        <v>6.7880176920300003E-2</v>
      </c>
      <c r="D584" s="109">
        <v>0.121421485026</v>
      </c>
      <c r="E584" s="110">
        <v>2336</v>
      </c>
      <c r="F584" s="109">
        <v>773946.15740999999</v>
      </c>
      <c r="G584" s="109">
        <v>4225527.8316200003</v>
      </c>
      <c r="H584" s="135">
        <v>11</v>
      </c>
      <c r="I584" s="136" t="s">
        <v>3094</v>
      </c>
      <c r="J584" s="110" t="str">
        <f t="shared" si="9"/>
        <v>No</v>
      </c>
    </row>
    <row r="585" spans="1:10" x14ac:dyDescent="0.35">
      <c r="A585" s="108" t="s">
        <v>478</v>
      </c>
      <c r="B585" s="108" t="s">
        <v>3041</v>
      </c>
      <c r="C585" s="109">
        <v>1.09889892682</v>
      </c>
      <c r="D585" s="109">
        <v>0.52568760629699995</v>
      </c>
      <c r="E585" s="110">
        <v>2347</v>
      </c>
      <c r="F585" s="109">
        <v>773971.33385299996</v>
      </c>
      <c r="G585" s="109">
        <v>4225315.27838</v>
      </c>
      <c r="H585" s="135">
        <v>11</v>
      </c>
      <c r="I585" s="136" t="s">
        <v>3094</v>
      </c>
      <c r="J585" s="110" t="str">
        <f t="shared" si="9"/>
        <v>No</v>
      </c>
    </row>
    <row r="586" spans="1:10" x14ac:dyDescent="0.35">
      <c r="A586" s="108" t="s">
        <v>478</v>
      </c>
      <c r="B586" s="108" t="s">
        <v>3036</v>
      </c>
      <c r="C586" s="109">
        <v>1.1044387336900001</v>
      </c>
      <c r="D586" s="109">
        <v>0.412237788823</v>
      </c>
      <c r="E586" s="110">
        <v>2778</v>
      </c>
      <c r="F586" s="109">
        <v>866025.84832899994</v>
      </c>
      <c r="G586" s="109">
        <v>4100782.2916899999</v>
      </c>
      <c r="H586" s="135">
        <v>11</v>
      </c>
      <c r="I586" s="136" t="s">
        <v>3094</v>
      </c>
      <c r="J586" s="110" t="str">
        <f t="shared" si="9"/>
        <v>No</v>
      </c>
    </row>
    <row r="587" spans="1:10" x14ac:dyDescent="0.35">
      <c r="A587" s="108" t="s">
        <v>478</v>
      </c>
      <c r="B587" s="108" t="s">
        <v>3036</v>
      </c>
      <c r="C587" s="109">
        <v>3.8807237787099997</v>
      </c>
      <c r="D587" s="109">
        <v>0.89348495161100006</v>
      </c>
      <c r="E587" s="110">
        <v>2883</v>
      </c>
      <c r="F587" s="109">
        <v>866814.93734900001</v>
      </c>
      <c r="G587" s="109">
        <v>4100552.2845600001</v>
      </c>
      <c r="H587" s="135">
        <v>11</v>
      </c>
      <c r="I587" s="136" t="s">
        <v>3094</v>
      </c>
      <c r="J587" s="110" t="str">
        <f t="shared" si="9"/>
        <v>No</v>
      </c>
    </row>
    <row r="588" spans="1:10" x14ac:dyDescent="0.35">
      <c r="A588" s="108" t="s">
        <v>478</v>
      </c>
      <c r="B588" s="108" t="s">
        <v>3025</v>
      </c>
      <c r="C588" s="109">
        <v>6.4249449990299992</v>
      </c>
      <c r="D588" s="109">
        <v>1.3729646607800001</v>
      </c>
      <c r="E588" s="110">
        <v>2775</v>
      </c>
      <c r="F588" s="109">
        <v>817397.69184700004</v>
      </c>
      <c r="G588" s="109">
        <v>4164108.2921199999</v>
      </c>
      <c r="H588" s="135">
        <v>11</v>
      </c>
      <c r="I588" s="136" t="s">
        <v>3094</v>
      </c>
      <c r="J588" s="110" t="str">
        <f t="shared" si="9"/>
        <v>No</v>
      </c>
    </row>
    <row r="589" spans="1:10" x14ac:dyDescent="0.35">
      <c r="A589" s="108" t="s">
        <v>478</v>
      </c>
      <c r="B589" s="108" t="s">
        <v>3025</v>
      </c>
      <c r="C589" s="109">
        <v>13.199020073100002</v>
      </c>
      <c r="D589" s="109">
        <v>1.76501862253</v>
      </c>
      <c r="E589" s="110">
        <v>2833</v>
      </c>
      <c r="F589" s="109">
        <v>818315.46457199997</v>
      </c>
      <c r="G589" s="109">
        <v>4163865.52868</v>
      </c>
      <c r="H589" s="135">
        <v>11</v>
      </c>
      <c r="I589" s="136" t="s">
        <v>3094</v>
      </c>
      <c r="J589" s="110" t="str">
        <f t="shared" si="9"/>
        <v>No</v>
      </c>
    </row>
    <row r="590" spans="1:10" x14ac:dyDescent="0.35">
      <c r="A590" s="108" t="s">
        <v>478</v>
      </c>
      <c r="B590" s="108" t="s">
        <v>3025</v>
      </c>
      <c r="C590" s="109">
        <v>2.2956279746899999</v>
      </c>
      <c r="D590" s="109">
        <v>0.65615068913399999</v>
      </c>
      <c r="E590" s="110">
        <v>2728</v>
      </c>
      <c r="F590" s="109">
        <v>816776.07722400001</v>
      </c>
      <c r="G590" s="109">
        <v>4164386.9688300001</v>
      </c>
      <c r="H590" s="135">
        <v>11</v>
      </c>
      <c r="I590" s="136" t="s">
        <v>3094</v>
      </c>
      <c r="J590" s="110" t="str">
        <f t="shared" si="9"/>
        <v>No</v>
      </c>
    </row>
    <row r="591" spans="1:10" x14ac:dyDescent="0.35">
      <c r="A591" s="108" t="s">
        <v>479</v>
      </c>
      <c r="B591" s="108" t="s">
        <v>3029</v>
      </c>
      <c r="C591" s="109">
        <v>0.71289949594699997</v>
      </c>
      <c r="D591" s="109">
        <v>0.54951786256699997</v>
      </c>
      <c r="E591" s="110">
        <v>2603</v>
      </c>
      <c r="F591" s="109">
        <v>800900.83605100005</v>
      </c>
      <c r="G591" s="109">
        <v>4238181.0202299999</v>
      </c>
      <c r="H591" s="135">
        <v>11</v>
      </c>
      <c r="I591" s="136" t="s">
        <v>3094</v>
      </c>
      <c r="J591" s="110" t="str">
        <f t="shared" si="9"/>
        <v>No</v>
      </c>
    </row>
    <row r="592" spans="1:10" x14ac:dyDescent="0.35">
      <c r="A592" s="108" t="s">
        <v>479</v>
      </c>
      <c r="B592" s="108" t="s">
        <v>3029</v>
      </c>
      <c r="C592" s="109">
        <v>9.0707717165399993E-2</v>
      </c>
      <c r="D592" s="109">
        <v>0.13225081584200002</v>
      </c>
      <c r="E592" s="110">
        <v>2609</v>
      </c>
      <c r="F592" s="109">
        <v>800759.63636799995</v>
      </c>
      <c r="G592" s="109">
        <v>4237851.7993599996</v>
      </c>
      <c r="H592" s="135">
        <v>11</v>
      </c>
      <c r="I592" s="136" t="s">
        <v>3094</v>
      </c>
      <c r="J592" s="110" t="str">
        <f t="shared" si="9"/>
        <v>No</v>
      </c>
    </row>
    <row r="593" spans="1:10" x14ac:dyDescent="0.35">
      <c r="A593" s="108" t="s">
        <v>479</v>
      </c>
      <c r="B593" s="108" t="s">
        <v>3029</v>
      </c>
      <c r="C593" s="109">
        <v>0.10415407324999999</v>
      </c>
      <c r="D593" s="109">
        <v>0.13273877497100001</v>
      </c>
      <c r="E593" s="110">
        <v>2610</v>
      </c>
      <c r="F593" s="109">
        <v>800619.586686</v>
      </c>
      <c r="G593" s="109">
        <v>4237306.2324299999</v>
      </c>
      <c r="H593" s="135">
        <v>11</v>
      </c>
      <c r="I593" s="136" t="s">
        <v>3094</v>
      </c>
      <c r="J593" s="110" t="str">
        <f t="shared" si="9"/>
        <v>No</v>
      </c>
    </row>
    <row r="594" spans="1:10" x14ac:dyDescent="0.35">
      <c r="A594" s="108" t="s">
        <v>480</v>
      </c>
      <c r="B594" s="108" t="s">
        <v>3052</v>
      </c>
      <c r="C594" s="109">
        <v>0.157853233284</v>
      </c>
      <c r="D594" s="109">
        <v>0.19315468079699999</v>
      </c>
      <c r="E594" s="110">
        <v>3430</v>
      </c>
      <c r="F594" s="109">
        <v>875142.64843599999</v>
      </c>
      <c r="G594" s="109">
        <v>4141998.3454100001</v>
      </c>
      <c r="H594" s="135">
        <v>11</v>
      </c>
      <c r="I594" s="136" t="s">
        <v>3094</v>
      </c>
      <c r="J594" s="110" t="str">
        <f t="shared" si="9"/>
        <v>No</v>
      </c>
    </row>
    <row r="595" spans="1:10" x14ac:dyDescent="0.35">
      <c r="A595" s="108" t="s">
        <v>480</v>
      </c>
      <c r="B595" s="108" t="s">
        <v>3052</v>
      </c>
      <c r="C595" s="109">
        <v>0.47901753439799999</v>
      </c>
      <c r="D595" s="109">
        <v>0.33614783728999997</v>
      </c>
      <c r="E595" s="110">
        <v>3400</v>
      </c>
      <c r="F595" s="109">
        <v>875703.76541600004</v>
      </c>
      <c r="G595" s="109">
        <v>4141933.9964399999</v>
      </c>
      <c r="H595" s="135">
        <v>11</v>
      </c>
      <c r="I595" s="136" t="s">
        <v>3094</v>
      </c>
      <c r="J595" s="110" t="str">
        <f t="shared" si="9"/>
        <v>No</v>
      </c>
    </row>
    <row r="596" spans="1:10" x14ac:dyDescent="0.35">
      <c r="A596" s="108" t="s">
        <v>480</v>
      </c>
      <c r="B596" s="108" t="s">
        <v>3052</v>
      </c>
      <c r="C596" s="109">
        <v>2.5447391448500001E-2</v>
      </c>
      <c r="D596" s="109">
        <v>6.3446127887700002E-2</v>
      </c>
      <c r="E596" s="110">
        <v>3396</v>
      </c>
      <c r="F596" s="109">
        <v>875871.38256699999</v>
      </c>
      <c r="G596" s="109">
        <v>4141845.2190100001</v>
      </c>
      <c r="H596" s="135">
        <v>11</v>
      </c>
      <c r="I596" s="136" t="s">
        <v>3094</v>
      </c>
      <c r="J596" s="110" t="str">
        <f t="shared" si="9"/>
        <v>No</v>
      </c>
    </row>
    <row r="597" spans="1:10" x14ac:dyDescent="0.35">
      <c r="A597" s="108" t="s">
        <v>480</v>
      </c>
      <c r="B597" s="108" t="s">
        <v>3052</v>
      </c>
      <c r="C597" s="109">
        <v>0.14671046147399999</v>
      </c>
      <c r="D597" s="109">
        <v>0.15543992281000002</v>
      </c>
      <c r="E597" s="110">
        <v>3395</v>
      </c>
      <c r="F597" s="109">
        <v>875940.02826599998</v>
      </c>
      <c r="G597" s="109">
        <v>4141810.2785899998</v>
      </c>
      <c r="H597" s="135">
        <v>11</v>
      </c>
      <c r="I597" s="136" t="s">
        <v>3094</v>
      </c>
      <c r="J597" s="110" t="str">
        <f t="shared" si="9"/>
        <v>No</v>
      </c>
    </row>
    <row r="598" spans="1:10" x14ac:dyDescent="0.35">
      <c r="A598" s="108" t="s">
        <v>480</v>
      </c>
      <c r="B598" s="108" t="s">
        <v>3052</v>
      </c>
      <c r="C598" s="109">
        <v>6.69398231614E-2</v>
      </c>
      <c r="D598" s="109">
        <v>0.12548638134600001</v>
      </c>
      <c r="E598" s="110">
        <v>3386</v>
      </c>
      <c r="F598" s="109">
        <v>876156.52326799999</v>
      </c>
      <c r="G598" s="109">
        <v>4141793.1084099999</v>
      </c>
      <c r="H598" s="135">
        <v>11</v>
      </c>
      <c r="I598" s="136" t="s">
        <v>3094</v>
      </c>
      <c r="J598" s="110" t="str">
        <f t="shared" si="9"/>
        <v>No</v>
      </c>
    </row>
    <row r="599" spans="1:10" x14ac:dyDescent="0.35">
      <c r="A599" s="108" t="s">
        <v>480</v>
      </c>
      <c r="B599" s="108" t="s">
        <v>3052</v>
      </c>
      <c r="C599" s="109">
        <v>0.37370690348700003</v>
      </c>
      <c r="D599" s="109">
        <v>0.26316055030300001</v>
      </c>
      <c r="E599" s="110">
        <v>3398</v>
      </c>
      <c r="F599" s="109">
        <v>875687.10954099998</v>
      </c>
      <c r="G599" s="109">
        <v>4141749.97095</v>
      </c>
      <c r="H599" s="135">
        <v>11</v>
      </c>
      <c r="I599" s="136" t="s">
        <v>3094</v>
      </c>
      <c r="J599" s="110" t="str">
        <f t="shared" si="9"/>
        <v>No</v>
      </c>
    </row>
    <row r="600" spans="1:10" x14ac:dyDescent="0.35">
      <c r="A600" s="108" t="s">
        <v>480</v>
      </c>
      <c r="B600" s="108" t="s">
        <v>3052</v>
      </c>
      <c r="C600" s="109">
        <v>1.8615910740200001E-2</v>
      </c>
      <c r="D600" s="109">
        <v>5.0264788949500004E-2</v>
      </c>
      <c r="E600" s="110">
        <v>3384</v>
      </c>
      <c r="F600" s="109">
        <v>876198.43247500004</v>
      </c>
      <c r="G600" s="109">
        <v>4141805.9280500002</v>
      </c>
      <c r="H600" s="135">
        <v>11</v>
      </c>
      <c r="I600" s="136" t="s">
        <v>3094</v>
      </c>
      <c r="J600" s="110" t="str">
        <f t="shared" si="9"/>
        <v>No</v>
      </c>
    </row>
    <row r="601" spans="1:10" x14ac:dyDescent="0.35">
      <c r="A601" s="108" t="s">
        <v>480</v>
      </c>
      <c r="B601" s="108" t="s">
        <v>3052</v>
      </c>
      <c r="C601" s="109">
        <v>7.3159334160899994E-2</v>
      </c>
      <c r="D601" s="109">
        <v>0.102800102309</v>
      </c>
      <c r="E601" s="110">
        <v>3389</v>
      </c>
      <c r="F601" s="109">
        <v>876083.23872999998</v>
      </c>
      <c r="G601" s="109">
        <v>4141764.5172299999</v>
      </c>
      <c r="H601" s="135">
        <v>11</v>
      </c>
      <c r="I601" s="136" t="s">
        <v>3094</v>
      </c>
      <c r="J601" s="110" t="str">
        <f t="shared" si="9"/>
        <v>No</v>
      </c>
    </row>
    <row r="602" spans="1:10" x14ac:dyDescent="0.35">
      <c r="A602" s="108" t="s">
        <v>480</v>
      </c>
      <c r="B602" s="108" t="s">
        <v>3052</v>
      </c>
      <c r="C602" s="109">
        <v>0.30282762806700003</v>
      </c>
      <c r="D602" s="109">
        <v>0.21153576943499999</v>
      </c>
      <c r="E602" s="110">
        <v>3381</v>
      </c>
      <c r="F602" s="109">
        <v>876251.44785999996</v>
      </c>
      <c r="G602" s="109">
        <v>4141746.2854499999</v>
      </c>
      <c r="H602" s="135">
        <v>11</v>
      </c>
      <c r="I602" s="136" t="s">
        <v>3094</v>
      </c>
      <c r="J602" s="110" t="str">
        <f t="shared" si="9"/>
        <v>No</v>
      </c>
    </row>
    <row r="603" spans="1:10" x14ac:dyDescent="0.35">
      <c r="A603" s="108" t="s">
        <v>480</v>
      </c>
      <c r="B603" s="108" t="s">
        <v>3052</v>
      </c>
      <c r="C603" s="109">
        <v>8.7572724461400006E-2</v>
      </c>
      <c r="D603" s="109">
        <v>0.11023633209599999</v>
      </c>
      <c r="E603" s="110">
        <v>3422</v>
      </c>
      <c r="F603" s="109">
        <v>875513.599988</v>
      </c>
      <c r="G603" s="109">
        <v>4141716.9448899999</v>
      </c>
      <c r="H603" s="135">
        <v>11</v>
      </c>
      <c r="I603" s="136" t="s">
        <v>3094</v>
      </c>
      <c r="J603" s="110" t="str">
        <f t="shared" si="9"/>
        <v>No</v>
      </c>
    </row>
    <row r="604" spans="1:10" x14ac:dyDescent="0.35">
      <c r="A604" s="108" t="s">
        <v>480</v>
      </c>
      <c r="B604" s="108" t="s">
        <v>3052</v>
      </c>
      <c r="C604" s="109">
        <v>0.140756914022</v>
      </c>
      <c r="D604" s="109">
        <v>0.14700633863400001</v>
      </c>
      <c r="E604" s="110">
        <v>3377</v>
      </c>
      <c r="F604" s="109">
        <v>876407.08747699996</v>
      </c>
      <c r="G604" s="109">
        <v>4141707.3817500002</v>
      </c>
      <c r="H604" s="135">
        <v>11</v>
      </c>
      <c r="I604" s="136" t="s">
        <v>3094</v>
      </c>
      <c r="J604" s="110" t="str">
        <f t="shared" si="9"/>
        <v>No</v>
      </c>
    </row>
    <row r="605" spans="1:10" x14ac:dyDescent="0.35">
      <c r="A605" s="108" t="s">
        <v>480</v>
      </c>
      <c r="B605" s="108" t="s">
        <v>3052</v>
      </c>
      <c r="C605" s="109">
        <v>0.17191124976200001</v>
      </c>
      <c r="D605" s="109">
        <v>0.154378474436</v>
      </c>
      <c r="E605" s="110">
        <v>3375</v>
      </c>
      <c r="F605" s="109">
        <v>876347.70748700004</v>
      </c>
      <c r="G605" s="109">
        <v>4141690.4591000001</v>
      </c>
      <c r="H605" s="135">
        <v>11</v>
      </c>
      <c r="I605" s="136" t="s">
        <v>3094</v>
      </c>
      <c r="J605" s="110" t="str">
        <f t="shared" si="9"/>
        <v>No</v>
      </c>
    </row>
    <row r="606" spans="1:10" x14ac:dyDescent="0.35">
      <c r="A606" s="108" t="s">
        <v>481</v>
      </c>
      <c r="B606" s="108" t="s">
        <v>3043</v>
      </c>
      <c r="C606" s="109">
        <v>0.27317212156099996</v>
      </c>
      <c r="D606" s="109">
        <v>0.22054107243099999</v>
      </c>
      <c r="E606" s="110">
        <v>929</v>
      </c>
      <c r="F606" s="109">
        <v>622927.52950099995</v>
      </c>
      <c r="G606" s="109">
        <v>4539614.8142999997</v>
      </c>
      <c r="H606" s="135">
        <v>10</v>
      </c>
      <c r="I606" s="136" t="s">
        <v>3094</v>
      </c>
      <c r="J606" s="110" t="str">
        <f t="shared" si="9"/>
        <v>No</v>
      </c>
    </row>
    <row r="607" spans="1:10" x14ac:dyDescent="0.35">
      <c r="A607" s="108" t="s">
        <v>482</v>
      </c>
      <c r="B607" s="108" t="s">
        <v>3036</v>
      </c>
      <c r="C607" s="109">
        <v>5.5434856443699996</v>
      </c>
      <c r="D607" s="109">
        <v>0.93068635394600008</v>
      </c>
      <c r="E607" s="110">
        <v>3190</v>
      </c>
      <c r="F607" s="109">
        <v>862653.48146699998</v>
      </c>
      <c r="G607" s="109">
        <v>4134774.27887</v>
      </c>
      <c r="H607" s="135">
        <v>11</v>
      </c>
      <c r="I607" s="136" t="s">
        <v>3094</v>
      </c>
      <c r="J607" s="110" t="str">
        <f t="shared" si="9"/>
        <v>No</v>
      </c>
    </row>
    <row r="608" spans="1:10" x14ac:dyDescent="0.35">
      <c r="A608" s="108" t="s">
        <v>483</v>
      </c>
      <c r="B608" s="108" t="s">
        <v>3029</v>
      </c>
      <c r="C608" s="109">
        <v>0.87761186591600004</v>
      </c>
      <c r="D608" s="109">
        <v>0.36690951605700001</v>
      </c>
      <c r="E608" s="110">
        <v>2875</v>
      </c>
      <c r="F608" s="109">
        <v>798182.39506600006</v>
      </c>
      <c r="G608" s="109">
        <v>4253262.2230700003</v>
      </c>
      <c r="H608" s="135">
        <v>11</v>
      </c>
      <c r="I608" s="136" t="s">
        <v>3094</v>
      </c>
      <c r="J608" s="110" t="str">
        <f t="shared" si="9"/>
        <v>No</v>
      </c>
    </row>
    <row r="609" spans="1:10" x14ac:dyDescent="0.35">
      <c r="A609" s="108" t="s">
        <v>484</v>
      </c>
      <c r="B609" s="108" t="s">
        <v>3020</v>
      </c>
      <c r="C609" s="109">
        <v>1.47425871812</v>
      </c>
      <c r="D609" s="109">
        <v>0.9581258003719999</v>
      </c>
      <c r="E609" s="110">
        <v>2469</v>
      </c>
      <c r="F609" s="109">
        <v>748864.39641599997</v>
      </c>
      <c r="G609" s="109">
        <v>4304311.5641700001</v>
      </c>
      <c r="H609" s="135">
        <v>10</v>
      </c>
      <c r="I609" s="136" t="s">
        <v>3094</v>
      </c>
      <c r="J609" s="110" t="str">
        <f t="shared" si="9"/>
        <v>No</v>
      </c>
    </row>
    <row r="610" spans="1:10" x14ac:dyDescent="0.35">
      <c r="A610" s="108" t="s">
        <v>485</v>
      </c>
      <c r="B610" s="108" t="s">
        <v>3036</v>
      </c>
      <c r="C610" s="109">
        <v>1.7053884321099999</v>
      </c>
      <c r="D610" s="109">
        <v>0.59985098911299994</v>
      </c>
      <c r="E610" s="110">
        <v>3294</v>
      </c>
      <c r="F610" s="109">
        <v>878247.60064099997</v>
      </c>
      <c r="G610" s="109">
        <v>4108438.1228</v>
      </c>
      <c r="H610" s="135">
        <v>11</v>
      </c>
      <c r="I610" s="136" t="s">
        <v>3094</v>
      </c>
      <c r="J610" s="110" t="str">
        <f t="shared" si="9"/>
        <v>No</v>
      </c>
    </row>
    <row r="611" spans="1:10" x14ac:dyDescent="0.35">
      <c r="A611" s="108" t="s">
        <v>486</v>
      </c>
      <c r="B611" s="108" t="s">
        <v>3043</v>
      </c>
      <c r="C611" s="109">
        <v>5.2867472415300005</v>
      </c>
      <c r="D611" s="109">
        <v>1.5280204446800001</v>
      </c>
      <c r="E611" s="110">
        <v>207</v>
      </c>
      <c r="F611" s="109">
        <v>559987.713476</v>
      </c>
      <c r="G611" s="109">
        <v>4501943.2345399996</v>
      </c>
      <c r="H611" s="135">
        <v>10</v>
      </c>
      <c r="I611" s="136" t="s">
        <v>3094</v>
      </c>
      <c r="J611" s="110" t="str">
        <f t="shared" si="9"/>
        <v>No</v>
      </c>
    </row>
    <row r="612" spans="1:10" x14ac:dyDescent="0.35">
      <c r="A612" s="108" t="s">
        <v>487</v>
      </c>
      <c r="B612" s="108" t="s">
        <v>3036</v>
      </c>
      <c r="C612" s="109">
        <v>9.6270700292799987</v>
      </c>
      <c r="D612" s="109">
        <v>1.4691562672099998</v>
      </c>
      <c r="E612" s="110">
        <v>3166</v>
      </c>
      <c r="F612" s="109">
        <v>908231.10084700002</v>
      </c>
      <c r="G612" s="109">
        <v>4079791.85145</v>
      </c>
      <c r="H612" s="135">
        <v>11</v>
      </c>
      <c r="I612" s="136" t="s">
        <v>3094</v>
      </c>
      <c r="J612" s="110" t="str">
        <f t="shared" si="9"/>
        <v>No</v>
      </c>
    </row>
    <row r="613" spans="1:10" x14ac:dyDescent="0.35">
      <c r="A613" s="108" t="s">
        <v>488</v>
      </c>
      <c r="B613" s="108" t="s">
        <v>3022</v>
      </c>
      <c r="C613" s="109">
        <v>0.34801714024500002</v>
      </c>
      <c r="D613" s="109">
        <v>0.25248814653700002</v>
      </c>
      <c r="E613" s="110">
        <v>1915</v>
      </c>
      <c r="F613" s="109">
        <v>483212.757285</v>
      </c>
      <c r="G613" s="109">
        <v>4584651.41206</v>
      </c>
      <c r="H613" s="135">
        <v>10</v>
      </c>
      <c r="I613" s="136" t="s">
        <v>3094</v>
      </c>
      <c r="J613" s="110" t="str">
        <f t="shared" si="9"/>
        <v>No</v>
      </c>
    </row>
    <row r="614" spans="1:10" x14ac:dyDescent="0.35">
      <c r="A614" s="108" t="s">
        <v>489</v>
      </c>
      <c r="B614" s="108" t="s">
        <v>3036</v>
      </c>
      <c r="C614" s="109">
        <v>6.3444428448600005</v>
      </c>
      <c r="D614" s="109">
        <v>1.6728570144299999</v>
      </c>
      <c r="E614" s="110">
        <v>3357</v>
      </c>
      <c r="F614" s="109">
        <v>884121.30630000005</v>
      </c>
      <c r="G614" s="109">
        <v>4113665.8343600002</v>
      </c>
      <c r="H614" s="135">
        <v>11</v>
      </c>
      <c r="I614" s="136" t="s">
        <v>3094</v>
      </c>
      <c r="J614" s="110" t="str">
        <f t="shared" si="9"/>
        <v>No</v>
      </c>
    </row>
    <row r="615" spans="1:10" x14ac:dyDescent="0.35">
      <c r="A615" s="108" t="s">
        <v>490</v>
      </c>
      <c r="B615" s="108" t="s">
        <v>3065</v>
      </c>
      <c r="C615" s="109">
        <v>12.720054269700002</v>
      </c>
      <c r="D615" s="109">
        <v>3.4847282802200001</v>
      </c>
      <c r="E615" s="110">
        <v>342</v>
      </c>
      <c r="F615" s="109">
        <v>710080.34269600001</v>
      </c>
      <c r="G615" s="109">
        <v>4217085.1927300002</v>
      </c>
      <c r="H615" s="135">
        <v>10</v>
      </c>
      <c r="I615" s="136" t="s">
        <v>3094</v>
      </c>
      <c r="J615" s="110" t="str">
        <f t="shared" si="9"/>
        <v>No</v>
      </c>
    </row>
    <row r="616" spans="1:10" x14ac:dyDescent="0.35">
      <c r="A616" s="108" t="s">
        <v>491</v>
      </c>
      <c r="B616" s="108" t="s">
        <v>3033</v>
      </c>
      <c r="C616" s="109">
        <v>10.4957109629</v>
      </c>
      <c r="D616" s="109">
        <v>1.83481541977</v>
      </c>
      <c r="E616" s="110">
        <v>519</v>
      </c>
      <c r="F616" s="109">
        <v>610261.74781199999</v>
      </c>
      <c r="G616" s="109">
        <v>4139783.6030999999</v>
      </c>
      <c r="H616" s="135">
        <v>10</v>
      </c>
      <c r="I616" s="136" t="s">
        <v>3094</v>
      </c>
      <c r="J616" s="110" t="str">
        <f t="shared" si="9"/>
        <v>No</v>
      </c>
    </row>
    <row r="617" spans="1:10" x14ac:dyDescent="0.35">
      <c r="A617" s="108" t="s">
        <v>492</v>
      </c>
      <c r="B617" s="108" t="s">
        <v>3041</v>
      </c>
      <c r="C617" s="109">
        <v>709.84383265400004</v>
      </c>
      <c r="D617" s="109">
        <v>18.008251385600001</v>
      </c>
      <c r="E617" s="110">
        <v>1434</v>
      </c>
      <c r="F617" s="109">
        <v>771659.23767599999</v>
      </c>
      <c r="G617" s="109">
        <v>4210490.4329500003</v>
      </c>
      <c r="H617" s="135">
        <v>11</v>
      </c>
      <c r="I617" s="136" t="s">
        <v>3094</v>
      </c>
      <c r="J617" s="110" t="str">
        <f t="shared" si="9"/>
        <v>Yes</v>
      </c>
    </row>
    <row r="618" spans="1:10" x14ac:dyDescent="0.35">
      <c r="A618" s="108" t="s">
        <v>493</v>
      </c>
      <c r="B618" s="108" t="s">
        <v>3033</v>
      </c>
      <c r="C618" s="109">
        <v>95.6881295206</v>
      </c>
      <c r="D618" s="109">
        <v>10.775413221999999</v>
      </c>
      <c r="E618" s="110">
        <v>168</v>
      </c>
      <c r="F618" s="109">
        <v>614588.89233599999</v>
      </c>
      <c r="G618" s="109">
        <v>4109224.5689300001</v>
      </c>
      <c r="H618" s="135">
        <v>10</v>
      </c>
      <c r="I618" s="136" t="s">
        <v>3094</v>
      </c>
      <c r="J618" s="110" t="str">
        <f t="shared" si="9"/>
        <v>No</v>
      </c>
    </row>
    <row r="619" spans="1:10" x14ac:dyDescent="0.35">
      <c r="A619" s="108" t="s">
        <v>494</v>
      </c>
      <c r="B619" s="108" t="s">
        <v>3036</v>
      </c>
      <c r="C619" s="109">
        <v>1.9753697697199999</v>
      </c>
      <c r="D619" s="109">
        <v>0.70846001474200004</v>
      </c>
      <c r="E619" s="110">
        <v>3377</v>
      </c>
      <c r="F619" s="109">
        <v>876490.87909499998</v>
      </c>
      <c r="G619" s="109">
        <v>4134117.5989399999</v>
      </c>
      <c r="H619" s="135">
        <v>11</v>
      </c>
      <c r="I619" s="136" t="s">
        <v>3094</v>
      </c>
      <c r="J619" s="110" t="str">
        <f t="shared" si="9"/>
        <v>No</v>
      </c>
    </row>
    <row r="620" spans="1:10" x14ac:dyDescent="0.35">
      <c r="A620" s="108" t="s">
        <v>495</v>
      </c>
      <c r="B620" s="108" t="s">
        <v>3041</v>
      </c>
      <c r="C620" s="109">
        <v>1.8022657427700002</v>
      </c>
      <c r="D620" s="109">
        <v>0.96021290743900001</v>
      </c>
      <c r="E620" s="110">
        <v>2652</v>
      </c>
      <c r="F620" s="109">
        <v>775864.61740700004</v>
      </c>
      <c r="G620" s="109">
        <v>4232069.0329299998</v>
      </c>
      <c r="H620" s="135">
        <v>11</v>
      </c>
      <c r="I620" s="136" t="s">
        <v>3094</v>
      </c>
      <c r="J620" s="110" t="str">
        <f t="shared" si="9"/>
        <v>No</v>
      </c>
    </row>
    <row r="621" spans="1:10" x14ac:dyDescent="0.35">
      <c r="A621" s="108" t="s">
        <v>496</v>
      </c>
      <c r="B621" s="108" t="s">
        <v>3039</v>
      </c>
      <c r="C621" s="109">
        <v>6.0556583004800002</v>
      </c>
      <c r="D621" s="109">
        <v>1.06594093503</v>
      </c>
      <c r="E621" s="110">
        <v>3428</v>
      </c>
      <c r="F621" s="109">
        <v>927799.52070400002</v>
      </c>
      <c r="G621" s="109">
        <v>4045239.0917600002</v>
      </c>
      <c r="H621" s="135">
        <v>11</v>
      </c>
      <c r="I621" s="136" t="s">
        <v>3094</v>
      </c>
      <c r="J621" s="110" t="str">
        <f t="shared" si="9"/>
        <v>No</v>
      </c>
    </row>
    <row r="622" spans="1:10" x14ac:dyDescent="0.35">
      <c r="A622" s="108" t="s">
        <v>497</v>
      </c>
      <c r="B622" s="108" t="s">
        <v>3052</v>
      </c>
      <c r="C622" s="109">
        <v>9.9501936136199998</v>
      </c>
      <c r="D622" s="109">
        <v>1.91586538684</v>
      </c>
      <c r="E622" s="110">
        <v>3291</v>
      </c>
      <c r="F622" s="109">
        <v>875981.515793</v>
      </c>
      <c r="G622" s="109">
        <v>4147649.31592</v>
      </c>
      <c r="H622" s="135">
        <v>11</v>
      </c>
      <c r="I622" s="136" t="s">
        <v>3094</v>
      </c>
      <c r="J622" s="110" t="str">
        <f t="shared" si="9"/>
        <v>No</v>
      </c>
    </row>
    <row r="623" spans="1:10" x14ac:dyDescent="0.35">
      <c r="A623" s="108" t="s">
        <v>498</v>
      </c>
      <c r="B623" s="108" t="s">
        <v>3036</v>
      </c>
      <c r="C623" s="109">
        <v>7.8482407786800001</v>
      </c>
      <c r="D623" s="109">
        <v>1.1169028820200002</v>
      </c>
      <c r="E623" s="110">
        <v>3204</v>
      </c>
      <c r="F623" s="109">
        <v>860205.19964200002</v>
      </c>
      <c r="G623" s="109">
        <v>4154807.5397399999</v>
      </c>
      <c r="H623" s="135">
        <v>11</v>
      </c>
      <c r="I623" s="136" t="s">
        <v>3094</v>
      </c>
      <c r="J623" s="110" t="str">
        <f t="shared" si="9"/>
        <v>No</v>
      </c>
    </row>
    <row r="624" spans="1:10" x14ac:dyDescent="0.35">
      <c r="A624" s="108" t="s">
        <v>499</v>
      </c>
      <c r="B624" s="108" t="s">
        <v>3051</v>
      </c>
      <c r="C624" s="109">
        <v>2.2761208775499999</v>
      </c>
      <c r="D624" s="109">
        <v>0.59847901035100004</v>
      </c>
      <c r="E624" s="110">
        <v>2596</v>
      </c>
      <c r="F624" s="109">
        <v>805886.75184399995</v>
      </c>
      <c r="G624" s="109">
        <v>4166976.1828600001</v>
      </c>
      <c r="H624" s="135">
        <v>11</v>
      </c>
      <c r="I624" s="136" t="s">
        <v>3094</v>
      </c>
      <c r="J624" s="110" t="str">
        <f t="shared" si="9"/>
        <v>No</v>
      </c>
    </row>
    <row r="625" spans="1:10" x14ac:dyDescent="0.35">
      <c r="A625" s="108" t="s">
        <v>500</v>
      </c>
      <c r="B625" s="108" t="s">
        <v>3036</v>
      </c>
      <c r="C625" s="109">
        <v>2.6927305866799998</v>
      </c>
      <c r="D625" s="109">
        <v>0.80888076494299999</v>
      </c>
      <c r="E625" s="110">
        <v>2898</v>
      </c>
      <c r="F625" s="109">
        <v>865516.89425600006</v>
      </c>
      <c r="G625" s="109">
        <v>4105793.18444</v>
      </c>
      <c r="H625" s="135">
        <v>11</v>
      </c>
      <c r="I625" s="136" t="s">
        <v>3094</v>
      </c>
      <c r="J625" s="110" t="str">
        <f t="shared" si="9"/>
        <v>No</v>
      </c>
    </row>
    <row r="626" spans="1:10" x14ac:dyDescent="0.35">
      <c r="A626" s="108" t="s">
        <v>501</v>
      </c>
      <c r="B626" s="108" t="s">
        <v>3022</v>
      </c>
      <c r="C626" s="109">
        <v>1.5479185735299998</v>
      </c>
      <c r="D626" s="109">
        <v>0.48182722485199997</v>
      </c>
      <c r="E626" s="110">
        <v>1868</v>
      </c>
      <c r="F626" s="109">
        <v>477110.10849800002</v>
      </c>
      <c r="G626" s="109">
        <v>4579879.0019100001</v>
      </c>
      <c r="H626" s="135">
        <v>10</v>
      </c>
      <c r="I626" s="136" t="s">
        <v>3094</v>
      </c>
      <c r="J626" s="110" t="str">
        <f t="shared" si="9"/>
        <v>No</v>
      </c>
    </row>
    <row r="627" spans="1:10" x14ac:dyDescent="0.35">
      <c r="A627" s="108" t="s">
        <v>502</v>
      </c>
      <c r="B627" s="108" t="s">
        <v>3022</v>
      </c>
      <c r="C627" s="109">
        <v>1.12663915688</v>
      </c>
      <c r="D627" s="109">
        <v>0.44151709288800001</v>
      </c>
      <c r="E627" s="110">
        <v>2177</v>
      </c>
      <c r="F627" s="109">
        <v>490767.72407</v>
      </c>
      <c r="G627" s="109">
        <v>4601185.8933600001</v>
      </c>
      <c r="H627" s="135">
        <v>10</v>
      </c>
      <c r="I627" s="136" t="s">
        <v>3094</v>
      </c>
      <c r="J627" s="110" t="str">
        <f t="shared" si="9"/>
        <v>No</v>
      </c>
    </row>
    <row r="628" spans="1:10" x14ac:dyDescent="0.35">
      <c r="A628" s="108" t="s">
        <v>503</v>
      </c>
      <c r="B628" s="108" t="s">
        <v>3036</v>
      </c>
      <c r="C628" s="109">
        <v>0.32415710053699998</v>
      </c>
      <c r="D628" s="109">
        <v>0.22734716750300002</v>
      </c>
      <c r="E628" s="110">
        <v>2779</v>
      </c>
      <c r="F628" s="109">
        <v>850905.75995700003</v>
      </c>
      <c r="G628" s="109">
        <v>4113933.9623500002</v>
      </c>
      <c r="H628" s="135">
        <v>11</v>
      </c>
      <c r="I628" s="136" t="s">
        <v>3094</v>
      </c>
      <c r="J628" s="110" t="str">
        <f t="shared" si="9"/>
        <v>No</v>
      </c>
    </row>
    <row r="629" spans="1:10" x14ac:dyDescent="0.35">
      <c r="A629" s="108" t="s">
        <v>503</v>
      </c>
      <c r="B629" s="108" t="s">
        <v>3036</v>
      </c>
      <c r="C629" s="109">
        <v>1.55500183326E-2</v>
      </c>
      <c r="D629" s="109">
        <v>4.80793573744E-2</v>
      </c>
      <c r="E629" s="110">
        <v>2793</v>
      </c>
      <c r="F629" s="109">
        <v>850985.71244000003</v>
      </c>
      <c r="G629" s="109">
        <v>4113754.4951200001</v>
      </c>
      <c r="H629" s="135">
        <v>11</v>
      </c>
      <c r="I629" s="136" t="s">
        <v>3094</v>
      </c>
      <c r="J629" s="110" t="str">
        <f t="shared" si="9"/>
        <v>No</v>
      </c>
    </row>
    <row r="630" spans="1:10" x14ac:dyDescent="0.35">
      <c r="A630" s="108" t="s">
        <v>504</v>
      </c>
      <c r="B630" s="108" t="s">
        <v>3036</v>
      </c>
      <c r="C630" s="109">
        <v>2.0850214378400001E-2</v>
      </c>
      <c r="D630" s="109">
        <v>5.3521393478500004E-2</v>
      </c>
      <c r="E630" s="110">
        <v>2813</v>
      </c>
      <c r="F630" s="109">
        <v>851062.32951499999</v>
      </c>
      <c r="G630" s="109">
        <v>4113694.2394599998</v>
      </c>
      <c r="H630" s="135">
        <v>11</v>
      </c>
      <c r="I630" s="136" t="s">
        <v>3094</v>
      </c>
      <c r="J630" s="110" t="str">
        <f t="shared" si="9"/>
        <v>No</v>
      </c>
    </row>
    <row r="631" spans="1:10" x14ac:dyDescent="0.35">
      <c r="A631" s="108" t="s">
        <v>505</v>
      </c>
      <c r="B631" s="108" t="s">
        <v>3036</v>
      </c>
      <c r="C631" s="109">
        <v>0.123051591239</v>
      </c>
      <c r="D631" s="109">
        <v>0.14704067373399998</v>
      </c>
      <c r="E631" s="110">
        <v>2793</v>
      </c>
      <c r="F631" s="109">
        <v>850963.01659699995</v>
      </c>
      <c r="G631" s="109">
        <v>4113626.7519100001</v>
      </c>
      <c r="H631" s="135">
        <v>11</v>
      </c>
      <c r="I631" s="136" t="s">
        <v>3094</v>
      </c>
      <c r="J631" s="110" t="str">
        <f t="shared" si="9"/>
        <v>No</v>
      </c>
    </row>
    <row r="632" spans="1:10" x14ac:dyDescent="0.35">
      <c r="A632" s="108" t="s">
        <v>506</v>
      </c>
      <c r="B632" s="108" t="s">
        <v>3036</v>
      </c>
      <c r="C632" s="109">
        <v>0.59720608577000001</v>
      </c>
      <c r="D632" s="109">
        <v>0.53134747286700001</v>
      </c>
      <c r="E632" s="110">
        <v>2778</v>
      </c>
      <c r="F632" s="109">
        <v>850877.86319099995</v>
      </c>
      <c r="G632" s="109">
        <v>4113773.4035200002</v>
      </c>
      <c r="H632" s="135">
        <v>11</v>
      </c>
      <c r="I632" s="136" t="s">
        <v>3094</v>
      </c>
      <c r="J632" s="110" t="str">
        <f t="shared" si="9"/>
        <v>No</v>
      </c>
    </row>
    <row r="633" spans="1:10" x14ac:dyDescent="0.35">
      <c r="A633" s="108" t="s">
        <v>507</v>
      </c>
      <c r="B633" s="108" t="s">
        <v>3022</v>
      </c>
      <c r="C633" s="109">
        <v>0.92148363091100005</v>
      </c>
      <c r="D633" s="109">
        <v>0.360181261684</v>
      </c>
      <c r="E633" s="110">
        <v>1951</v>
      </c>
      <c r="F633" s="109">
        <v>542385.48884000001</v>
      </c>
      <c r="G633" s="109">
        <v>4566851.37292</v>
      </c>
      <c r="H633" s="135">
        <v>10</v>
      </c>
      <c r="I633" s="136" t="s">
        <v>3094</v>
      </c>
      <c r="J633" s="110" t="str">
        <f t="shared" si="9"/>
        <v>No</v>
      </c>
    </row>
    <row r="634" spans="1:10" x14ac:dyDescent="0.35">
      <c r="A634" s="108" t="s">
        <v>508</v>
      </c>
      <c r="B634" s="108" t="s">
        <v>3042</v>
      </c>
      <c r="C634" s="109">
        <v>2.3719327089799997</v>
      </c>
      <c r="D634" s="109">
        <v>0.60932628932800004</v>
      </c>
      <c r="E634" s="110">
        <v>1711</v>
      </c>
      <c r="F634" s="109">
        <v>642907.88909099996</v>
      </c>
      <c r="G634" s="109">
        <v>4430071.5643800003</v>
      </c>
      <c r="H634" s="135">
        <v>10</v>
      </c>
      <c r="I634" s="136" t="s">
        <v>3094</v>
      </c>
      <c r="J634" s="110" t="str">
        <f t="shared" si="9"/>
        <v>No</v>
      </c>
    </row>
    <row r="635" spans="1:10" x14ac:dyDescent="0.35">
      <c r="A635" s="108" t="s">
        <v>509</v>
      </c>
      <c r="B635" s="108" t="s">
        <v>3020</v>
      </c>
      <c r="C635" s="109">
        <v>1.1332886948700001</v>
      </c>
      <c r="D635" s="109">
        <v>0.50769175761200003</v>
      </c>
      <c r="E635" s="110">
        <v>1010</v>
      </c>
      <c r="F635" s="109">
        <v>696882.06063800002</v>
      </c>
      <c r="G635" s="109">
        <v>4312392.2665299997</v>
      </c>
      <c r="H635" s="135">
        <v>10</v>
      </c>
      <c r="I635" s="136" t="s">
        <v>3094</v>
      </c>
      <c r="J635" s="110" t="str">
        <f t="shared" si="9"/>
        <v>No</v>
      </c>
    </row>
    <row r="636" spans="1:10" x14ac:dyDescent="0.35">
      <c r="A636" s="108" t="s">
        <v>510</v>
      </c>
      <c r="B636" s="108" t="s">
        <v>3025</v>
      </c>
      <c r="C636" s="109">
        <v>9.7857495850799996</v>
      </c>
      <c r="D636" s="109">
        <v>1.4331813597600001</v>
      </c>
      <c r="E636" s="110">
        <v>2423</v>
      </c>
      <c r="F636" s="109">
        <v>814772.387903</v>
      </c>
      <c r="G636" s="109">
        <v>4160344.9176699999</v>
      </c>
      <c r="H636" s="135">
        <v>11</v>
      </c>
      <c r="I636" s="136" t="s">
        <v>3094</v>
      </c>
      <c r="J636" s="110" t="str">
        <f t="shared" si="9"/>
        <v>No</v>
      </c>
    </row>
    <row r="637" spans="1:10" x14ac:dyDescent="0.35">
      <c r="A637" s="108" t="s">
        <v>511</v>
      </c>
      <c r="B637" s="108" t="s">
        <v>3025</v>
      </c>
      <c r="C637" s="109">
        <v>4.2458266251999994</v>
      </c>
      <c r="D637" s="109">
        <v>1.0299448420500001</v>
      </c>
      <c r="E637" s="110">
        <v>2811</v>
      </c>
      <c r="F637" s="109">
        <v>820223.77949500002</v>
      </c>
      <c r="G637" s="109">
        <v>4162490.8564399998</v>
      </c>
      <c r="H637" s="135">
        <v>11</v>
      </c>
      <c r="I637" s="136" t="s">
        <v>3094</v>
      </c>
      <c r="J637" s="110" t="str">
        <f t="shared" si="9"/>
        <v>No</v>
      </c>
    </row>
    <row r="638" spans="1:10" x14ac:dyDescent="0.35">
      <c r="A638" s="108" t="s">
        <v>512</v>
      </c>
      <c r="B638" s="108" t="s">
        <v>3052</v>
      </c>
      <c r="C638" s="109">
        <v>0.52879612775200002</v>
      </c>
      <c r="D638" s="109">
        <v>0.32381749002100002</v>
      </c>
      <c r="E638" s="110">
        <v>3351</v>
      </c>
      <c r="F638" s="109">
        <v>895403.99529700004</v>
      </c>
      <c r="G638" s="109">
        <v>4120600.56513</v>
      </c>
      <c r="H638" s="135">
        <v>11</v>
      </c>
      <c r="I638" s="136" t="s">
        <v>3094</v>
      </c>
      <c r="J638" s="110" t="str">
        <f t="shared" si="9"/>
        <v>No</v>
      </c>
    </row>
    <row r="639" spans="1:10" x14ac:dyDescent="0.35">
      <c r="A639" s="108" t="s">
        <v>513</v>
      </c>
      <c r="B639" s="108" t="s">
        <v>3052</v>
      </c>
      <c r="C639" s="109">
        <v>1.6571247255700001</v>
      </c>
      <c r="D639" s="109">
        <v>0.50905051745300001</v>
      </c>
      <c r="E639" s="110">
        <v>3372</v>
      </c>
      <c r="F639" s="109">
        <v>895625.81076100003</v>
      </c>
      <c r="G639" s="109">
        <v>4120493.9408</v>
      </c>
      <c r="H639" s="135">
        <v>11</v>
      </c>
      <c r="I639" s="136" t="s">
        <v>3094</v>
      </c>
      <c r="J639" s="110" t="str">
        <f t="shared" si="9"/>
        <v>No</v>
      </c>
    </row>
    <row r="640" spans="1:10" x14ac:dyDescent="0.35">
      <c r="A640" s="108" t="s">
        <v>514</v>
      </c>
      <c r="B640" s="108" t="s">
        <v>3052</v>
      </c>
      <c r="C640" s="109">
        <v>2.9969105915900003</v>
      </c>
      <c r="D640" s="109">
        <v>0.72202508895100004</v>
      </c>
      <c r="E640" s="110">
        <v>3371</v>
      </c>
      <c r="F640" s="109">
        <v>895838.75872299995</v>
      </c>
      <c r="G640" s="109">
        <v>4120381.6280100001</v>
      </c>
      <c r="H640" s="135">
        <v>11</v>
      </c>
      <c r="I640" s="136" t="s">
        <v>3094</v>
      </c>
      <c r="J640" s="110" t="str">
        <f t="shared" si="9"/>
        <v>No</v>
      </c>
    </row>
    <row r="641" spans="1:10" x14ac:dyDescent="0.35">
      <c r="A641" s="108" t="s">
        <v>515</v>
      </c>
      <c r="B641" s="108" t="s">
        <v>3030</v>
      </c>
      <c r="C641" s="109">
        <v>7.0431258263099998</v>
      </c>
      <c r="D641" s="109">
        <v>1.2415161545200002</v>
      </c>
      <c r="E641" s="110">
        <v>130</v>
      </c>
      <c r="F641" s="109">
        <v>1056668.5499100001</v>
      </c>
      <c r="G641" s="109">
        <v>3637760.57803</v>
      </c>
      <c r="H641" s="135">
        <v>11</v>
      </c>
      <c r="I641" s="136" t="s">
        <v>3094</v>
      </c>
      <c r="J641" s="110" t="str">
        <f t="shared" si="9"/>
        <v>No</v>
      </c>
    </row>
    <row r="642" spans="1:10" x14ac:dyDescent="0.35">
      <c r="A642" s="108" t="s">
        <v>516</v>
      </c>
      <c r="B642" s="108" t="s">
        <v>3049</v>
      </c>
      <c r="C642" s="109">
        <v>3.1718863351700004</v>
      </c>
      <c r="D642" s="109">
        <v>0.75111123450599993</v>
      </c>
      <c r="E642" s="110">
        <v>178</v>
      </c>
      <c r="F642" s="109">
        <v>710224.46871399996</v>
      </c>
      <c r="G642" s="109">
        <v>3912914.2455799999</v>
      </c>
      <c r="H642" s="135">
        <v>10</v>
      </c>
      <c r="I642" s="136" t="s">
        <v>3094</v>
      </c>
      <c r="J642" s="110" t="str">
        <f t="shared" si="9"/>
        <v>No</v>
      </c>
    </row>
    <row r="643" spans="1:10" x14ac:dyDescent="0.35">
      <c r="A643" s="108" t="s">
        <v>517</v>
      </c>
      <c r="B643" s="108" t="s">
        <v>3065</v>
      </c>
      <c r="C643" s="109">
        <v>2.7642881805599999</v>
      </c>
      <c r="D643" s="109">
        <v>0.81579474643299998</v>
      </c>
      <c r="E643" s="110">
        <v>461</v>
      </c>
      <c r="F643" s="109">
        <v>701406.08181</v>
      </c>
      <c r="G643" s="109">
        <v>4222319.6972099999</v>
      </c>
      <c r="H643" s="135">
        <v>10</v>
      </c>
      <c r="I643" s="136" t="s">
        <v>3094</v>
      </c>
      <c r="J643" s="110" t="str">
        <f t="shared" si="9"/>
        <v>No</v>
      </c>
    </row>
    <row r="644" spans="1:10" x14ac:dyDescent="0.35">
      <c r="A644" s="108" t="s">
        <v>518</v>
      </c>
      <c r="B644" s="108" t="s">
        <v>3037</v>
      </c>
      <c r="C644" s="109">
        <v>5.8089032785099999</v>
      </c>
      <c r="D644" s="109">
        <v>1.1386773517</v>
      </c>
      <c r="E644" s="110">
        <v>1639</v>
      </c>
      <c r="F644" s="109">
        <v>705591.26979699999</v>
      </c>
      <c r="G644" s="109">
        <v>4355474.4053999996</v>
      </c>
      <c r="H644" s="135">
        <v>10</v>
      </c>
      <c r="I644" s="136" t="s">
        <v>3094</v>
      </c>
      <c r="J644" s="110" t="str">
        <f t="shared" ref="J644:J707" si="10">IF(AND(C644&gt;=173.3,C644&lt;=16005.8,D644&gt;=16.1,D644&lt;=255.3,E644&gt;=42.4,E644&lt;=2062),"Yes","No")</f>
        <v>No</v>
      </c>
    </row>
    <row r="645" spans="1:10" x14ac:dyDescent="0.35">
      <c r="A645" s="108" t="s">
        <v>519</v>
      </c>
      <c r="B645" s="108" t="s">
        <v>3029</v>
      </c>
      <c r="C645" s="109">
        <v>4.6314121640100003</v>
      </c>
      <c r="D645" s="109">
        <v>1.18738534687</v>
      </c>
      <c r="E645" s="110">
        <v>2803</v>
      </c>
      <c r="F645" s="109">
        <v>798833.60095600004</v>
      </c>
      <c r="G645" s="109">
        <v>4233971.3231300004</v>
      </c>
      <c r="H645" s="135">
        <v>11</v>
      </c>
      <c r="I645" s="136" t="s">
        <v>3094</v>
      </c>
      <c r="J645" s="110" t="str">
        <f t="shared" si="10"/>
        <v>No</v>
      </c>
    </row>
    <row r="646" spans="1:10" x14ac:dyDescent="0.35">
      <c r="A646" s="108" t="s">
        <v>520</v>
      </c>
      <c r="B646" s="108" t="s">
        <v>3064</v>
      </c>
      <c r="C646" s="109">
        <v>6.3153792452499999</v>
      </c>
      <c r="D646" s="109">
        <v>1.1410227202999998</v>
      </c>
      <c r="E646" s="110">
        <v>322</v>
      </c>
      <c r="F646" s="109">
        <v>534479.47183000005</v>
      </c>
      <c r="G646" s="109">
        <v>4385538.78333</v>
      </c>
      <c r="H646" s="135">
        <v>10</v>
      </c>
      <c r="I646" s="136" t="s">
        <v>3094</v>
      </c>
      <c r="J646" s="110" t="str">
        <f t="shared" si="10"/>
        <v>No</v>
      </c>
    </row>
    <row r="647" spans="1:10" x14ac:dyDescent="0.35">
      <c r="A647" s="108" t="s">
        <v>521</v>
      </c>
      <c r="B647" s="108" t="s">
        <v>3043</v>
      </c>
      <c r="C647" s="109">
        <v>5.3597582826199995E-2</v>
      </c>
      <c r="D647" s="109">
        <v>8.6081857709700005E-2</v>
      </c>
      <c r="E647" s="110">
        <v>1871</v>
      </c>
      <c r="F647" s="109">
        <v>611441.96680499997</v>
      </c>
      <c r="G647" s="109">
        <v>4497450.2208500002</v>
      </c>
      <c r="H647" s="135">
        <v>10</v>
      </c>
      <c r="I647" s="136" t="s">
        <v>3094</v>
      </c>
      <c r="J647" s="110" t="str">
        <f t="shared" si="10"/>
        <v>No</v>
      </c>
    </row>
    <row r="648" spans="1:10" x14ac:dyDescent="0.35">
      <c r="A648" s="108" t="s">
        <v>521</v>
      </c>
      <c r="B648" s="108" t="s">
        <v>3036</v>
      </c>
      <c r="C648" s="109">
        <v>9.6670446428900014</v>
      </c>
      <c r="D648" s="109">
        <v>1.5085263737299999</v>
      </c>
      <c r="E648" s="110">
        <v>3182</v>
      </c>
      <c r="F648" s="109">
        <v>862828.42751499999</v>
      </c>
      <c r="G648" s="109">
        <v>4139741.12121</v>
      </c>
      <c r="H648" s="135">
        <v>11</v>
      </c>
      <c r="I648" s="136" t="s">
        <v>3094</v>
      </c>
      <c r="J648" s="110" t="str">
        <f t="shared" si="10"/>
        <v>No</v>
      </c>
    </row>
    <row r="649" spans="1:10" x14ac:dyDescent="0.35">
      <c r="A649" s="108" t="s">
        <v>521</v>
      </c>
      <c r="B649" s="108" t="s">
        <v>3052</v>
      </c>
      <c r="C649" s="109">
        <v>2.4584932940900002</v>
      </c>
      <c r="D649" s="109">
        <v>0.61745699484600003</v>
      </c>
      <c r="E649" s="110">
        <v>3385</v>
      </c>
      <c r="F649" s="109">
        <v>928335.84400200006</v>
      </c>
      <c r="G649" s="109">
        <v>4047439.4608399998</v>
      </c>
      <c r="H649" s="135">
        <v>11</v>
      </c>
      <c r="I649" s="136" t="s">
        <v>3094</v>
      </c>
      <c r="J649" s="110" t="str">
        <f t="shared" si="10"/>
        <v>No</v>
      </c>
    </row>
    <row r="650" spans="1:10" x14ac:dyDescent="0.35">
      <c r="A650" s="108" t="s">
        <v>522</v>
      </c>
      <c r="B650" s="108" t="s">
        <v>3039</v>
      </c>
      <c r="C650" s="109">
        <v>5.8612701222299997</v>
      </c>
      <c r="D650" s="109">
        <v>0.91162224722600005</v>
      </c>
      <c r="E650" s="110">
        <v>3177</v>
      </c>
      <c r="F650" s="109">
        <v>901591.85424799996</v>
      </c>
      <c r="G650" s="109">
        <v>4040091.1643500002</v>
      </c>
      <c r="H650" s="135">
        <v>11</v>
      </c>
      <c r="I650" s="136" t="s">
        <v>3094</v>
      </c>
      <c r="J650" s="110" t="str">
        <f t="shared" si="10"/>
        <v>No</v>
      </c>
    </row>
    <row r="651" spans="1:10" x14ac:dyDescent="0.35">
      <c r="A651" s="108" t="s">
        <v>523</v>
      </c>
      <c r="B651" s="108" t="s">
        <v>3039</v>
      </c>
      <c r="C651" s="109">
        <v>10.2856447761</v>
      </c>
      <c r="D651" s="109">
        <v>1.4871197577299999</v>
      </c>
      <c r="E651" s="110">
        <v>3222</v>
      </c>
      <c r="F651" s="109">
        <v>900177.01762299996</v>
      </c>
      <c r="G651" s="109">
        <v>4040415.6351299998</v>
      </c>
      <c r="H651" s="135">
        <v>11</v>
      </c>
      <c r="I651" s="136" t="s">
        <v>3094</v>
      </c>
      <c r="J651" s="110" t="str">
        <f t="shared" si="10"/>
        <v>No</v>
      </c>
    </row>
    <row r="652" spans="1:10" x14ac:dyDescent="0.35">
      <c r="A652" s="108" t="s">
        <v>524</v>
      </c>
      <c r="B652" s="108" t="s">
        <v>3022</v>
      </c>
      <c r="C652" s="109">
        <v>0.22813939899300001</v>
      </c>
      <c r="D652" s="109">
        <v>0.29252471632599997</v>
      </c>
      <c r="E652" s="110">
        <v>3584</v>
      </c>
      <c r="F652" s="109">
        <v>564814.73327800003</v>
      </c>
      <c r="G652" s="109">
        <v>4584852.1737299999</v>
      </c>
      <c r="H652" s="135">
        <v>10</v>
      </c>
      <c r="I652" s="136" t="s">
        <v>3094</v>
      </c>
      <c r="J652" s="110" t="str">
        <f t="shared" si="10"/>
        <v>No</v>
      </c>
    </row>
    <row r="653" spans="1:10" x14ac:dyDescent="0.35">
      <c r="A653" s="108" t="s">
        <v>525</v>
      </c>
      <c r="B653" s="108" t="s">
        <v>3025</v>
      </c>
      <c r="C653" s="109">
        <v>1.2078482966099999</v>
      </c>
      <c r="D653" s="109">
        <v>0.53202862444300003</v>
      </c>
      <c r="E653" s="110">
        <v>3018</v>
      </c>
      <c r="F653" s="109">
        <v>839985.34105799999</v>
      </c>
      <c r="G653" s="109">
        <v>4180104.1897300002</v>
      </c>
      <c r="H653" s="135">
        <v>11</v>
      </c>
      <c r="I653" s="136" t="s">
        <v>3094</v>
      </c>
      <c r="J653" s="110" t="str">
        <f t="shared" si="10"/>
        <v>No</v>
      </c>
    </row>
    <row r="654" spans="1:10" x14ac:dyDescent="0.35">
      <c r="A654" s="108" t="s">
        <v>526</v>
      </c>
      <c r="B654" s="108" t="s">
        <v>3029</v>
      </c>
      <c r="C654" s="109">
        <v>3.4305463875100002</v>
      </c>
      <c r="D654" s="109">
        <v>1.01765890485</v>
      </c>
      <c r="E654" s="110">
        <v>2988</v>
      </c>
      <c r="F654" s="109">
        <v>839672.607861</v>
      </c>
      <c r="G654" s="109">
        <v>4183540.9915100001</v>
      </c>
      <c r="H654" s="135">
        <v>11</v>
      </c>
      <c r="I654" s="136" t="s">
        <v>3094</v>
      </c>
      <c r="J654" s="110" t="str">
        <f t="shared" si="10"/>
        <v>No</v>
      </c>
    </row>
    <row r="655" spans="1:10" x14ac:dyDescent="0.35">
      <c r="A655" s="108" t="s">
        <v>527</v>
      </c>
      <c r="B655" s="108" t="s">
        <v>3029</v>
      </c>
      <c r="C655" s="109">
        <v>0.49084038920799999</v>
      </c>
      <c r="D655" s="109">
        <v>0.45186062888100004</v>
      </c>
      <c r="E655" s="110">
        <v>3012</v>
      </c>
      <c r="F655" s="109">
        <v>839452.41638199997</v>
      </c>
      <c r="G655" s="109">
        <v>4183371.6997799999</v>
      </c>
      <c r="H655" s="135">
        <v>11</v>
      </c>
      <c r="I655" s="136" t="s">
        <v>3094</v>
      </c>
      <c r="J655" s="110" t="str">
        <f t="shared" si="10"/>
        <v>No</v>
      </c>
    </row>
    <row r="656" spans="1:10" x14ac:dyDescent="0.35">
      <c r="A656" s="108" t="s">
        <v>528</v>
      </c>
      <c r="B656" s="108" t="s">
        <v>3029</v>
      </c>
      <c r="C656" s="109">
        <v>0.17556302405899998</v>
      </c>
      <c r="D656" s="109">
        <v>0.16576754197499999</v>
      </c>
      <c r="E656" s="110">
        <v>3036</v>
      </c>
      <c r="F656" s="109">
        <v>839152.79197599995</v>
      </c>
      <c r="G656" s="109">
        <v>4183373.4333299999</v>
      </c>
      <c r="H656" s="135">
        <v>11</v>
      </c>
      <c r="I656" s="136" t="s">
        <v>3094</v>
      </c>
      <c r="J656" s="110" t="str">
        <f t="shared" si="10"/>
        <v>No</v>
      </c>
    </row>
    <row r="657" spans="1:10" x14ac:dyDescent="0.35">
      <c r="A657" s="108" t="s">
        <v>528</v>
      </c>
      <c r="B657" s="108" t="s">
        <v>3029</v>
      </c>
      <c r="C657" s="109">
        <v>6.7731399382799998E-2</v>
      </c>
      <c r="D657" s="109">
        <v>0.115181227202</v>
      </c>
      <c r="E657" s="110">
        <v>3026</v>
      </c>
      <c r="F657" s="109">
        <v>839235.039062</v>
      </c>
      <c r="G657" s="109">
        <v>4183366.4213399999</v>
      </c>
      <c r="H657" s="135">
        <v>11</v>
      </c>
      <c r="I657" s="136" t="s">
        <v>3094</v>
      </c>
      <c r="J657" s="110" t="str">
        <f t="shared" si="10"/>
        <v>No</v>
      </c>
    </row>
    <row r="658" spans="1:10" x14ac:dyDescent="0.35">
      <c r="A658" s="108" t="s">
        <v>528</v>
      </c>
      <c r="B658" s="108" t="s">
        <v>3029</v>
      </c>
      <c r="C658" s="109">
        <v>1.4372888807599999</v>
      </c>
      <c r="D658" s="109">
        <v>0.44520530592400004</v>
      </c>
      <c r="E658" s="110">
        <v>3035</v>
      </c>
      <c r="F658" s="109">
        <v>839991.49171500001</v>
      </c>
      <c r="G658" s="109">
        <v>4183994.3698499999</v>
      </c>
      <c r="H658" s="135">
        <v>11</v>
      </c>
      <c r="I658" s="136" t="s">
        <v>3094</v>
      </c>
      <c r="J658" s="110" t="str">
        <f t="shared" si="10"/>
        <v>No</v>
      </c>
    </row>
    <row r="659" spans="1:10" x14ac:dyDescent="0.35">
      <c r="A659" s="108" t="s">
        <v>528</v>
      </c>
      <c r="B659" s="108" t="s">
        <v>3029</v>
      </c>
      <c r="C659" s="109">
        <v>4.2726653863400001E-2</v>
      </c>
      <c r="D659" s="109">
        <v>7.9298076568499992E-2</v>
      </c>
      <c r="E659" s="110">
        <v>3018</v>
      </c>
      <c r="F659" s="109">
        <v>839323.71414000005</v>
      </c>
      <c r="G659" s="109">
        <v>4183552.8563700002</v>
      </c>
      <c r="H659" s="135">
        <v>11</v>
      </c>
      <c r="I659" s="136" t="s">
        <v>3094</v>
      </c>
      <c r="J659" s="110" t="str">
        <f t="shared" si="10"/>
        <v>No</v>
      </c>
    </row>
    <row r="660" spans="1:10" x14ac:dyDescent="0.35">
      <c r="A660" s="108" t="s">
        <v>528</v>
      </c>
      <c r="B660" s="108" t="s">
        <v>3029</v>
      </c>
      <c r="C660" s="109">
        <v>7.0141319408599995E-2</v>
      </c>
      <c r="D660" s="109">
        <v>0.10555393855299999</v>
      </c>
      <c r="E660" s="110">
        <v>3015</v>
      </c>
      <c r="F660" s="109">
        <v>839351.68099300005</v>
      </c>
      <c r="G660" s="109">
        <v>4183471.9742700001</v>
      </c>
      <c r="H660" s="135">
        <v>11</v>
      </c>
      <c r="I660" s="136" t="s">
        <v>3094</v>
      </c>
      <c r="J660" s="110" t="str">
        <f t="shared" si="10"/>
        <v>No</v>
      </c>
    </row>
    <row r="661" spans="1:10" x14ac:dyDescent="0.35">
      <c r="A661" s="108" t="s">
        <v>528</v>
      </c>
      <c r="B661" s="108" t="s">
        <v>3029</v>
      </c>
      <c r="C661" s="109">
        <v>8.8007671786200004E-2</v>
      </c>
      <c r="D661" s="109">
        <v>0.11565724135000001</v>
      </c>
      <c r="E661" s="110">
        <v>3038</v>
      </c>
      <c r="F661" s="109">
        <v>839111.778789</v>
      </c>
      <c r="G661" s="109">
        <v>4183434.7070399998</v>
      </c>
      <c r="H661" s="135">
        <v>11</v>
      </c>
      <c r="I661" s="136" t="s">
        <v>3094</v>
      </c>
      <c r="J661" s="110" t="str">
        <f t="shared" si="10"/>
        <v>No</v>
      </c>
    </row>
    <row r="662" spans="1:10" x14ac:dyDescent="0.35">
      <c r="A662" s="108" t="s">
        <v>528</v>
      </c>
      <c r="B662" s="108" t="s">
        <v>3029</v>
      </c>
      <c r="C662" s="109">
        <v>1.1615805942099999</v>
      </c>
      <c r="D662" s="109">
        <v>0.54791043768699998</v>
      </c>
      <c r="E662" s="110">
        <v>3016</v>
      </c>
      <c r="F662" s="109">
        <v>839362.04862500005</v>
      </c>
      <c r="G662" s="109">
        <v>4183335.5882199998</v>
      </c>
      <c r="H662" s="135">
        <v>11</v>
      </c>
      <c r="I662" s="136" t="s">
        <v>3094</v>
      </c>
      <c r="J662" s="110" t="str">
        <f t="shared" si="10"/>
        <v>No</v>
      </c>
    </row>
    <row r="663" spans="1:10" x14ac:dyDescent="0.35">
      <c r="A663" s="108" t="s">
        <v>529</v>
      </c>
      <c r="B663" s="108" t="s">
        <v>3065</v>
      </c>
      <c r="C663" s="109">
        <v>1.5124935484399999</v>
      </c>
      <c r="D663" s="109">
        <v>0.49247757201299996</v>
      </c>
      <c r="E663" s="110">
        <v>827</v>
      </c>
      <c r="F663" s="109">
        <v>717272.56097300001</v>
      </c>
      <c r="G663" s="109">
        <v>4245803.8152999999</v>
      </c>
      <c r="H663" s="135">
        <v>10</v>
      </c>
      <c r="I663" s="136" t="s">
        <v>3094</v>
      </c>
      <c r="J663" s="110" t="str">
        <f t="shared" si="10"/>
        <v>No</v>
      </c>
    </row>
    <row r="664" spans="1:10" x14ac:dyDescent="0.35">
      <c r="A664" s="108" t="s">
        <v>530</v>
      </c>
      <c r="B664" s="108" t="s">
        <v>3036</v>
      </c>
      <c r="C664" s="109">
        <v>3.9637151780599997</v>
      </c>
      <c r="D664" s="109">
        <v>1.0352860440699998</v>
      </c>
      <c r="E664" s="110">
        <v>3432</v>
      </c>
      <c r="F664" s="109">
        <v>872125.80634600006</v>
      </c>
      <c r="G664" s="109">
        <v>4138530.7146600001</v>
      </c>
      <c r="H664" s="135">
        <v>11</v>
      </c>
      <c r="I664" s="136" t="s">
        <v>3094</v>
      </c>
      <c r="J664" s="110" t="str">
        <f t="shared" si="10"/>
        <v>No</v>
      </c>
    </row>
    <row r="665" spans="1:10" x14ac:dyDescent="0.35">
      <c r="A665" s="108" t="s">
        <v>531</v>
      </c>
      <c r="B665" s="108" t="s">
        <v>3022</v>
      </c>
      <c r="C665" s="109">
        <v>2.6633126426900002</v>
      </c>
      <c r="D665" s="109">
        <v>0.60260566776899993</v>
      </c>
      <c r="E665" s="110">
        <v>1766</v>
      </c>
      <c r="F665" s="109">
        <v>477012.078308</v>
      </c>
      <c r="G665" s="109">
        <v>4581400.3982999995</v>
      </c>
      <c r="H665" s="135">
        <v>10</v>
      </c>
      <c r="I665" s="136" t="s">
        <v>3094</v>
      </c>
      <c r="J665" s="110" t="str">
        <f t="shared" si="10"/>
        <v>No</v>
      </c>
    </row>
    <row r="666" spans="1:10" x14ac:dyDescent="0.35">
      <c r="A666" s="108" t="s">
        <v>531</v>
      </c>
      <c r="B666" s="108" t="s">
        <v>3027</v>
      </c>
      <c r="C666" s="109">
        <v>12.7255325251</v>
      </c>
      <c r="D666" s="109">
        <v>2.0041224086199998</v>
      </c>
      <c r="E666" s="110">
        <v>1770</v>
      </c>
      <c r="F666" s="109">
        <v>728056.943768</v>
      </c>
      <c r="G666" s="109">
        <v>4572877.9021399999</v>
      </c>
      <c r="H666" s="135">
        <v>10</v>
      </c>
      <c r="I666" s="136" t="s">
        <v>3094</v>
      </c>
      <c r="J666" s="110" t="str">
        <f t="shared" si="10"/>
        <v>No</v>
      </c>
    </row>
    <row r="667" spans="1:10" x14ac:dyDescent="0.35">
      <c r="A667" s="108" t="s">
        <v>531</v>
      </c>
      <c r="B667" s="108" t="s">
        <v>3063</v>
      </c>
      <c r="C667" s="109">
        <v>0.208317889842</v>
      </c>
      <c r="D667" s="109">
        <v>0.177795301125</v>
      </c>
      <c r="E667" s="110">
        <v>1495</v>
      </c>
      <c r="F667" s="109">
        <v>441224.21186500002</v>
      </c>
      <c r="G667" s="109">
        <v>4518492.4325700002</v>
      </c>
      <c r="H667" s="135">
        <v>10</v>
      </c>
      <c r="I667" s="136" t="s">
        <v>3094</v>
      </c>
      <c r="J667" s="110" t="str">
        <f t="shared" si="10"/>
        <v>No</v>
      </c>
    </row>
    <row r="668" spans="1:10" x14ac:dyDescent="0.35">
      <c r="A668" s="108" t="s">
        <v>531</v>
      </c>
      <c r="B668" s="108" t="s">
        <v>3028</v>
      </c>
      <c r="C668" s="109">
        <v>16005.75021</v>
      </c>
      <c r="D668" s="109">
        <v>172.93069889999998</v>
      </c>
      <c r="E668" s="110">
        <v>405</v>
      </c>
      <c r="F668" s="109">
        <v>518351.22079799999</v>
      </c>
      <c r="G668" s="109">
        <v>4320732.6872899998</v>
      </c>
      <c r="H668" s="135">
        <v>10</v>
      </c>
      <c r="I668" s="136" t="s">
        <v>3094</v>
      </c>
      <c r="J668" s="110" t="str">
        <f t="shared" si="10"/>
        <v>Yes</v>
      </c>
    </row>
    <row r="669" spans="1:10" x14ac:dyDescent="0.35">
      <c r="A669" s="108" t="s">
        <v>531</v>
      </c>
      <c r="B669" s="108" t="s">
        <v>3028</v>
      </c>
      <c r="C669" s="109">
        <v>3.0014651615800001</v>
      </c>
      <c r="D669" s="109">
        <v>0.74775539933199997</v>
      </c>
      <c r="E669" s="110">
        <v>408</v>
      </c>
      <c r="F669" s="109">
        <v>529483.31154599995</v>
      </c>
      <c r="G669" s="109">
        <v>4318872.0071599996</v>
      </c>
      <c r="H669" s="135">
        <v>10</v>
      </c>
      <c r="I669" s="136" t="s">
        <v>3094</v>
      </c>
      <c r="J669" s="110" t="str">
        <f t="shared" si="10"/>
        <v>No</v>
      </c>
    </row>
    <row r="670" spans="1:10" x14ac:dyDescent="0.35">
      <c r="A670" s="108" t="s">
        <v>531</v>
      </c>
      <c r="B670" s="108" t="s">
        <v>3036</v>
      </c>
      <c r="C670" s="109">
        <v>2.3260157215400001</v>
      </c>
      <c r="D670" s="109">
        <v>0.651765156465</v>
      </c>
      <c r="E670" s="110">
        <v>2680</v>
      </c>
      <c r="F670" s="109">
        <v>857135.12663700001</v>
      </c>
      <c r="G670" s="109">
        <v>4109572.9692299999</v>
      </c>
      <c r="H670" s="135">
        <v>11</v>
      </c>
      <c r="I670" s="136" t="s">
        <v>3094</v>
      </c>
      <c r="J670" s="110" t="str">
        <f t="shared" si="10"/>
        <v>No</v>
      </c>
    </row>
    <row r="671" spans="1:10" x14ac:dyDescent="0.35">
      <c r="A671" s="108" t="s">
        <v>531</v>
      </c>
      <c r="B671" s="108" t="s">
        <v>3041</v>
      </c>
      <c r="C671" s="109">
        <v>1.81054019236</v>
      </c>
      <c r="D671" s="109">
        <v>0.55061191044400004</v>
      </c>
      <c r="E671" s="110">
        <v>2101</v>
      </c>
      <c r="F671" s="109">
        <v>768352.90749600006</v>
      </c>
      <c r="G671" s="109">
        <v>4224487.46251</v>
      </c>
      <c r="H671" s="135">
        <v>11</v>
      </c>
      <c r="I671" s="136" t="s">
        <v>3094</v>
      </c>
      <c r="J671" s="110" t="str">
        <f t="shared" si="10"/>
        <v>No</v>
      </c>
    </row>
    <row r="672" spans="1:10" x14ac:dyDescent="0.35">
      <c r="A672" s="108" t="s">
        <v>532</v>
      </c>
      <c r="B672" s="108" t="s">
        <v>3027</v>
      </c>
      <c r="C672" s="109">
        <v>10122.0895858</v>
      </c>
      <c r="D672" s="109">
        <v>110.37280112800001</v>
      </c>
      <c r="E672" s="110">
        <v>1367</v>
      </c>
      <c r="F672" s="109">
        <v>653913.33026700001</v>
      </c>
      <c r="G672" s="109">
        <v>4636246.9095400004</v>
      </c>
      <c r="H672" s="135">
        <v>10</v>
      </c>
      <c r="I672" s="136" t="s">
        <v>3094</v>
      </c>
      <c r="J672" s="110" t="str">
        <f t="shared" si="10"/>
        <v>Yes</v>
      </c>
    </row>
    <row r="673" spans="1:10" x14ac:dyDescent="0.35">
      <c r="A673" s="108" t="s">
        <v>533</v>
      </c>
      <c r="B673" s="108" t="s">
        <v>3022</v>
      </c>
      <c r="C673" s="109">
        <v>5.7622142823800004</v>
      </c>
      <c r="D673" s="109">
        <v>0.90519187827999992</v>
      </c>
      <c r="E673" s="110">
        <v>1760</v>
      </c>
      <c r="F673" s="109">
        <v>542724.69878500002</v>
      </c>
      <c r="G673" s="109">
        <v>4560974.86668</v>
      </c>
      <c r="H673" s="135">
        <v>10</v>
      </c>
      <c r="I673" s="136" t="s">
        <v>3094</v>
      </c>
      <c r="J673" s="110" t="str">
        <f t="shared" si="10"/>
        <v>No</v>
      </c>
    </row>
    <row r="674" spans="1:10" x14ac:dyDescent="0.35">
      <c r="A674" s="108" t="s">
        <v>533</v>
      </c>
      <c r="B674" s="108" t="s">
        <v>3020</v>
      </c>
      <c r="C674" s="109">
        <v>1.6522386686099999</v>
      </c>
      <c r="D674" s="109">
        <v>0.5726414201379999</v>
      </c>
      <c r="E674" s="110">
        <v>2558</v>
      </c>
      <c r="F674" s="109">
        <v>747068.99456400005</v>
      </c>
      <c r="G674" s="109">
        <v>4317953.0375100002</v>
      </c>
      <c r="H674" s="135">
        <v>10</v>
      </c>
      <c r="I674" s="136" t="s">
        <v>3094</v>
      </c>
      <c r="J674" s="110" t="str">
        <f t="shared" si="10"/>
        <v>No</v>
      </c>
    </row>
    <row r="675" spans="1:10" x14ac:dyDescent="0.35">
      <c r="A675" s="108" t="s">
        <v>533</v>
      </c>
      <c r="B675" s="108" t="s">
        <v>3036</v>
      </c>
      <c r="C675" s="109">
        <v>10.720647965500001</v>
      </c>
      <c r="D675" s="109">
        <v>1.39666566713</v>
      </c>
      <c r="E675" s="110">
        <v>2878</v>
      </c>
      <c r="F675" s="109">
        <v>851368.07300700003</v>
      </c>
      <c r="G675" s="109">
        <v>4117895.1564000002</v>
      </c>
      <c r="H675" s="135">
        <v>11</v>
      </c>
      <c r="I675" s="136" t="s">
        <v>3094</v>
      </c>
      <c r="J675" s="110" t="str">
        <f t="shared" si="10"/>
        <v>No</v>
      </c>
    </row>
    <row r="676" spans="1:10" x14ac:dyDescent="0.35">
      <c r="A676" s="108" t="s">
        <v>533</v>
      </c>
      <c r="B676" s="108" t="s">
        <v>3022</v>
      </c>
      <c r="C676" s="109">
        <v>22.316623563499999</v>
      </c>
      <c r="D676" s="109">
        <v>1.85698317126</v>
      </c>
      <c r="E676" s="110">
        <v>1863</v>
      </c>
      <c r="F676" s="109">
        <v>490569.533872</v>
      </c>
      <c r="G676" s="109">
        <v>4596906.5737699997</v>
      </c>
      <c r="H676" s="135">
        <v>10</v>
      </c>
      <c r="I676" s="136" t="s">
        <v>3094</v>
      </c>
      <c r="J676" s="110" t="str">
        <f t="shared" si="10"/>
        <v>No</v>
      </c>
    </row>
    <row r="677" spans="1:10" x14ac:dyDescent="0.35">
      <c r="A677" s="108" t="s">
        <v>533</v>
      </c>
      <c r="B677" s="108" t="s">
        <v>3043</v>
      </c>
      <c r="C677" s="109">
        <v>1.9557659062599999</v>
      </c>
      <c r="D677" s="109">
        <v>0.70397466924000007</v>
      </c>
      <c r="E677" s="110">
        <v>2239</v>
      </c>
      <c r="F677" s="109">
        <v>630864.92245299998</v>
      </c>
      <c r="G677" s="109">
        <v>4481848.6682399996</v>
      </c>
      <c r="H677" s="135">
        <v>10</v>
      </c>
      <c r="I677" s="136" t="s">
        <v>3094</v>
      </c>
      <c r="J677" s="110" t="str">
        <f t="shared" si="10"/>
        <v>No</v>
      </c>
    </row>
    <row r="678" spans="1:10" x14ac:dyDescent="0.35">
      <c r="A678" s="108" t="s">
        <v>534</v>
      </c>
      <c r="B678" s="108" t="s">
        <v>3044</v>
      </c>
      <c r="C678" s="109">
        <v>896.79286596499992</v>
      </c>
      <c r="D678" s="109">
        <v>12.754648551300001</v>
      </c>
      <c r="E678" s="110">
        <v>0</v>
      </c>
      <c r="F678" s="109">
        <v>625415.913971</v>
      </c>
      <c r="G678" s="109">
        <v>4188880.1743800002</v>
      </c>
      <c r="H678" s="135">
        <v>10</v>
      </c>
      <c r="I678" s="136" t="s">
        <v>3094</v>
      </c>
      <c r="J678" s="110" t="str">
        <f t="shared" si="10"/>
        <v>No</v>
      </c>
    </row>
    <row r="679" spans="1:10" x14ac:dyDescent="0.35">
      <c r="A679" s="108" t="s">
        <v>535</v>
      </c>
      <c r="B679" s="108" t="s">
        <v>3022</v>
      </c>
      <c r="C679" s="109">
        <v>7.1019585686900006</v>
      </c>
      <c r="D679" s="109">
        <v>1.15117742853</v>
      </c>
      <c r="E679" s="110">
        <v>790</v>
      </c>
      <c r="F679" s="109">
        <v>546793.47468300001</v>
      </c>
      <c r="G679" s="109">
        <v>4610090.4898800002</v>
      </c>
      <c r="H679" s="135">
        <v>10</v>
      </c>
      <c r="I679" s="136" t="s">
        <v>3094</v>
      </c>
      <c r="J679" s="110" t="str">
        <f t="shared" si="10"/>
        <v>No</v>
      </c>
    </row>
    <row r="680" spans="1:10" x14ac:dyDescent="0.35">
      <c r="A680" s="108" t="s">
        <v>536</v>
      </c>
      <c r="B680" s="108" t="s">
        <v>3065</v>
      </c>
      <c r="C680" s="109">
        <v>21.104572123200001</v>
      </c>
      <c r="D680" s="109">
        <v>8.1687107772100003</v>
      </c>
      <c r="E680" s="110">
        <v>272</v>
      </c>
      <c r="F680" s="109">
        <v>703304.31602599996</v>
      </c>
      <c r="G680" s="109">
        <v>4205282.2757000001</v>
      </c>
      <c r="H680" s="135">
        <v>10</v>
      </c>
      <c r="I680" s="136" t="s">
        <v>3094</v>
      </c>
      <c r="J680" s="110" t="str">
        <f t="shared" si="10"/>
        <v>No</v>
      </c>
    </row>
    <row r="681" spans="1:10" x14ac:dyDescent="0.35">
      <c r="A681" s="108" t="s">
        <v>537</v>
      </c>
      <c r="B681" s="108" t="s">
        <v>3053</v>
      </c>
      <c r="C681" s="109">
        <v>1.23407125869</v>
      </c>
      <c r="D681" s="109">
        <v>0.47803412370799997</v>
      </c>
      <c r="E681" s="110">
        <v>199</v>
      </c>
      <c r="F681" s="109">
        <v>656438.71372600005</v>
      </c>
      <c r="G681" s="109">
        <v>4303726.35843</v>
      </c>
      <c r="H681" s="135">
        <v>10</v>
      </c>
      <c r="I681" s="136" t="s">
        <v>3094</v>
      </c>
      <c r="J681" s="110" t="str">
        <f t="shared" si="10"/>
        <v>No</v>
      </c>
    </row>
    <row r="682" spans="1:10" x14ac:dyDescent="0.35">
      <c r="A682" s="108" t="s">
        <v>538</v>
      </c>
      <c r="B682" s="108" t="s">
        <v>3029</v>
      </c>
      <c r="C682" s="109">
        <v>4.6270334610699999</v>
      </c>
      <c r="D682" s="109">
        <v>1.6381628781500002</v>
      </c>
      <c r="E682" s="110">
        <v>3151</v>
      </c>
      <c r="F682" s="109">
        <v>862535.38963200001</v>
      </c>
      <c r="G682" s="109">
        <v>4163735.3804199998</v>
      </c>
      <c r="H682" s="135">
        <v>11</v>
      </c>
      <c r="I682" s="136" t="s">
        <v>3094</v>
      </c>
      <c r="J682" s="110" t="str">
        <f t="shared" si="10"/>
        <v>No</v>
      </c>
    </row>
    <row r="683" spans="1:10" x14ac:dyDescent="0.35">
      <c r="A683" s="108" t="s">
        <v>539</v>
      </c>
      <c r="B683" s="108" t="s">
        <v>3043</v>
      </c>
      <c r="C683" s="109">
        <v>0.28085571705599999</v>
      </c>
      <c r="D683" s="109">
        <v>0.19946065378</v>
      </c>
      <c r="E683" s="110">
        <v>2036</v>
      </c>
      <c r="F683" s="109">
        <v>635742.10431199998</v>
      </c>
      <c r="G683" s="109">
        <v>4487726.3917300003</v>
      </c>
      <c r="H683" s="135">
        <v>10</v>
      </c>
      <c r="I683" s="136" t="s">
        <v>3094</v>
      </c>
      <c r="J683" s="110" t="str">
        <f t="shared" si="10"/>
        <v>No</v>
      </c>
    </row>
    <row r="684" spans="1:10" x14ac:dyDescent="0.35">
      <c r="A684" s="108" t="s">
        <v>539</v>
      </c>
      <c r="B684" s="108" t="s">
        <v>3043</v>
      </c>
      <c r="C684" s="109">
        <v>0.48328060678199997</v>
      </c>
      <c r="D684" s="109">
        <v>0.28293727312400002</v>
      </c>
      <c r="E684" s="110">
        <v>2000</v>
      </c>
      <c r="F684" s="109">
        <v>637456.47262799996</v>
      </c>
      <c r="G684" s="109">
        <v>4487295.8597900001</v>
      </c>
      <c r="H684" s="135">
        <v>10</v>
      </c>
      <c r="I684" s="136" t="s">
        <v>3094</v>
      </c>
      <c r="J684" s="110" t="str">
        <f t="shared" si="10"/>
        <v>No</v>
      </c>
    </row>
    <row r="685" spans="1:10" x14ac:dyDescent="0.35">
      <c r="A685" s="108" t="s">
        <v>539</v>
      </c>
      <c r="B685" s="108" t="s">
        <v>3043</v>
      </c>
      <c r="C685" s="109">
        <v>1.9462446899500001</v>
      </c>
      <c r="D685" s="109">
        <v>0.65454802175299998</v>
      </c>
      <c r="E685" s="110">
        <v>1993</v>
      </c>
      <c r="F685" s="109">
        <v>635980.44735899998</v>
      </c>
      <c r="G685" s="109">
        <v>4488589.4885600004</v>
      </c>
      <c r="H685" s="135">
        <v>10</v>
      </c>
      <c r="I685" s="136" t="s">
        <v>3094</v>
      </c>
      <c r="J685" s="110" t="str">
        <f t="shared" si="10"/>
        <v>No</v>
      </c>
    </row>
    <row r="686" spans="1:10" x14ac:dyDescent="0.35">
      <c r="A686" s="108" t="s">
        <v>539</v>
      </c>
      <c r="B686" s="108" t="s">
        <v>3043</v>
      </c>
      <c r="C686" s="109">
        <v>6.9989154533100004</v>
      </c>
      <c r="D686" s="109">
        <v>1.3369661338000001</v>
      </c>
      <c r="E686" s="110">
        <v>1993</v>
      </c>
      <c r="F686" s="109">
        <v>636144.89484099997</v>
      </c>
      <c r="G686" s="109">
        <v>4488175.2947399998</v>
      </c>
      <c r="H686" s="135">
        <v>10</v>
      </c>
      <c r="I686" s="136" t="s">
        <v>3094</v>
      </c>
      <c r="J686" s="110" t="str">
        <f t="shared" si="10"/>
        <v>No</v>
      </c>
    </row>
    <row r="687" spans="1:10" x14ac:dyDescent="0.35">
      <c r="A687" s="108" t="s">
        <v>539</v>
      </c>
      <c r="B687" s="108" t="s">
        <v>3043</v>
      </c>
      <c r="C687" s="109">
        <v>2.83740973488</v>
      </c>
      <c r="D687" s="109">
        <v>0.82356915402899999</v>
      </c>
      <c r="E687" s="110">
        <v>2006</v>
      </c>
      <c r="F687" s="109">
        <v>637382.04155199998</v>
      </c>
      <c r="G687" s="109">
        <v>4487755.7281499999</v>
      </c>
      <c r="H687" s="135">
        <v>10</v>
      </c>
      <c r="I687" s="136" t="s">
        <v>3094</v>
      </c>
      <c r="J687" s="110" t="str">
        <f t="shared" si="10"/>
        <v>No</v>
      </c>
    </row>
    <row r="688" spans="1:10" x14ac:dyDescent="0.35">
      <c r="A688" s="108" t="s">
        <v>539</v>
      </c>
      <c r="B688" s="108" t="s">
        <v>3043</v>
      </c>
      <c r="C688" s="109">
        <v>0.22603717800900003</v>
      </c>
      <c r="D688" s="109">
        <v>0.17340948287899999</v>
      </c>
      <c r="E688" s="110">
        <v>2044</v>
      </c>
      <c r="F688" s="109">
        <v>635478.04336400004</v>
      </c>
      <c r="G688" s="109">
        <v>4486859.3592299996</v>
      </c>
      <c r="H688" s="135">
        <v>10</v>
      </c>
      <c r="I688" s="136" t="s">
        <v>3094</v>
      </c>
      <c r="J688" s="110" t="str">
        <f t="shared" si="10"/>
        <v>No</v>
      </c>
    </row>
    <row r="689" spans="1:10" x14ac:dyDescent="0.35">
      <c r="A689" s="108" t="s">
        <v>539</v>
      </c>
      <c r="B689" s="108" t="s">
        <v>3043</v>
      </c>
      <c r="C689" s="109">
        <v>0.677449948759</v>
      </c>
      <c r="D689" s="109">
        <v>0.299824750832</v>
      </c>
      <c r="E689" s="110">
        <v>1984</v>
      </c>
      <c r="F689" s="109">
        <v>637825.37418000004</v>
      </c>
      <c r="G689" s="109">
        <v>4486896.5280799996</v>
      </c>
      <c r="H689" s="135">
        <v>10</v>
      </c>
      <c r="I689" s="136" t="s">
        <v>3094</v>
      </c>
      <c r="J689" s="110" t="str">
        <f t="shared" si="10"/>
        <v>No</v>
      </c>
    </row>
    <row r="690" spans="1:10" x14ac:dyDescent="0.35">
      <c r="A690" s="108" t="s">
        <v>540</v>
      </c>
      <c r="B690" s="108" t="s">
        <v>3020</v>
      </c>
      <c r="C690" s="109">
        <v>8.670555514010001</v>
      </c>
      <c r="D690" s="109">
        <v>1.60408435072</v>
      </c>
      <c r="E690" s="110">
        <v>2459</v>
      </c>
      <c r="F690" s="109">
        <v>745572.78214300005</v>
      </c>
      <c r="G690" s="109">
        <v>4306783.7439900003</v>
      </c>
      <c r="H690" s="135">
        <v>10</v>
      </c>
      <c r="I690" s="136" t="s">
        <v>3094</v>
      </c>
      <c r="J690" s="110" t="str">
        <f t="shared" si="10"/>
        <v>No</v>
      </c>
    </row>
    <row r="691" spans="1:10" x14ac:dyDescent="0.35">
      <c r="A691" s="108" t="s">
        <v>541</v>
      </c>
      <c r="B691" s="108" t="s">
        <v>3058</v>
      </c>
      <c r="C691" s="109">
        <v>3.0621967619400001</v>
      </c>
      <c r="D691" s="109">
        <v>0.70257412979599998</v>
      </c>
      <c r="E691" s="110">
        <v>28</v>
      </c>
      <c r="F691" s="109">
        <v>561955.89401699998</v>
      </c>
      <c r="G691" s="109">
        <v>4108145.6908100001</v>
      </c>
      <c r="H691" s="135">
        <v>10</v>
      </c>
      <c r="I691" s="136" t="s">
        <v>3094</v>
      </c>
      <c r="J691" s="110" t="str">
        <f t="shared" si="10"/>
        <v>No</v>
      </c>
    </row>
    <row r="692" spans="1:10" x14ac:dyDescent="0.35">
      <c r="A692" s="108" t="s">
        <v>542</v>
      </c>
      <c r="B692" s="108" t="s">
        <v>3068</v>
      </c>
      <c r="C692" s="109">
        <v>1.9799225191999998</v>
      </c>
      <c r="D692" s="109">
        <v>0.51646124633800006</v>
      </c>
      <c r="E692" s="110">
        <v>2287</v>
      </c>
      <c r="F692" s="109">
        <v>718763.81570299994</v>
      </c>
      <c r="G692" s="109">
        <v>4381966.9817500003</v>
      </c>
      <c r="H692" s="135">
        <v>10</v>
      </c>
      <c r="I692" s="136" t="s">
        <v>3094</v>
      </c>
      <c r="J692" s="110" t="str">
        <f t="shared" si="10"/>
        <v>No</v>
      </c>
    </row>
    <row r="693" spans="1:10" x14ac:dyDescent="0.35">
      <c r="A693" s="108" t="s">
        <v>543</v>
      </c>
      <c r="B693" s="108" t="s">
        <v>3020</v>
      </c>
      <c r="C693" s="109">
        <v>3.5272216469099997</v>
      </c>
      <c r="D693" s="109">
        <v>0.75868297451299993</v>
      </c>
      <c r="E693" s="110">
        <v>2189</v>
      </c>
      <c r="F693" s="109">
        <v>748273.51852899999</v>
      </c>
      <c r="G693" s="109">
        <v>4294015.09583</v>
      </c>
      <c r="H693" s="135">
        <v>10</v>
      </c>
      <c r="I693" s="136" t="s">
        <v>3094</v>
      </c>
      <c r="J693" s="110" t="str">
        <f t="shared" si="10"/>
        <v>No</v>
      </c>
    </row>
    <row r="694" spans="1:10" x14ac:dyDescent="0.35">
      <c r="A694" s="108" t="s">
        <v>544</v>
      </c>
      <c r="B694" s="108" t="s">
        <v>3048</v>
      </c>
      <c r="C694" s="109">
        <v>58.471910412999996</v>
      </c>
      <c r="D694" s="109">
        <v>11.321967319800001</v>
      </c>
      <c r="E694" s="110">
        <v>726</v>
      </c>
      <c r="F694" s="109">
        <v>962622.69465800002</v>
      </c>
      <c r="G694" s="109">
        <v>3800453.6047999999</v>
      </c>
      <c r="H694" s="135">
        <v>11</v>
      </c>
      <c r="I694" s="136" t="s">
        <v>3094</v>
      </c>
      <c r="J694" s="110" t="str">
        <f t="shared" si="10"/>
        <v>No</v>
      </c>
    </row>
    <row r="695" spans="1:10" x14ac:dyDescent="0.35">
      <c r="A695" s="108" t="s">
        <v>545</v>
      </c>
      <c r="B695" s="108" t="s">
        <v>3033</v>
      </c>
      <c r="C695" s="109">
        <v>6.7188507812299996</v>
      </c>
      <c r="D695" s="109">
        <v>1.62271298858</v>
      </c>
      <c r="E695" s="110">
        <v>641</v>
      </c>
      <c r="F695" s="109">
        <v>639731.92030200001</v>
      </c>
      <c r="G695" s="109">
        <v>4111138.6861299998</v>
      </c>
      <c r="H695" s="135">
        <v>10</v>
      </c>
      <c r="I695" s="136" t="s">
        <v>3094</v>
      </c>
      <c r="J695" s="110" t="str">
        <f t="shared" si="10"/>
        <v>No</v>
      </c>
    </row>
    <row r="696" spans="1:10" x14ac:dyDescent="0.35">
      <c r="A696" s="108" t="s">
        <v>546</v>
      </c>
      <c r="B696" s="108" t="s">
        <v>3039</v>
      </c>
      <c r="C696" s="109">
        <v>8.8406002138499993</v>
      </c>
      <c r="D696" s="109">
        <v>1.8081750160599999</v>
      </c>
      <c r="E696" s="110">
        <v>3232</v>
      </c>
      <c r="F696" s="109">
        <v>901255.92856899998</v>
      </c>
      <c r="G696" s="109">
        <v>4063047.5105499998</v>
      </c>
      <c r="H696" s="135">
        <v>11</v>
      </c>
      <c r="I696" s="136" t="s">
        <v>3094</v>
      </c>
      <c r="J696" s="110" t="str">
        <f t="shared" si="10"/>
        <v>No</v>
      </c>
    </row>
    <row r="697" spans="1:10" x14ac:dyDescent="0.35">
      <c r="A697" s="108" t="s">
        <v>547</v>
      </c>
      <c r="B697" s="108" t="s">
        <v>3043</v>
      </c>
      <c r="C697" s="109">
        <v>0.64772702648400005</v>
      </c>
      <c r="D697" s="109">
        <v>0.31111289647400003</v>
      </c>
      <c r="E697" s="110">
        <v>2265</v>
      </c>
      <c r="F697" s="109">
        <v>628561.59094100003</v>
      </c>
      <c r="G697" s="109">
        <v>4479512.9609599998</v>
      </c>
      <c r="H697" s="135">
        <v>10</v>
      </c>
      <c r="I697" s="136" t="s">
        <v>3094</v>
      </c>
      <c r="J697" s="110" t="str">
        <f t="shared" si="10"/>
        <v>No</v>
      </c>
    </row>
    <row r="698" spans="1:10" x14ac:dyDescent="0.35">
      <c r="A698" s="108" t="s">
        <v>548</v>
      </c>
      <c r="B698" s="108" t="s">
        <v>3053</v>
      </c>
      <c r="C698" s="109">
        <v>3.6811611554199999</v>
      </c>
      <c r="D698" s="109">
        <v>1.3256500081</v>
      </c>
      <c r="E698" s="110">
        <v>1868</v>
      </c>
      <c r="F698" s="109">
        <v>737374.45655200002</v>
      </c>
      <c r="G698" s="109">
        <v>4354288.0250500003</v>
      </c>
      <c r="H698" s="135">
        <v>10</v>
      </c>
      <c r="I698" s="136" t="s">
        <v>3094</v>
      </c>
      <c r="J698" s="110" t="str">
        <f t="shared" si="10"/>
        <v>No</v>
      </c>
    </row>
    <row r="699" spans="1:10" x14ac:dyDescent="0.35">
      <c r="A699" s="108" t="s">
        <v>549</v>
      </c>
      <c r="B699" s="108" t="s">
        <v>3053</v>
      </c>
      <c r="C699" s="109">
        <v>1.2433100261200001</v>
      </c>
      <c r="D699" s="109">
        <v>0.60770970948499992</v>
      </c>
      <c r="E699" s="110">
        <v>1871</v>
      </c>
      <c r="F699" s="109">
        <v>737614.42313500005</v>
      </c>
      <c r="G699" s="109">
        <v>4354667.70933</v>
      </c>
      <c r="H699" s="135">
        <v>10</v>
      </c>
      <c r="I699" s="136" t="s">
        <v>3094</v>
      </c>
      <c r="J699" s="110" t="str">
        <f t="shared" si="10"/>
        <v>No</v>
      </c>
    </row>
    <row r="700" spans="1:10" x14ac:dyDescent="0.35">
      <c r="A700" s="108" t="s">
        <v>550</v>
      </c>
      <c r="B700" s="108" t="s">
        <v>3059</v>
      </c>
      <c r="C700" s="109">
        <v>0.95822644983800009</v>
      </c>
      <c r="D700" s="109">
        <v>0.43098428075399997</v>
      </c>
      <c r="E700" s="110">
        <v>2436</v>
      </c>
      <c r="F700" s="109">
        <v>753058.15997100004</v>
      </c>
      <c r="G700" s="109">
        <v>4274779.3835000005</v>
      </c>
      <c r="H700" s="135">
        <v>10</v>
      </c>
      <c r="I700" s="136" t="s">
        <v>3094</v>
      </c>
      <c r="J700" s="110" t="str">
        <f t="shared" si="10"/>
        <v>No</v>
      </c>
    </row>
    <row r="701" spans="1:10" x14ac:dyDescent="0.35">
      <c r="A701" s="108" t="s">
        <v>550</v>
      </c>
      <c r="B701" s="108" t="s">
        <v>3059</v>
      </c>
      <c r="C701" s="109">
        <v>1.1938399452100001</v>
      </c>
      <c r="D701" s="109">
        <v>0.57281302855499994</v>
      </c>
      <c r="E701" s="110">
        <v>2445</v>
      </c>
      <c r="F701" s="109">
        <v>753383.01154800004</v>
      </c>
      <c r="G701" s="109">
        <v>4274477.6763599999</v>
      </c>
      <c r="H701" s="135">
        <v>10</v>
      </c>
      <c r="I701" s="136" t="s">
        <v>3094</v>
      </c>
      <c r="J701" s="110" t="str">
        <f t="shared" si="10"/>
        <v>No</v>
      </c>
    </row>
    <row r="702" spans="1:10" x14ac:dyDescent="0.35">
      <c r="A702" s="108" t="s">
        <v>550</v>
      </c>
      <c r="B702" s="108" t="s">
        <v>3059</v>
      </c>
      <c r="C702" s="109">
        <v>0.211689743767</v>
      </c>
      <c r="D702" s="109">
        <v>0.18788181678000002</v>
      </c>
      <c r="E702" s="110">
        <v>2446</v>
      </c>
      <c r="F702" s="109">
        <v>753577.573921</v>
      </c>
      <c r="G702" s="109">
        <v>4274287.8841599999</v>
      </c>
      <c r="H702" s="135">
        <v>10</v>
      </c>
      <c r="I702" s="136" t="s">
        <v>3094</v>
      </c>
      <c r="J702" s="110" t="str">
        <f t="shared" si="10"/>
        <v>No</v>
      </c>
    </row>
    <row r="703" spans="1:10" x14ac:dyDescent="0.35">
      <c r="A703" s="108" t="s">
        <v>551</v>
      </c>
      <c r="B703" s="108" t="s">
        <v>3043</v>
      </c>
      <c r="C703" s="109">
        <v>3.8774308398000001</v>
      </c>
      <c r="D703" s="109">
        <v>0.80650048452599998</v>
      </c>
      <c r="E703" s="110">
        <v>287</v>
      </c>
      <c r="F703" s="109">
        <v>575183.03478300001</v>
      </c>
      <c r="G703" s="109">
        <v>4474049.09858</v>
      </c>
      <c r="H703" s="135">
        <v>10</v>
      </c>
      <c r="I703" s="136" t="s">
        <v>3094</v>
      </c>
      <c r="J703" s="110" t="str">
        <f t="shared" si="10"/>
        <v>No</v>
      </c>
    </row>
    <row r="704" spans="1:10" x14ac:dyDescent="0.35">
      <c r="A704" s="108" t="s">
        <v>552</v>
      </c>
      <c r="B704" s="108" t="s">
        <v>3069</v>
      </c>
      <c r="C704" s="109">
        <v>5.4676362144999997</v>
      </c>
      <c r="D704" s="109">
        <v>0.96065876064400002</v>
      </c>
      <c r="E704" s="110">
        <v>422</v>
      </c>
      <c r="F704" s="109">
        <v>654632.15965199994</v>
      </c>
      <c r="G704" s="109">
        <v>3994489.3608599999</v>
      </c>
      <c r="H704" s="135">
        <v>10</v>
      </c>
      <c r="I704" s="136" t="s">
        <v>3094</v>
      </c>
      <c r="J704" s="110" t="str">
        <f t="shared" si="10"/>
        <v>No</v>
      </c>
    </row>
    <row r="705" spans="1:10" x14ac:dyDescent="0.35">
      <c r="A705" s="108" t="s">
        <v>553</v>
      </c>
      <c r="B705" s="108" t="s">
        <v>3036</v>
      </c>
      <c r="C705" s="109">
        <v>0.25137708937300002</v>
      </c>
      <c r="D705" s="109">
        <v>0.205412379152</v>
      </c>
      <c r="E705" s="110">
        <v>2899</v>
      </c>
      <c r="F705" s="109">
        <v>838891.01242000004</v>
      </c>
      <c r="G705" s="109">
        <v>4134187.5454099998</v>
      </c>
      <c r="H705" s="135">
        <v>11</v>
      </c>
      <c r="I705" s="136" t="s">
        <v>3094</v>
      </c>
      <c r="J705" s="110" t="str">
        <f t="shared" si="10"/>
        <v>No</v>
      </c>
    </row>
    <row r="706" spans="1:10" x14ac:dyDescent="0.35">
      <c r="A706" s="108" t="s">
        <v>554</v>
      </c>
      <c r="B706" s="108" t="s">
        <v>3023</v>
      </c>
      <c r="C706" s="109">
        <v>10.6204302102</v>
      </c>
      <c r="D706" s="109">
        <v>2.3433336872599999</v>
      </c>
      <c r="E706" s="110">
        <v>8</v>
      </c>
      <c r="F706" s="109">
        <v>603824.43687600002</v>
      </c>
      <c r="G706" s="109">
        <v>4305142.6096700002</v>
      </c>
      <c r="H706" s="135">
        <v>10</v>
      </c>
      <c r="I706" s="136" t="s">
        <v>3094</v>
      </c>
      <c r="J706" s="110" t="str">
        <f t="shared" si="10"/>
        <v>No</v>
      </c>
    </row>
    <row r="707" spans="1:10" x14ac:dyDescent="0.35">
      <c r="A707" s="108" t="s">
        <v>555</v>
      </c>
      <c r="B707" s="108" t="s">
        <v>3070</v>
      </c>
      <c r="C707" s="109">
        <v>307.97595877999998</v>
      </c>
      <c r="D707" s="109">
        <v>16.785753059999998</v>
      </c>
      <c r="E707" s="110">
        <v>361</v>
      </c>
      <c r="F707" s="109">
        <v>645035.716136</v>
      </c>
      <c r="G707" s="109">
        <v>4355893.39219</v>
      </c>
      <c r="H707" s="135">
        <v>10</v>
      </c>
      <c r="I707" s="136" t="s">
        <v>3094</v>
      </c>
      <c r="J707" s="110" t="str">
        <f t="shared" si="10"/>
        <v>Yes</v>
      </c>
    </row>
    <row r="708" spans="1:10" x14ac:dyDescent="0.35">
      <c r="A708" s="108" t="s">
        <v>556</v>
      </c>
      <c r="B708" s="108" t="s">
        <v>3031</v>
      </c>
      <c r="C708" s="109">
        <v>6.9524643620400006</v>
      </c>
      <c r="D708" s="109">
        <v>1.2657588373200002</v>
      </c>
      <c r="E708" s="110">
        <v>1960</v>
      </c>
      <c r="F708" s="109">
        <v>693433.18843800004</v>
      </c>
      <c r="G708" s="109">
        <v>4487279.7960700002</v>
      </c>
      <c r="H708" s="135">
        <v>10</v>
      </c>
      <c r="I708" s="136" t="s">
        <v>3094</v>
      </c>
      <c r="J708" s="110" t="str">
        <f t="shared" ref="J708:J771" si="11">IF(AND(C708&gt;=173.3,C708&lt;=16005.8,D708&gt;=16.1,D708&lt;=255.3,E708&gt;=42.4,E708&lt;=2062),"Yes","No")</f>
        <v>No</v>
      </c>
    </row>
    <row r="709" spans="1:10" x14ac:dyDescent="0.35">
      <c r="A709" s="108" t="s">
        <v>557</v>
      </c>
      <c r="B709" s="108" t="s">
        <v>3048</v>
      </c>
      <c r="C709" s="109">
        <v>5.3534507428599998</v>
      </c>
      <c r="D709" s="109">
        <v>1.62244801974</v>
      </c>
      <c r="E709" s="110">
        <v>1</v>
      </c>
      <c r="F709" s="109">
        <v>950771.45594400004</v>
      </c>
      <c r="G709" s="109">
        <v>3747477.8818600001</v>
      </c>
      <c r="H709" s="135">
        <v>11</v>
      </c>
      <c r="I709" s="136" t="s">
        <v>3094</v>
      </c>
      <c r="J709" s="110" t="str">
        <f t="shared" si="11"/>
        <v>No</v>
      </c>
    </row>
    <row r="710" spans="1:10" x14ac:dyDescent="0.35">
      <c r="A710" s="108" t="s">
        <v>558</v>
      </c>
      <c r="B710" s="108" t="s">
        <v>3036</v>
      </c>
      <c r="C710" s="109">
        <v>0.88220707473200011</v>
      </c>
      <c r="D710" s="109">
        <v>0.39027899823099998</v>
      </c>
      <c r="E710" s="110">
        <v>3180</v>
      </c>
      <c r="F710" s="109">
        <v>873498.07438000001</v>
      </c>
      <c r="G710" s="109">
        <v>4112777.9074900001</v>
      </c>
      <c r="H710" s="135">
        <v>11</v>
      </c>
      <c r="I710" s="136" t="s">
        <v>3094</v>
      </c>
      <c r="J710" s="110" t="str">
        <f t="shared" si="11"/>
        <v>No</v>
      </c>
    </row>
    <row r="711" spans="1:10" x14ac:dyDescent="0.35">
      <c r="A711" s="108" t="s">
        <v>559</v>
      </c>
      <c r="B711" s="108" t="s">
        <v>3053</v>
      </c>
      <c r="C711" s="109">
        <v>1.6161868532399999</v>
      </c>
      <c r="D711" s="109">
        <v>0.50302679611599999</v>
      </c>
      <c r="E711" s="110">
        <v>163</v>
      </c>
      <c r="F711" s="109">
        <v>656465.48745500005</v>
      </c>
      <c r="G711" s="109">
        <v>4305716.5780699998</v>
      </c>
      <c r="H711" s="135">
        <v>10</v>
      </c>
      <c r="I711" s="136" t="s">
        <v>3094</v>
      </c>
      <c r="J711" s="110" t="str">
        <f t="shared" si="11"/>
        <v>No</v>
      </c>
    </row>
    <row r="712" spans="1:10" x14ac:dyDescent="0.35">
      <c r="A712" s="108" t="s">
        <v>560</v>
      </c>
      <c r="B712" s="108" t="s">
        <v>3039</v>
      </c>
      <c r="C712" s="109">
        <v>16.590549015299999</v>
      </c>
      <c r="D712" s="109">
        <v>1.8864409845600001</v>
      </c>
      <c r="E712" s="110">
        <v>3345</v>
      </c>
      <c r="F712" s="109">
        <v>898725.21062799997</v>
      </c>
      <c r="G712" s="109">
        <v>4044386.0615699999</v>
      </c>
      <c r="H712" s="135">
        <v>11</v>
      </c>
      <c r="I712" s="136" t="s">
        <v>3094</v>
      </c>
      <c r="J712" s="110" t="str">
        <f t="shared" si="11"/>
        <v>No</v>
      </c>
    </row>
    <row r="713" spans="1:10" x14ac:dyDescent="0.35">
      <c r="A713" s="108" t="s">
        <v>561</v>
      </c>
      <c r="B713" s="108" t="s">
        <v>3036</v>
      </c>
      <c r="C713" s="109">
        <v>0.79427362969100002</v>
      </c>
      <c r="D713" s="109">
        <v>0.414382756538</v>
      </c>
      <c r="E713" s="110">
        <v>3221</v>
      </c>
      <c r="F713" s="109">
        <v>863595.51293700002</v>
      </c>
      <c r="G713" s="109">
        <v>4156873.0768499998</v>
      </c>
      <c r="H713" s="135">
        <v>11</v>
      </c>
      <c r="I713" s="136" t="s">
        <v>3094</v>
      </c>
      <c r="J713" s="110" t="str">
        <f t="shared" si="11"/>
        <v>No</v>
      </c>
    </row>
    <row r="714" spans="1:10" x14ac:dyDescent="0.35">
      <c r="A714" s="108" t="s">
        <v>562</v>
      </c>
      <c r="B714" s="108" t="s">
        <v>3071</v>
      </c>
      <c r="C714" s="109">
        <v>7.5729768560999999E-2</v>
      </c>
      <c r="D714" s="109">
        <v>0.114254216868</v>
      </c>
      <c r="E714" s="110">
        <v>2192</v>
      </c>
      <c r="F714" s="109">
        <v>627302.06858900003</v>
      </c>
      <c r="G714" s="109">
        <v>4477826.8078300003</v>
      </c>
      <c r="H714" s="135">
        <v>10</v>
      </c>
      <c r="I714" s="136" t="s">
        <v>3094</v>
      </c>
      <c r="J714" s="110" t="str">
        <f t="shared" si="11"/>
        <v>No</v>
      </c>
    </row>
    <row r="715" spans="1:10" x14ac:dyDescent="0.35">
      <c r="A715" s="108" t="s">
        <v>563</v>
      </c>
      <c r="B715" s="108" t="s">
        <v>3021</v>
      </c>
      <c r="C715" s="109">
        <v>81.836205579700007</v>
      </c>
      <c r="D715" s="109">
        <v>8.8483015941499996</v>
      </c>
      <c r="E715" s="110">
        <v>611</v>
      </c>
      <c r="F715" s="109">
        <v>626753.81386899995</v>
      </c>
      <c r="G715" s="109">
        <v>4403423.1244599996</v>
      </c>
      <c r="H715" s="135">
        <v>10</v>
      </c>
      <c r="I715" s="136" t="s">
        <v>3094</v>
      </c>
      <c r="J715" s="110" t="str">
        <f t="shared" si="11"/>
        <v>No</v>
      </c>
    </row>
    <row r="716" spans="1:10" x14ac:dyDescent="0.35">
      <c r="A716" s="108" t="s">
        <v>564</v>
      </c>
      <c r="B716" s="108" t="s">
        <v>3043</v>
      </c>
      <c r="C716" s="109">
        <v>1.7800727187200001</v>
      </c>
      <c r="D716" s="109">
        <v>1.7028864758300002</v>
      </c>
      <c r="E716" s="110">
        <v>1487</v>
      </c>
      <c r="F716" s="109">
        <v>637594.87971200002</v>
      </c>
      <c r="G716" s="109">
        <v>4513950.2842499996</v>
      </c>
      <c r="H716" s="135">
        <v>10</v>
      </c>
      <c r="I716" s="136" t="s">
        <v>3094</v>
      </c>
      <c r="J716" s="110" t="str">
        <f t="shared" si="11"/>
        <v>No</v>
      </c>
    </row>
    <row r="717" spans="1:10" x14ac:dyDescent="0.35">
      <c r="A717" s="108" t="s">
        <v>565</v>
      </c>
      <c r="B717" s="108" t="s">
        <v>3029</v>
      </c>
      <c r="C717" s="109">
        <v>2.17315562814</v>
      </c>
      <c r="D717" s="109">
        <v>0.97562743582200007</v>
      </c>
      <c r="E717" s="110">
        <v>3215</v>
      </c>
      <c r="F717" s="109">
        <v>824500.09925199999</v>
      </c>
      <c r="G717" s="109">
        <v>4209913.0417299997</v>
      </c>
      <c r="H717" s="135">
        <v>11</v>
      </c>
      <c r="I717" s="136" t="s">
        <v>3094</v>
      </c>
      <c r="J717" s="110" t="str">
        <f t="shared" si="11"/>
        <v>No</v>
      </c>
    </row>
    <row r="718" spans="1:10" x14ac:dyDescent="0.35">
      <c r="A718" s="108" t="s">
        <v>566</v>
      </c>
      <c r="B718" s="108" t="s">
        <v>3029</v>
      </c>
      <c r="C718" s="109">
        <v>2.7993339613799999</v>
      </c>
      <c r="D718" s="109">
        <v>1.2563577610499999</v>
      </c>
      <c r="E718" s="110">
        <v>3251</v>
      </c>
      <c r="F718" s="109">
        <v>824507.73782599997</v>
      </c>
      <c r="G718" s="109">
        <v>4209463.2798899999</v>
      </c>
      <c r="H718" s="135">
        <v>11</v>
      </c>
      <c r="I718" s="136" t="s">
        <v>3094</v>
      </c>
      <c r="J718" s="110" t="str">
        <f t="shared" si="11"/>
        <v>No</v>
      </c>
    </row>
    <row r="719" spans="1:10" x14ac:dyDescent="0.35">
      <c r="A719" s="108" t="s">
        <v>567</v>
      </c>
      <c r="B719" s="108" t="s">
        <v>3029</v>
      </c>
      <c r="C719" s="109">
        <v>2.3978697681500001</v>
      </c>
      <c r="D719" s="109">
        <v>0.91193428235999996</v>
      </c>
      <c r="E719" s="110">
        <v>3277</v>
      </c>
      <c r="F719" s="109">
        <v>824083.85140399996</v>
      </c>
      <c r="G719" s="109">
        <v>4209486.7758299997</v>
      </c>
      <c r="H719" s="135">
        <v>11</v>
      </c>
      <c r="I719" s="136" t="s">
        <v>3094</v>
      </c>
      <c r="J719" s="110" t="str">
        <f t="shared" si="11"/>
        <v>No</v>
      </c>
    </row>
    <row r="720" spans="1:10" x14ac:dyDescent="0.35">
      <c r="A720" s="108" t="s">
        <v>568</v>
      </c>
      <c r="B720" s="108" t="s">
        <v>3029</v>
      </c>
      <c r="C720" s="109">
        <v>0.27655950447899996</v>
      </c>
      <c r="D720" s="109">
        <v>0.23433488328799998</v>
      </c>
      <c r="E720" s="110">
        <v>3215</v>
      </c>
      <c r="F720" s="109">
        <v>824634.72557899996</v>
      </c>
      <c r="G720" s="109">
        <v>4210027.2341099996</v>
      </c>
      <c r="H720" s="135">
        <v>11</v>
      </c>
      <c r="I720" s="136" t="s">
        <v>3094</v>
      </c>
      <c r="J720" s="110" t="str">
        <f t="shared" si="11"/>
        <v>No</v>
      </c>
    </row>
    <row r="721" spans="1:10" x14ac:dyDescent="0.35">
      <c r="A721" s="108" t="s">
        <v>568</v>
      </c>
      <c r="B721" s="108" t="s">
        <v>3029</v>
      </c>
      <c r="C721" s="109">
        <v>0.44172466064600002</v>
      </c>
      <c r="D721" s="109">
        <v>0.25653157956400002</v>
      </c>
      <c r="E721" s="110">
        <v>3235</v>
      </c>
      <c r="F721" s="109">
        <v>824956.01326299994</v>
      </c>
      <c r="G721" s="109">
        <v>4209652.3703199998</v>
      </c>
      <c r="H721" s="135">
        <v>11</v>
      </c>
      <c r="I721" s="136" t="s">
        <v>3094</v>
      </c>
      <c r="J721" s="110" t="str">
        <f t="shared" si="11"/>
        <v>No</v>
      </c>
    </row>
    <row r="722" spans="1:10" x14ac:dyDescent="0.35">
      <c r="A722" s="108" t="s">
        <v>569</v>
      </c>
      <c r="B722" s="108" t="s">
        <v>3029</v>
      </c>
      <c r="C722" s="109">
        <v>13.234501037499999</v>
      </c>
      <c r="D722" s="109">
        <v>1.90179480824</v>
      </c>
      <c r="E722" s="110">
        <v>3294</v>
      </c>
      <c r="F722" s="109">
        <v>865227.72982899996</v>
      </c>
      <c r="G722" s="109">
        <v>4160414.9815400001</v>
      </c>
      <c r="H722" s="135">
        <v>11</v>
      </c>
      <c r="I722" s="136" t="s">
        <v>3094</v>
      </c>
      <c r="J722" s="110" t="str">
        <f t="shared" si="11"/>
        <v>No</v>
      </c>
    </row>
    <row r="723" spans="1:10" x14ac:dyDescent="0.35">
      <c r="A723" s="108" t="s">
        <v>570</v>
      </c>
      <c r="B723" s="108" t="s">
        <v>3052</v>
      </c>
      <c r="C723" s="109">
        <v>13.4106284143</v>
      </c>
      <c r="D723" s="109">
        <v>1.5530571040499999</v>
      </c>
      <c r="E723" s="110">
        <v>3561</v>
      </c>
      <c r="F723" s="109">
        <v>923196.77991399996</v>
      </c>
      <c r="G723" s="109">
        <v>4056648.7478700001</v>
      </c>
      <c r="H723" s="135">
        <v>11</v>
      </c>
      <c r="I723" s="136" t="s">
        <v>3094</v>
      </c>
      <c r="J723" s="110" t="str">
        <f t="shared" si="11"/>
        <v>No</v>
      </c>
    </row>
    <row r="724" spans="1:10" x14ac:dyDescent="0.35">
      <c r="A724" s="108" t="s">
        <v>571</v>
      </c>
      <c r="B724" s="108" t="s">
        <v>3044</v>
      </c>
      <c r="C724" s="109">
        <v>26.735896435399997</v>
      </c>
      <c r="D724" s="109">
        <v>3.0871964623400001</v>
      </c>
      <c r="E724" s="110">
        <v>59</v>
      </c>
      <c r="F724" s="109">
        <v>603087.14583399997</v>
      </c>
      <c r="G724" s="109">
        <v>4203632.4562900001</v>
      </c>
      <c r="H724" s="135">
        <v>10</v>
      </c>
      <c r="I724" s="136" t="s">
        <v>3094</v>
      </c>
      <c r="J724" s="110" t="str">
        <f t="shared" si="11"/>
        <v>No</v>
      </c>
    </row>
    <row r="725" spans="1:10" x14ac:dyDescent="0.35">
      <c r="A725" s="108" t="s">
        <v>572</v>
      </c>
      <c r="B725" s="108" t="s">
        <v>3048</v>
      </c>
      <c r="C725" s="109">
        <v>2.5135950410499999</v>
      </c>
      <c r="D725" s="109">
        <v>0.93530586332099996</v>
      </c>
      <c r="E725" s="110">
        <v>201</v>
      </c>
      <c r="F725" s="109">
        <v>893634.46473100001</v>
      </c>
      <c r="G725" s="109">
        <v>3781435.0976100001</v>
      </c>
      <c r="H725" s="135">
        <v>11</v>
      </c>
      <c r="I725" s="136" t="s">
        <v>3094</v>
      </c>
      <c r="J725" s="110" t="str">
        <f t="shared" si="11"/>
        <v>No</v>
      </c>
    </row>
    <row r="726" spans="1:10" x14ac:dyDescent="0.35">
      <c r="A726" s="108" t="s">
        <v>573</v>
      </c>
      <c r="B726" s="108" t="s">
        <v>3029</v>
      </c>
      <c r="C726" s="109">
        <v>69.523239254799989</v>
      </c>
      <c r="D726" s="109">
        <v>3.9304253956599999</v>
      </c>
      <c r="E726" s="110">
        <v>2310</v>
      </c>
      <c r="F726" s="109">
        <v>865728.37559700001</v>
      </c>
      <c r="G726" s="109">
        <v>4168319.1983099999</v>
      </c>
      <c r="H726" s="135">
        <v>11</v>
      </c>
      <c r="I726" s="136" t="s">
        <v>3094</v>
      </c>
      <c r="J726" s="110" t="str">
        <f t="shared" si="11"/>
        <v>No</v>
      </c>
    </row>
    <row r="727" spans="1:10" x14ac:dyDescent="0.35">
      <c r="A727" s="108" t="s">
        <v>574</v>
      </c>
      <c r="B727" s="108" t="s">
        <v>3026</v>
      </c>
      <c r="C727" s="109">
        <v>0.283043988325</v>
      </c>
      <c r="D727" s="109">
        <v>0.21769863920800001</v>
      </c>
      <c r="E727" s="110">
        <v>2082</v>
      </c>
      <c r="F727" s="109">
        <v>512857.56828000001</v>
      </c>
      <c r="G727" s="109">
        <v>4544114.0997099997</v>
      </c>
      <c r="H727" s="135">
        <v>10</v>
      </c>
      <c r="I727" s="136" t="s">
        <v>3094</v>
      </c>
      <c r="J727" s="110" t="str">
        <f t="shared" si="11"/>
        <v>No</v>
      </c>
    </row>
    <row r="728" spans="1:10" x14ac:dyDescent="0.35">
      <c r="A728" s="108" t="s">
        <v>575</v>
      </c>
      <c r="B728" s="108" t="s">
        <v>3036</v>
      </c>
      <c r="C728" s="109">
        <v>1.42305480232</v>
      </c>
      <c r="D728" s="109">
        <v>0.52743789173100009</v>
      </c>
      <c r="E728" s="110">
        <v>3501</v>
      </c>
      <c r="F728" s="109">
        <v>882291.47139299999</v>
      </c>
      <c r="G728" s="109">
        <v>4131454.7552899998</v>
      </c>
      <c r="H728" s="135">
        <v>11</v>
      </c>
      <c r="I728" s="136" t="s">
        <v>3094</v>
      </c>
      <c r="J728" s="110" t="str">
        <f t="shared" si="11"/>
        <v>No</v>
      </c>
    </row>
    <row r="729" spans="1:10" x14ac:dyDescent="0.35">
      <c r="A729" s="108" t="s">
        <v>576</v>
      </c>
      <c r="B729" s="108" t="s">
        <v>3050</v>
      </c>
      <c r="C729" s="109">
        <v>1.8118335516199999</v>
      </c>
      <c r="D729" s="109">
        <v>0.94198223200999998</v>
      </c>
      <c r="E729" s="110">
        <v>74</v>
      </c>
      <c r="F729" s="109">
        <v>508793.52966300002</v>
      </c>
      <c r="G729" s="109">
        <v>4277966.03309</v>
      </c>
      <c r="H729" s="135">
        <v>10</v>
      </c>
      <c r="I729" s="136" t="s">
        <v>3094</v>
      </c>
      <c r="J729" s="110" t="str">
        <f t="shared" si="11"/>
        <v>No</v>
      </c>
    </row>
    <row r="730" spans="1:10" x14ac:dyDescent="0.35">
      <c r="A730" s="108" t="s">
        <v>577</v>
      </c>
      <c r="B730" s="108" t="s">
        <v>3061</v>
      </c>
      <c r="C730" s="109">
        <v>1.3809810944599998</v>
      </c>
      <c r="D730" s="109">
        <v>0.55296619165200001</v>
      </c>
      <c r="E730" s="110">
        <v>629</v>
      </c>
      <c r="F730" s="109">
        <v>545739.21870600001</v>
      </c>
      <c r="G730" s="109">
        <v>4272523.9064499997</v>
      </c>
      <c r="H730" s="135">
        <v>10</v>
      </c>
      <c r="I730" s="136" t="s">
        <v>3094</v>
      </c>
      <c r="J730" s="110" t="str">
        <f t="shared" si="11"/>
        <v>No</v>
      </c>
    </row>
    <row r="731" spans="1:10" x14ac:dyDescent="0.35">
      <c r="A731" s="108" t="s">
        <v>578</v>
      </c>
      <c r="B731" s="108" t="s">
        <v>3031</v>
      </c>
      <c r="C731" s="109">
        <v>16.533766585599999</v>
      </c>
      <c r="D731" s="109">
        <v>1.72771077509</v>
      </c>
      <c r="E731" s="110">
        <v>1577</v>
      </c>
      <c r="F731" s="109">
        <v>712505.56432799995</v>
      </c>
      <c r="G731" s="109">
        <v>4510560.1656600004</v>
      </c>
      <c r="H731" s="135">
        <v>10</v>
      </c>
      <c r="I731" s="136" t="s">
        <v>3094</v>
      </c>
      <c r="J731" s="110" t="str">
        <f t="shared" si="11"/>
        <v>No</v>
      </c>
    </row>
    <row r="732" spans="1:10" x14ac:dyDescent="0.35">
      <c r="A732" s="108" t="s">
        <v>579</v>
      </c>
      <c r="B732" s="108" t="s">
        <v>3060</v>
      </c>
      <c r="C732" s="109">
        <v>1.13246684025</v>
      </c>
      <c r="D732" s="109">
        <v>0.76402151800599993</v>
      </c>
      <c r="E732" s="110">
        <v>6</v>
      </c>
      <c r="F732" s="109">
        <v>614576.975814</v>
      </c>
      <c r="G732" s="109">
        <v>4290134.5229599997</v>
      </c>
      <c r="H732" s="135">
        <v>10</v>
      </c>
      <c r="I732" s="136" t="s">
        <v>3094</v>
      </c>
      <c r="J732" s="110" t="str">
        <f t="shared" si="11"/>
        <v>No</v>
      </c>
    </row>
    <row r="733" spans="1:10" x14ac:dyDescent="0.35">
      <c r="A733" s="108" t="s">
        <v>580</v>
      </c>
      <c r="B733" s="108" t="s">
        <v>3029</v>
      </c>
      <c r="C733" s="109">
        <v>3.6276387919899995</v>
      </c>
      <c r="D733" s="109">
        <v>0.74072015768499999</v>
      </c>
      <c r="E733" s="110">
        <v>3124</v>
      </c>
      <c r="F733" s="109">
        <v>826714.87103100005</v>
      </c>
      <c r="G733" s="109">
        <v>4217666.1319500003</v>
      </c>
      <c r="H733" s="135">
        <v>11</v>
      </c>
      <c r="I733" s="136" t="s">
        <v>3094</v>
      </c>
      <c r="J733" s="110" t="str">
        <f t="shared" si="11"/>
        <v>No</v>
      </c>
    </row>
    <row r="734" spans="1:10" x14ac:dyDescent="0.35">
      <c r="A734" s="108" t="s">
        <v>581</v>
      </c>
      <c r="B734" s="108" t="s">
        <v>3022</v>
      </c>
      <c r="C734" s="109">
        <v>397.45714823399999</v>
      </c>
      <c r="D734" s="109">
        <v>21.562145388299999</v>
      </c>
      <c r="E734" s="110">
        <v>795</v>
      </c>
      <c r="F734" s="109">
        <v>558120.20983499999</v>
      </c>
      <c r="G734" s="109">
        <v>4647712.8749299999</v>
      </c>
      <c r="H734" s="135">
        <v>10</v>
      </c>
      <c r="I734" s="136" t="s">
        <v>3094</v>
      </c>
      <c r="J734" s="110" t="str">
        <f t="shared" si="11"/>
        <v>Yes</v>
      </c>
    </row>
    <row r="735" spans="1:10" x14ac:dyDescent="0.35">
      <c r="A735" s="108" t="s">
        <v>582</v>
      </c>
      <c r="B735" s="108" t="s">
        <v>3047</v>
      </c>
      <c r="C735" s="109">
        <v>164.20445934600002</v>
      </c>
      <c r="D735" s="109">
        <v>10.379498354600001</v>
      </c>
      <c r="E735" s="110">
        <v>314</v>
      </c>
      <c r="F735" s="109">
        <v>1308322.1067600001</v>
      </c>
      <c r="G735" s="109">
        <v>3828975.2440300002</v>
      </c>
      <c r="H735" s="135">
        <v>11</v>
      </c>
      <c r="I735" s="136" t="s">
        <v>3094</v>
      </c>
      <c r="J735" s="110" t="str">
        <f t="shared" si="11"/>
        <v>No</v>
      </c>
    </row>
    <row r="736" spans="1:10" x14ac:dyDescent="0.35">
      <c r="A736" s="108" t="s">
        <v>583</v>
      </c>
      <c r="B736" s="108" t="s">
        <v>3065</v>
      </c>
      <c r="C736" s="109">
        <v>10.6266208231</v>
      </c>
      <c r="D736" s="109">
        <v>1.4886580968999998</v>
      </c>
      <c r="E736" s="110">
        <v>306</v>
      </c>
      <c r="F736" s="109">
        <v>706328.254785</v>
      </c>
      <c r="G736" s="109">
        <v>4206806.6196999997</v>
      </c>
      <c r="H736" s="135">
        <v>10</v>
      </c>
      <c r="I736" s="136" t="s">
        <v>3094</v>
      </c>
      <c r="J736" s="110" t="str">
        <f t="shared" si="11"/>
        <v>No</v>
      </c>
    </row>
    <row r="737" spans="1:10" x14ac:dyDescent="0.35">
      <c r="A737" s="108" t="s">
        <v>584</v>
      </c>
      <c r="B737" s="108" t="s">
        <v>3029</v>
      </c>
      <c r="C737" s="109">
        <v>2.4950243165599999</v>
      </c>
      <c r="D737" s="109">
        <v>0.67782974938700002</v>
      </c>
      <c r="E737" s="110">
        <v>2853</v>
      </c>
      <c r="F737" s="109">
        <v>800694.43456600001</v>
      </c>
      <c r="G737" s="109">
        <v>4231606.44563</v>
      </c>
      <c r="H737" s="135">
        <v>11</v>
      </c>
      <c r="I737" s="136" t="s">
        <v>3094</v>
      </c>
      <c r="J737" s="110" t="str">
        <f t="shared" si="11"/>
        <v>No</v>
      </c>
    </row>
    <row r="738" spans="1:10" x14ac:dyDescent="0.35">
      <c r="A738" s="108" t="s">
        <v>585</v>
      </c>
      <c r="B738" s="108" t="s">
        <v>3025</v>
      </c>
      <c r="C738" s="109">
        <v>6.5197384630600004</v>
      </c>
      <c r="D738" s="109">
        <v>1.1469083467200001</v>
      </c>
      <c r="E738" s="110">
        <v>2545</v>
      </c>
      <c r="F738" s="109">
        <v>829214.72557699995</v>
      </c>
      <c r="G738" s="109">
        <v>4167476.5156399999</v>
      </c>
      <c r="H738" s="135">
        <v>11</v>
      </c>
      <c r="I738" s="136" t="s">
        <v>3094</v>
      </c>
      <c r="J738" s="110" t="str">
        <f t="shared" si="11"/>
        <v>No</v>
      </c>
    </row>
    <row r="739" spans="1:10" x14ac:dyDescent="0.35">
      <c r="A739" s="108" t="s">
        <v>585</v>
      </c>
      <c r="B739" s="108" t="s">
        <v>3025</v>
      </c>
      <c r="C739" s="109">
        <v>5.5786424606099994</v>
      </c>
      <c r="D739" s="109">
        <v>1.6345468217800001</v>
      </c>
      <c r="E739" s="110">
        <v>2558</v>
      </c>
      <c r="F739" s="109">
        <v>828747.27065099997</v>
      </c>
      <c r="G739" s="109">
        <v>4167740.3664500001</v>
      </c>
      <c r="H739" s="135">
        <v>11</v>
      </c>
      <c r="I739" s="136" t="s">
        <v>3094</v>
      </c>
      <c r="J739" s="110" t="str">
        <f t="shared" si="11"/>
        <v>No</v>
      </c>
    </row>
    <row r="740" spans="1:10" x14ac:dyDescent="0.35">
      <c r="A740" s="108" t="s">
        <v>585</v>
      </c>
      <c r="B740" s="108" t="s">
        <v>3025</v>
      </c>
      <c r="C740" s="109">
        <v>1.5915833664500001</v>
      </c>
      <c r="D740" s="109">
        <v>0.5332224376189999</v>
      </c>
      <c r="E740" s="110">
        <v>2533</v>
      </c>
      <c r="F740" s="109">
        <v>829657.439977</v>
      </c>
      <c r="G740" s="109">
        <v>4167227.5710999998</v>
      </c>
      <c r="H740" s="135">
        <v>11</v>
      </c>
      <c r="I740" s="136" t="s">
        <v>3094</v>
      </c>
      <c r="J740" s="110" t="str">
        <f t="shared" si="11"/>
        <v>No</v>
      </c>
    </row>
    <row r="741" spans="1:10" x14ac:dyDescent="0.35">
      <c r="A741" s="108" t="s">
        <v>586</v>
      </c>
      <c r="B741" s="108" t="s">
        <v>3036</v>
      </c>
      <c r="C741" s="109">
        <v>2.22290000389</v>
      </c>
      <c r="D741" s="109">
        <v>0.57422780509299998</v>
      </c>
      <c r="E741" s="110">
        <v>2765</v>
      </c>
      <c r="F741" s="109">
        <v>850029.09510999999</v>
      </c>
      <c r="G741" s="109">
        <v>4134445.4817400002</v>
      </c>
      <c r="H741" s="135">
        <v>11</v>
      </c>
      <c r="I741" s="136" t="s">
        <v>3094</v>
      </c>
      <c r="J741" s="110" t="str">
        <f t="shared" si="11"/>
        <v>No</v>
      </c>
    </row>
    <row r="742" spans="1:10" x14ac:dyDescent="0.35">
      <c r="A742" s="108" t="s">
        <v>587</v>
      </c>
      <c r="B742" s="108" t="s">
        <v>3057</v>
      </c>
      <c r="C742" s="109">
        <v>4.87675555587</v>
      </c>
      <c r="D742" s="109">
        <v>1.1859332847699999</v>
      </c>
      <c r="E742" s="110">
        <v>4</v>
      </c>
      <c r="F742" s="109">
        <v>590632.36502899998</v>
      </c>
      <c r="G742" s="109">
        <v>4091085.6312199999</v>
      </c>
      <c r="H742" s="135">
        <v>10</v>
      </c>
      <c r="I742" s="136" t="s">
        <v>3094</v>
      </c>
      <c r="J742" s="110" t="str">
        <f t="shared" si="11"/>
        <v>No</v>
      </c>
    </row>
    <row r="743" spans="1:10" x14ac:dyDescent="0.35">
      <c r="A743" s="108" t="s">
        <v>588</v>
      </c>
      <c r="B743" s="108" t="s">
        <v>3036</v>
      </c>
      <c r="C743" s="109">
        <v>0.95025328995199998</v>
      </c>
      <c r="D743" s="109">
        <v>0.384417964848</v>
      </c>
      <c r="E743" s="110">
        <v>1341</v>
      </c>
      <c r="F743" s="109">
        <v>817918.19451599999</v>
      </c>
      <c r="G743" s="109">
        <v>4109728.3737699999</v>
      </c>
      <c r="H743" s="135">
        <v>11</v>
      </c>
      <c r="I743" s="136" t="s">
        <v>3094</v>
      </c>
      <c r="J743" s="110" t="str">
        <f t="shared" si="11"/>
        <v>No</v>
      </c>
    </row>
    <row r="744" spans="1:10" x14ac:dyDescent="0.35">
      <c r="A744" s="108" t="s">
        <v>589</v>
      </c>
      <c r="B744" s="108" t="s">
        <v>3036</v>
      </c>
      <c r="C744" s="109">
        <v>2.1382499937600001</v>
      </c>
      <c r="D744" s="109">
        <v>0.71456200572700002</v>
      </c>
      <c r="E744" s="110">
        <v>3568</v>
      </c>
      <c r="F744" s="109">
        <v>870914.27269799996</v>
      </c>
      <c r="G744" s="109">
        <v>4140118.0004400001</v>
      </c>
      <c r="H744" s="135">
        <v>11</v>
      </c>
      <c r="I744" s="136" t="s">
        <v>3094</v>
      </c>
      <c r="J744" s="110" t="str">
        <f t="shared" si="11"/>
        <v>No</v>
      </c>
    </row>
    <row r="745" spans="1:10" x14ac:dyDescent="0.35">
      <c r="A745" s="108" t="s">
        <v>590</v>
      </c>
      <c r="B745" s="108" t="s">
        <v>3071</v>
      </c>
      <c r="C745" s="109">
        <v>2.1908510294100001</v>
      </c>
      <c r="D745" s="109">
        <v>0.88535333670399996</v>
      </c>
      <c r="E745" s="110">
        <v>270</v>
      </c>
      <c r="F745" s="109">
        <v>540777.89576099999</v>
      </c>
      <c r="G745" s="109">
        <v>4409395.6163499998</v>
      </c>
      <c r="H745" s="135">
        <v>10</v>
      </c>
      <c r="I745" s="136" t="s">
        <v>3094</v>
      </c>
      <c r="J745" s="110" t="str">
        <f t="shared" si="11"/>
        <v>No</v>
      </c>
    </row>
    <row r="746" spans="1:10" x14ac:dyDescent="0.35">
      <c r="A746" s="108" t="s">
        <v>591</v>
      </c>
      <c r="B746" s="108" t="s">
        <v>3057</v>
      </c>
      <c r="C746" s="109">
        <v>2.4130164879599998</v>
      </c>
      <c r="D746" s="109">
        <v>1.14252221975</v>
      </c>
      <c r="E746" s="110">
        <v>60</v>
      </c>
      <c r="F746" s="109">
        <v>605762.30606600002</v>
      </c>
      <c r="G746" s="109">
        <v>4092227.2351000002</v>
      </c>
      <c r="H746" s="135">
        <v>10</v>
      </c>
      <c r="I746" s="136" t="s">
        <v>3094</v>
      </c>
      <c r="J746" s="110" t="str">
        <f t="shared" si="11"/>
        <v>No</v>
      </c>
    </row>
    <row r="747" spans="1:10" x14ac:dyDescent="0.35">
      <c r="A747" s="108" t="s">
        <v>592</v>
      </c>
      <c r="B747" s="108" t="s">
        <v>3035</v>
      </c>
      <c r="C747" s="109">
        <v>0.41789154506999998</v>
      </c>
      <c r="D747" s="109">
        <v>0.28679259451799999</v>
      </c>
      <c r="E747" s="110">
        <v>2657</v>
      </c>
      <c r="F747" s="109">
        <v>758936.42717899999</v>
      </c>
      <c r="G747" s="109">
        <v>4282119.77697</v>
      </c>
      <c r="H747" s="135">
        <v>10</v>
      </c>
      <c r="I747" s="136" t="s">
        <v>3094</v>
      </c>
      <c r="J747" s="110" t="str">
        <f t="shared" si="11"/>
        <v>No</v>
      </c>
    </row>
    <row r="748" spans="1:10" x14ac:dyDescent="0.35">
      <c r="A748" s="108" t="s">
        <v>593</v>
      </c>
      <c r="B748" s="108" t="s">
        <v>3025</v>
      </c>
      <c r="C748" s="109">
        <v>3.0636400145499998</v>
      </c>
      <c r="D748" s="109">
        <v>0.84824541899400008</v>
      </c>
      <c r="E748" s="110">
        <v>723</v>
      </c>
      <c r="F748" s="109">
        <v>811171.61368499999</v>
      </c>
      <c r="G748" s="109">
        <v>4118303.8444099999</v>
      </c>
      <c r="H748" s="135">
        <v>11</v>
      </c>
      <c r="I748" s="136" t="s">
        <v>3094</v>
      </c>
      <c r="J748" s="110" t="str">
        <f t="shared" si="11"/>
        <v>No</v>
      </c>
    </row>
    <row r="749" spans="1:10" x14ac:dyDescent="0.35">
      <c r="A749" s="108" t="s">
        <v>594</v>
      </c>
      <c r="B749" s="108" t="s">
        <v>3030</v>
      </c>
      <c r="C749" s="109">
        <v>21.3749898724</v>
      </c>
      <c r="D749" s="109">
        <v>2.9131222602200002</v>
      </c>
      <c r="E749" s="110">
        <v>1199</v>
      </c>
      <c r="F749" s="109">
        <v>1101977.63405</v>
      </c>
      <c r="G749" s="109">
        <v>3644542.0375700002</v>
      </c>
      <c r="H749" s="135">
        <v>11</v>
      </c>
      <c r="I749" s="136" t="s">
        <v>3094</v>
      </c>
      <c r="J749" s="110" t="str">
        <f t="shared" si="11"/>
        <v>No</v>
      </c>
    </row>
    <row r="750" spans="1:10" x14ac:dyDescent="0.35">
      <c r="A750" s="108" t="s">
        <v>595</v>
      </c>
      <c r="B750" s="108" t="s">
        <v>3036</v>
      </c>
      <c r="C750" s="109">
        <v>2.3547942761200003</v>
      </c>
      <c r="D750" s="109">
        <v>0.80207318137600003</v>
      </c>
      <c r="E750" s="110">
        <v>3238</v>
      </c>
      <c r="F750" s="109">
        <v>863173.66090999998</v>
      </c>
      <c r="G750" s="109">
        <v>4156559.0200100001</v>
      </c>
      <c r="H750" s="135">
        <v>11</v>
      </c>
      <c r="I750" s="136" t="s">
        <v>3094</v>
      </c>
      <c r="J750" s="110" t="str">
        <f t="shared" si="11"/>
        <v>No</v>
      </c>
    </row>
    <row r="751" spans="1:10" x14ac:dyDescent="0.35">
      <c r="A751" s="108" t="s">
        <v>596</v>
      </c>
      <c r="B751" s="108" t="s">
        <v>3027</v>
      </c>
      <c r="C751" s="109">
        <v>0.58264444084800004</v>
      </c>
      <c r="D751" s="109">
        <v>0.327512267849</v>
      </c>
      <c r="E751" s="110">
        <v>2657</v>
      </c>
      <c r="F751" s="109">
        <v>732166.37999799999</v>
      </c>
      <c r="G751" s="109">
        <v>4585891.9813799998</v>
      </c>
      <c r="H751" s="135">
        <v>10</v>
      </c>
      <c r="I751" s="136" t="s">
        <v>3094</v>
      </c>
      <c r="J751" s="110" t="str">
        <f t="shared" si="11"/>
        <v>No</v>
      </c>
    </row>
    <row r="752" spans="1:10" x14ac:dyDescent="0.35">
      <c r="A752" s="108" t="s">
        <v>596</v>
      </c>
      <c r="B752" s="108" t="s">
        <v>3038</v>
      </c>
      <c r="C752" s="109">
        <v>5.2365923677600001</v>
      </c>
      <c r="D752" s="109">
        <v>1.2359761223299999</v>
      </c>
      <c r="E752" s="110">
        <v>457</v>
      </c>
      <c r="F752" s="109">
        <v>1052871.4257499999</v>
      </c>
      <c r="G752" s="109">
        <v>3754407.5098100002</v>
      </c>
      <c r="H752" s="135">
        <v>11</v>
      </c>
      <c r="I752" s="136" t="s">
        <v>3094</v>
      </c>
      <c r="J752" s="110" t="str">
        <f t="shared" si="11"/>
        <v>No</v>
      </c>
    </row>
    <row r="753" spans="1:10" x14ac:dyDescent="0.35">
      <c r="A753" s="108" t="s">
        <v>596</v>
      </c>
      <c r="B753" s="108" t="s">
        <v>3033</v>
      </c>
      <c r="C753" s="109">
        <v>4.5266913046799999</v>
      </c>
      <c r="D753" s="109">
        <v>0.89818692250200005</v>
      </c>
      <c r="E753" s="110">
        <v>49</v>
      </c>
      <c r="F753" s="109">
        <v>605456.03167499998</v>
      </c>
      <c r="G753" s="109">
        <v>4126613.1061499999</v>
      </c>
      <c r="H753" s="135">
        <v>10</v>
      </c>
      <c r="I753" s="136" t="s">
        <v>3094</v>
      </c>
      <c r="J753" s="110" t="str">
        <f t="shared" si="11"/>
        <v>No</v>
      </c>
    </row>
    <row r="754" spans="1:10" x14ac:dyDescent="0.35">
      <c r="A754" s="108" t="s">
        <v>597</v>
      </c>
      <c r="B754" s="108" t="s">
        <v>3052</v>
      </c>
      <c r="C754" s="109">
        <v>3.04144099703</v>
      </c>
      <c r="D754" s="109">
        <v>0.85332818506399999</v>
      </c>
      <c r="E754" s="110">
        <v>3363</v>
      </c>
      <c r="F754" s="109">
        <v>929105.12156300002</v>
      </c>
      <c r="G754" s="109">
        <v>4048950.0014999998</v>
      </c>
      <c r="H754" s="135">
        <v>11</v>
      </c>
      <c r="I754" s="136" t="s">
        <v>3094</v>
      </c>
      <c r="J754" s="110" t="str">
        <f t="shared" si="11"/>
        <v>No</v>
      </c>
    </row>
    <row r="755" spans="1:10" x14ac:dyDescent="0.35">
      <c r="A755" s="108" t="s">
        <v>598</v>
      </c>
      <c r="B755" s="108" t="s">
        <v>3052</v>
      </c>
      <c r="C755" s="109">
        <v>2.09835909286</v>
      </c>
      <c r="D755" s="109">
        <v>0.60607842031799997</v>
      </c>
      <c r="E755" s="110">
        <v>3363</v>
      </c>
      <c r="F755" s="109">
        <v>928679.99806500005</v>
      </c>
      <c r="G755" s="109">
        <v>4048880.1713999999</v>
      </c>
      <c r="H755" s="135">
        <v>11</v>
      </c>
      <c r="I755" s="136" t="s">
        <v>3094</v>
      </c>
      <c r="J755" s="110" t="str">
        <f t="shared" si="11"/>
        <v>No</v>
      </c>
    </row>
    <row r="756" spans="1:10" x14ac:dyDescent="0.35">
      <c r="A756" s="108" t="s">
        <v>599</v>
      </c>
      <c r="B756" s="108" t="s">
        <v>3052</v>
      </c>
      <c r="C756" s="109">
        <v>14.003095356899999</v>
      </c>
      <c r="D756" s="109">
        <v>1.74896618184</v>
      </c>
      <c r="E756" s="110">
        <v>3407</v>
      </c>
      <c r="F756" s="109">
        <v>927601.87371399999</v>
      </c>
      <c r="G756" s="109">
        <v>4050380.9788099998</v>
      </c>
      <c r="H756" s="135">
        <v>11</v>
      </c>
      <c r="I756" s="136" t="s">
        <v>3094</v>
      </c>
      <c r="J756" s="110" t="str">
        <f t="shared" si="11"/>
        <v>No</v>
      </c>
    </row>
    <row r="757" spans="1:10" x14ac:dyDescent="0.35">
      <c r="A757" s="108" t="s">
        <v>599</v>
      </c>
      <c r="B757" s="108" t="s">
        <v>3052</v>
      </c>
      <c r="C757" s="109">
        <v>0.67586444413299995</v>
      </c>
      <c r="D757" s="109">
        <v>0.35801610647899995</v>
      </c>
      <c r="E757" s="110">
        <v>3439</v>
      </c>
      <c r="F757" s="109">
        <v>928678.51064600004</v>
      </c>
      <c r="G757" s="109">
        <v>4050357.16182</v>
      </c>
      <c r="H757" s="135">
        <v>11</v>
      </c>
      <c r="I757" s="136" t="s">
        <v>3094</v>
      </c>
      <c r="J757" s="110" t="str">
        <f t="shared" si="11"/>
        <v>No</v>
      </c>
    </row>
    <row r="758" spans="1:10" x14ac:dyDescent="0.35">
      <c r="A758" s="108" t="s">
        <v>599</v>
      </c>
      <c r="B758" s="108" t="s">
        <v>3052</v>
      </c>
      <c r="C758" s="109">
        <v>11.285272054</v>
      </c>
      <c r="D758" s="109">
        <v>1.70836363016</v>
      </c>
      <c r="E758" s="110">
        <v>3413</v>
      </c>
      <c r="F758" s="109">
        <v>927378.06423799996</v>
      </c>
      <c r="G758" s="109">
        <v>4049896.6714400002</v>
      </c>
      <c r="H758" s="135">
        <v>11</v>
      </c>
      <c r="I758" s="136" t="s">
        <v>3094</v>
      </c>
      <c r="J758" s="110" t="str">
        <f t="shared" si="11"/>
        <v>No</v>
      </c>
    </row>
    <row r="759" spans="1:10" x14ac:dyDescent="0.35">
      <c r="A759" s="108" t="s">
        <v>599</v>
      </c>
      <c r="B759" s="108" t="s">
        <v>3052</v>
      </c>
      <c r="C759" s="109">
        <v>9.9094737370800008</v>
      </c>
      <c r="D759" s="109">
        <v>2.0334688346899998</v>
      </c>
      <c r="E759" s="110">
        <v>3373</v>
      </c>
      <c r="F759" s="109">
        <v>928249.16860900004</v>
      </c>
      <c r="G759" s="109">
        <v>4049577.2372699999</v>
      </c>
      <c r="H759" s="135">
        <v>11</v>
      </c>
      <c r="I759" s="136" t="s">
        <v>3094</v>
      </c>
      <c r="J759" s="110" t="str">
        <f t="shared" si="11"/>
        <v>No</v>
      </c>
    </row>
    <row r="760" spans="1:10" x14ac:dyDescent="0.35">
      <c r="A760" s="108" t="s">
        <v>599</v>
      </c>
      <c r="B760" s="108" t="s">
        <v>3052</v>
      </c>
      <c r="C760" s="109">
        <v>0.56628995226000001</v>
      </c>
      <c r="D760" s="109">
        <v>0.32217810679799996</v>
      </c>
      <c r="E760" s="110">
        <v>3388</v>
      </c>
      <c r="F760" s="109">
        <v>928867.82125399995</v>
      </c>
      <c r="G760" s="109">
        <v>4049430.7439199998</v>
      </c>
      <c r="H760" s="135">
        <v>11</v>
      </c>
      <c r="I760" s="136" t="s">
        <v>3094</v>
      </c>
      <c r="J760" s="110" t="str">
        <f t="shared" si="11"/>
        <v>No</v>
      </c>
    </row>
    <row r="761" spans="1:10" x14ac:dyDescent="0.35">
      <c r="A761" s="108" t="s">
        <v>600</v>
      </c>
      <c r="B761" s="108" t="s">
        <v>3036</v>
      </c>
      <c r="C761" s="109">
        <v>1.6083513442099999</v>
      </c>
      <c r="D761" s="109">
        <v>0.89538282003899994</v>
      </c>
      <c r="E761" s="110">
        <v>3420</v>
      </c>
      <c r="F761" s="109">
        <v>871838.30657200003</v>
      </c>
      <c r="G761" s="109">
        <v>4134812.9744000002</v>
      </c>
      <c r="H761" s="135">
        <v>11</v>
      </c>
      <c r="I761" s="136" t="s">
        <v>3094</v>
      </c>
      <c r="J761" s="110" t="str">
        <f t="shared" si="11"/>
        <v>No</v>
      </c>
    </row>
    <row r="762" spans="1:10" x14ac:dyDescent="0.35">
      <c r="A762" s="108" t="s">
        <v>601</v>
      </c>
      <c r="B762" s="108" t="s">
        <v>3036</v>
      </c>
      <c r="C762" s="109">
        <v>664.210746739</v>
      </c>
      <c r="D762" s="109">
        <v>19.085246708499998</v>
      </c>
      <c r="E762" s="110">
        <v>2495</v>
      </c>
      <c r="F762" s="109">
        <v>857446.06400899997</v>
      </c>
      <c r="G762" s="109">
        <v>4113845.4447900001</v>
      </c>
      <c r="H762" s="135">
        <v>11</v>
      </c>
      <c r="I762" s="136" t="s">
        <v>3094</v>
      </c>
      <c r="J762" s="110" t="str">
        <f t="shared" si="11"/>
        <v>No</v>
      </c>
    </row>
    <row r="763" spans="1:10" x14ac:dyDescent="0.35">
      <c r="A763" s="108" t="s">
        <v>602</v>
      </c>
      <c r="B763" s="108" t="s">
        <v>3043</v>
      </c>
      <c r="C763" s="109">
        <v>0.43063347045299999</v>
      </c>
      <c r="D763" s="109">
        <v>0.27527812598999996</v>
      </c>
      <c r="E763" s="110">
        <v>474</v>
      </c>
      <c r="F763" s="109">
        <v>583588.11486800003</v>
      </c>
      <c r="G763" s="109">
        <v>4492723.9365999997</v>
      </c>
      <c r="H763" s="135">
        <v>10</v>
      </c>
      <c r="I763" s="136" t="s">
        <v>3094</v>
      </c>
      <c r="J763" s="110" t="str">
        <f t="shared" si="11"/>
        <v>No</v>
      </c>
    </row>
    <row r="764" spans="1:10" x14ac:dyDescent="0.35">
      <c r="A764" s="108" t="s">
        <v>602</v>
      </c>
      <c r="B764" s="108" t="s">
        <v>3047</v>
      </c>
      <c r="C764" s="109">
        <v>3.06686207008</v>
      </c>
      <c r="D764" s="109">
        <v>1.7273861530100001</v>
      </c>
      <c r="E764" s="110">
        <v>2209</v>
      </c>
      <c r="F764" s="109">
        <v>1073608.9862200001</v>
      </c>
      <c r="G764" s="109">
        <v>3805441.01083</v>
      </c>
      <c r="H764" s="135">
        <v>11</v>
      </c>
      <c r="I764" s="136" t="s">
        <v>3094</v>
      </c>
      <c r="J764" s="110" t="str">
        <f t="shared" si="11"/>
        <v>No</v>
      </c>
    </row>
    <row r="765" spans="1:10" x14ac:dyDescent="0.35">
      <c r="A765" s="108" t="s">
        <v>603</v>
      </c>
      <c r="B765" s="108" t="s">
        <v>3041</v>
      </c>
      <c r="C765" s="109">
        <v>6.1821067432799994</v>
      </c>
      <c r="D765" s="109">
        <v>1.69276123882</v>
      </c>
      <c r="E765" s="110">
        <v>2373</v>
      </c>
      <c r="F765" s="109">
        <v>786103.84725200001</v>
      </c>
      <c r="G765" s="109">
        <v>4226700.1097499998</v>
      </c>
      <c r="H765" s="135">
        <v>11</v>
      </c>
      <c r="I765" s="136" t="s">
        <v>3094</v>
      </c>
      <c r="J765" s="110" t="str">
        <f t="shared" si="11"/>
        <v>No</v>
      </c>
    </row>
    <row r="766" spans="1:10" x14ac:dyDescent="0.35">
      <c r="A766" s="108" t="s">
        <v>604</v>
      </c>
      <c r="B766" s="108" t="s">
        <v>3031</v>
      </c>
      <c r="C766" s="109">
        <v>4.7614313281399996</v>
      </c>
      <c r="D766" s="109">
        <v>0.87971279368900002</v>
      </c>
      <c r="E766" s="110">
        <v>2015</v>
      </c>
      <c r="F766" s="109">
        <v>654374.12561800005</v>
      </c>
      <c r="G766" s="109">
        <v>4484926.5029999996</v>
      </c>
      <c r="H766" s="135">
        <v>10</v>
      </c>
      <c r="I766" s="136" t="s">
        <v>3094</v>
      </c>
      <c r="J766" s="110" t="str">
        <f t="shared" si="11"/>
        <v>No</v>
      </c>
    </row>
    <row r="767" spans="1:10" x14ac:dyDescent="0.35">
      <c r="A767" s="108" t="s">
        <v>605</v>
      </c>
      <c r="B767" s="108" t="s">
        <v>3031</v>
      </c>
      <c r="C767" s="109">
        <v>6.4415289450499999E-2</v>
      </c>
      <c r="D767" s="109">
        <v>9.6849357290800006E-2</v>
      </c>
      <c r="E767" s="110">
        <v>1715</v>
      </c>
      <c r="F767" s="109">
        <v>658409.33246800001</v>
      </c>
      <c r="G767" s="109">
        <v>4499582.6917099999</v>
      </c>
      <c r="H767" s="135">
        <v>10</v>
      </c>
      <c r="I767" s="136" t="s">
        <v>3094</v>
      </c>
      <c r="J767" s="110" t="str">
        <f t="shared" si="11"/>
        <v>No</v>
      </c>
    </row>
    <row r="768" spans="1:10" x14ac:dyDescent="0.35">
      <c r="A768" s="108" t="s">
        <v>606</v>
      </c>
      <c r="B768" s="108" t="s">
        <v>3041</v>
      </c>
      <c r="C768" s="109">
        <v>3.5220952138200001</v>
      </c>
      <c r="D768" s="109">
        <v>1.60604815373</v>
      </c>
      <c r="E768" s="110">
        <v>2549</v>
      </c>
      <c r="F768" s="109">
        <v>782594.12765699998</v>
      </c>
      <c r="G768" s="109">
        <v>4227154.1493899999</v>
      </c>
      <c r="H768" s="135">
        <v>11</v>
      </c>
      <c r="I768" s="136" t="s">
        <v>3094</v>
      </c>
      <c r="J768" s="110" t="str">
        <f t="shared" si="11"/>
        <v>No</v>
      </c>
    </row>
    <row r="769" spans="1:10" x14ac:dyDescent="0.35">
      <c r="A769" s="108" t="s">
        <v>606</v>
      </c>
      <c r="B769" s="108" t="s">
        <v>3033</v>
      </c>
      <c r="C769" s="109">
        <v>228.95202051500002</v>
      </c>
      <c r="D769" s="109">
        <v>14.227394799199999</v>
      </c>
      <c r="E769" s="110">
        <v>236</v>
      </c>
      <c r="F769" s="109">
        <v>630285.99061600002</v>
      </c>
      <c r="G769" s="109">
        <v>4106537.0247599999</v>
      </c>
      <c r="H769" s="135">
        <v>10</v>
      </c>
      <c r="I769" s="136" t="s">
        <v>3094</v>
      </c>
      <c r="J769" s="110" t="str">
        <f t="shared" si="11"/>
        <v>No</v>
      </c>
    </row>
    <row r="770" spans="1:10" x14ac:dyDescent="0.35">
      <c r="A770" s="108" t="s">
        <v>606</v>
      </c>
      <c r="B770" s="108" t="s">
        <v>3036</v>
      </c>
      <c r="C770" s="109">
        <v>6.1401044927299999</v>
      </c>
      <c r="D770" s="109">
        <v>1.72123029998</v>
      </c>
      <c r="E770" s="110">
        <v>2945</v>
      </c>
      <c r="F770" s="109">
        <v>849171.99357199995</v>
      </c>
      <c r="G770" s="109">
        <v>4153702.8942300002</v>
      </c>
      <c r="H770" s="135">
        <v>11</v>
      </c>
      <c r="I770" s="136" t="s">
        <v>3094</v>
      </c>
      <c r="J770" s="110" t="str">
        <f t="shared" si="11"/>
        <v>No</v>
      </c>
    </row>
    <row r="771" spans="1:10" x14ac:dyDescent="0.35">
      <c r="A771" s="108" t="s">
        <v>606</v>
      </c>
      <c r="B771" s="108" t="s">
        <v>3036</v>
      </c>
      <c r="C771" s="109">
        <v>25.744641702900001</v>
      </c>
      <c r="D771" s="109">
        <v>2.5930835163500001</v>
      </c>
      <c r="E771" s="110">
        <v>2745</v>
      </c>
      <c r="F771" s="109">
        <v>847098.48126599996</v>
      </c>
      <c r="G771" s="109">
        <v>4122621.55913</v>
      </c>
      <c r="H771" s="135">
        <v>11</v>
      </c>
      <c r="I771" s="136" t="s">
        <v>3094</v>
      </c>
      <c r="J771" s="110" t="str">
        <f t="shared" si="11"/>
        <v>No</v>
      </c>
    </row>
    <row r="772" spans="1:10" x14ac:dyDescent="0.35">
      <c r="A772" s="108" t="s">
        <v>607</v>
      </c>
      <c r="B772" s="108" t="s">
        <v>3039</v>
      </c>
      <c r="C772" s="109">
        <v>2.0613228883599999</v>
      </c>
      <c r="D772" s="109">
        <v>0.53429929482399996</v>
      </c>
      <c r="E772" s="110">
        <v>3069</v>
      </c>
      <c r="F772" s="109">
        <v>908649.65348400001</v>
      </c>
      <c r="G772" s="109">
        <v>4027708.3895999999</v>
      </c>
      <c r="H772" s="135">
        <v>11</v>
      </c>
      <c r="I772" s="136" t="s">
        <v>3094</v>
      </c>
      <c r="J772" s="110" t="str">
        <f t="shared" ref="J772:J835" si="12">IF(AND(C772&gt;=173.3,C772&lt;=16005.8,D772&gt;=16.1,D772&lt;=255.3,E772&gt;=42.4,E772&lt;=2062),"Yes","No")</f>
        <v>No</v>
      </c>
    </row>
    <row r="773" spans="1:10" x14ac:dyDescent="0.35">
      <c r="A773" s="108" t="s">
        <v>607</v>
      </c>
      <c r="B773" s="108" t="s">
        <v>3039</v>
      </c>
      <c r="C773" s="109">
        <v>5.6268532627800001</v>
      </c>
      <c r="D773" s="109">
        <v>0.92512256048300001</v>
      </c>
      <c r="E773" s="110">
        <v>3072</v>
      </c>
      <c r="F773" s="109">
        <v>908407.98606599995</v>
      </c>
      <c r="G773" s="109">
        <v>4027553.1497</v>
      </c>
      <c r="H773" s="135">
        <v>11</v>
      </c>
      <c r="I773" s="136" t="s">
        <v>3094</v>
      </c>
      <c r="J773" s="110" t="str">
        <f t="shared" si="12"/>
        <v>No</v>
      </c>
    </row>
    <row r="774" spans="1:10" x14ac:dyDescent="0.35">
      <c r="A774" s="108" t="s">
        <v>608</v>
      </c>
      <c r="B774" s="108" t="s">
        <v>3033</v>
      </c>
      <c r="C774" s="109">
        <v>10.0264338076</v>
      </c>
      <c r="D774" s="109">
        <v>1.8355028016099999</v>
      </c>
      <c r="E774" s="110">
        <v>71</v>
      </c>
      <c r="F774" s="109">
        <v>610217.94992699998</v>
      </c>
      <c r="G774" s="109">
        <v>4121361.3160799998</v>
      </c>
      <c r="H774" s="135">
        <v>10</v>
      </c>
      <c r="I774" s="136" t="s">
        <v>3094</v>
      </c>
      <c r="J774" s="110" t="str">
        <f t="shared" si="12"/>
        <v>No</v>
      </c>
    </row>
    <row r="775" spans="1:10" x14ac:dyDescent="0.35">
      <c r="A775" s="108" t="s">
        <v>609</v>
      </c>
      <c r="B775" s="108" t="s">
        <v>3031</v>
      </c>
      <c r="C775" s="109">
        <v>128.277578232</v>
      </c>
      <c r="D775" s="109">
        <v>5.5068846575999997</v>
      </c>
      <c r="E775" s="110">
        <v>1434</v>
      </c>
      <c r="F775" s="109">
        <v>670382.24182</v>
      </c>
      <c r="G775" s="109">
        <v>4530247.3931499999</v>
      </c>
      <c r="H775" s="135">
        <v>10</v>
      </c>
      <c r="I775" s="136" t="s">
        <v>3094</v>
      </c>
      <c r="J775" s="110" t="str">
        <f t="shared" si="12"/>
        <v>No</v>
      </c>
    </row>
    <row r="776" spans="1:10" x14ac:dyDescent="0.35">
      <c r="A776" s="108" t="s">
        <v>610</v>
      </c>
      <c r="B776" s="108" t="s">
        <v>3036</v>
      </c>
      <c r="C776" s="109">
        <v>2.4234252400799998</v>
      </c>
      <c r="D776" s="109">
        <v>1.1703140575100002</v>
      </c>
      <c r="E776" s="110">
        <v>3204</v>
      </c>
      <c r="F776" s="109">
        <v>873655.82163699996</v>
      </c>
      <c r="G776" s="109">
        <v>4115085.5783099998</v>
      </c>
      <c r="H776" s="135">
        <v>11</v>
      </c>
      <c r="I776" s="136" t="s">
        <v>3094</v>
      </c>
      <c r="J776" s="110" t="str">
        <f t="shared" si="12"/>
        <v>No</v>
      </c>
    </row>
    <row r="777" spans="1:10" x14ac:dyDescent="0.35">
      <c r="A777" s="108" t="s">
        <v>611</v>
      </c>
      <c r="B777" s="108" t="s">
        <v>3039</v>
      </c>
      <c r="C777" s="109">
        <v>8.9548705406900009</v>
      </c>
      <c r="D777" s="109">
        <v>1.36077466915</v>
      </c>
      <c r="E777" s="110">
        <v>3374</v>
      </c>
      <c r="F777" s="109">
        <v>918019.71765000001</v>
      </c>
      <c r="G777" s="109">
        <v>4054718.5292799999</v>
      </c>
      <c r="H777" s="135">
        <v>11</v>
      </c>
      <c r="I777" s="136" t="s">
        <v>3094</v>
      </c>
      <c r="J777" s="110" t="str">
        <f t="shared" si="12"/>
        <v>No</v>
      </c>
    </row>
    <row r="778" spans="1:10" x14ac:dyDescent="0.35">
      <c r="A778" s="108" t="s">
        <v>611</v>
      </c>
      <c r="B778" s="108" t="s">
        <v>3039</v>
      </c>
      <c r="C778" s="109">
        <v>32.898058958999997</v>
      </c>
      <c r="D778" s="109">
        <v>2.5152764858400003</v>
      </c>
      <c r="E778" s="110">
        <v>3457</v>
      </c>
      <c r="F778" s="109">
        <v>919517.37560499995</v>
      </c>
      <c r="G778" s="109">
        <v>4054337.4685900002</v>
      </c>
      <c r="H778" s="135">
        <v>11</v>
      </c>
      <c r="I778" s="136" t="s">
        <v>3094</v>
      </c>
      <c r="J778" s="110" t="str">
        <f t="shared" si="12"/>
        <v>No</v>
      </c>
    </row>
    <row r="779" spans="1:10" x14ac:dyDescent="0.35">
      <c r="A779" s="108" t="s">
        <v>612</v>
      </c>
      <c r="B779" s="108" t="s">
        <v>3039</v>
      </c>
      <c r="C779" s="109">
        <v>7.6638201376100001</v>
      </c>
      <c r="D779" s="109">
        <v>1.3373351264600002</v>
      </c>
      <c r="E779" s="110">
        <v>3688</v>
      </c>
      <c r="F779" s="109">
        <v>921911.78497799998</v>
      </c>
      <c r="G779" s="109">
        <v>4055158.5671299999</v>
      </c>
      <c r="H779" s="135">
        <v>11</v>
      </c>
      <c r="I779" s="136" t="s">
        <v>3094</v>
      </c>
      <c r="J779" s="110" t="str">
        <f t="shared" si="12"/>
        <v>No</v>
      </c>
    </row>
    <row r="780" spans="1:10" x14ac:dyDescent="0.35">
      <c r="A780" s="108" t="s">
        <v>613</v>
      </c>
      <c r="B780" s="108" t="s">
        <v>3047</v>
      </c>
      <c r="C780" s="109">
        <v>1.5523647412199999</v>
      </c>
      <c r="D780" s="109">
        <v>0.50438336317900001</v>
      </c>
      <c r="E780" s="110">
        <v>594</v>
      </c>
      <c r="F780" s="109">
        <v>1044085.81317</v>
      </c>
      <c r="G780" s="109">
        <v>3784380.8144499999</v>
      </c>
      <c r="H780" s="135">
        <v>11</v>
      </c>
      <c r="I780" s="136" t="s">
        <v>3094</v>
      </c>
      <c r="J780" s="110" t="str">
        <f t="shared" si="12"/>
        <v>No</v>
      </c>
    </row>
    <row r="781" spans="1:10" x14ac:dyDescent="0.35">
      <c r="A781" s="108" t="s">
        <v>614</v>
      </c>
      <c r="B781" s="108" t="s">
        <v>3020</v>
      </c>
      <c r="C781" s="109">
        <v>8.3313390577900002</v>
      </c>
      <c r="D781" s="109">
        <v>1.76458707637</v>
      </c>
      <c r="E781" s="110">
        <v>2277</v>
      </c>
      <c r="F781" s="109">
        <v>746275.35865900002</v>
      </c>
      <c r="G781" s="109">
        <v>4319688.8934000004</v>
      </c>
      <c r="H781" s="135">
        <v>10</v>
      </c>
      <c r="I781" s="136" t="s">
        <v>3094</v>
      </c>
      <c r="J781" s="110" t="str">
        <f t="shared" si="12"/>
        <v>No</v>
      </c>
    </row>
    <row r="782" spans="1:10" x14ac:dyDescent="0.35">
      <c r="A782" s="108" t="s">
        <v>615</v>
      </c>
      <c r="B782" s="108" t="s">
        <v>3043</v>
      </c>
      <c r="C782" s="109">
        <v>0.175373499972</v>
      </c>
      <c r="D782" s="109">
        <v>0.155243791893</v>
      </c>
      <c r="E782" s="110">
        <v>2027</v>
      </c>
      <c r="F782" s="109">
        <v>624473.86145199998</v>
      </c>
      <c r="G782" s="109">
        <v>4487894.1934900004</v>
      </c>
      <c r="H782" s="135">
        <v>10</v>
      </c>
      <c r="I782" s="136" t="s">
        <v>3094</v>
      </c>
      <c r="J782" s="110" t="str">
        <f t="shared" si="12"/>
        <v>No</v>
      </c>
    </row>
    <row r="783" spans="1:10" x14ac:dyDescent="0.35">
      <c r="A783" s="108" t="s">
        <v>616</v>
      </c>
      <c r="B783" s="108" t="s">
        <v>3040</v>
      </c>
      <c r="C783" s="109">
        <v>1.2191575988100001</v>
      </c>
      <c r="D783" s="109">
        <v>0.66123949682100003</v>
      </c>
      <c r="E783" s="110">
        <v>88</v>
      </c>
      <c r="F783" s="109">
        <v>973130.48887899995</v>
      </c>
      <c r="G783" s="109">
        <v>3763424.04727</v>
      </c>
      <c r="H783" s="135">
        <v>11</v>
      </c>
      <c r="I783" s="136" t="s">
        <v>3094</v>
      </c>
      <c r="J783" s="110" t="str">
        <f t="shared" si="12"/>
        <v>No</v>
      </c>
    </row>
    <row r="784" spans="1:10" x14ac:dyDescent="0.35">
      <c r="A784" s="108" t="s">
        <v>617</v>
      </c>
      <c r="B784" s="108" t="s">
        <v>3031</v>
      </c>
      <c r="C784" s="109">
        <v>11.4807883563</v>
      </c>
      <c r="D784" s="109">
        <v>1.30350331037</v>
      </c>
      <c r="E784" s="110">
        <v>2093</v>
      </c>
      <c r="F784" s="109">
        <v>665126.77647399995</v>
      </c>
      <c r="G784" s="109">
        <v>4499062.47609</v>
      </c>
      <c r="H784" s="135">
        <v>10</v>
      </c>
      <c r="I784" s="136" t="s">
        <v>3094</v>
      </c>
      <c r="J784" s="110" t="str">
        <f t="shared" si="12"/>
        <v>No</v>
      </c>
    </row>
    <row r="785" spans="1:10" x14ac:dyDescent="0.35">
      <c r="A785" s="108" t="s">
        <v>617</v>
      </c>
      <c r="B785" s="108" t="s">
        <v>3035</v>
      </c>
      <c r="C785" s="109">
        <v>4.7755837235200005</v>
      </c>
      <c r="D785" s="109">
        <v>0.84220613511700004</v>
      </c>
      <c r="E785" s="110">
        <v>2619</v>
      </c>
      <c r="F785" s="109">
        <v>762891.80877100001</v>
      </c>
      <c r="G785" s="109">
        <v>4290373.1731799999</v>
      </c>
      <c r="H785" s="135">
        <v>11</v>
      </c>
      <c r="I785" s="136" t="s">
        <v>3094</v>
      </c>
      <c r="J785" s="110" t="str">
        <f t="shared" si="12"/>
        <v>No</v>
      </c>
    </row>
    <row r="786" spans="1:10" x14ac:dyDescent="0.35">
      <c r="A786" s="108" t="s">
        <v>617</v>
      </c>
      <c r="B786" s="108" t="s">
        <v>3037</v>
      </c>
      <c r="C786" s="109">
        <v>0.107742778328</v>
      </c>
      <c r="D786" s="109">
        <v>0.123498355692</v>
      </c>
      <c r="E786" s="110">
        <v>2301</v>
      </c>
      <c r="F786" s="109">
        <v>727895.14849199995</v>
      </c>
      <c r="G786" s="109">
        <v>4356159.3896300001</v>
      </c>
      <c r="H786" s="135">
        <v>10</v>
      </c>
      <c r="I786" s="136" t="s">
        <v>3094</v>
      </c>
      <c r="J786" s="110" t="str">
        <f t="shared" si="12"/>
        <v>No</v>
      </c>
    </row>
    <row r="787" spans="1:10" x14ac:dyDescent="0.35">
      <c r="A787" s="108" t="s">
        <v>617</v>
      </c>
      <c r="B787" s="108" t="s">
        <v>3036</v>
      </c>
      <c r="C787" s="109">
        <v>3.3964795656800004</v>
      </c>
      <c r="D787" s="109">
        <v>0.79527983738099994</v>
      </c>
      <c r="E787" s="110">
        <v>2855</v>
      </c>
      <c r="F787" s="109">
        <v>854042.18306399998</v>
      </c>
      <c r="G787" s="109">
        <v>4130101.06776</v>
      </c>
      <c r="H787" s="135">
        <v>11</v>
      </c>
      <c r="I787" s="136" t="s">
        <v>3094</v>
      </c>
      <c r="J787" s="110" t="str">
        <f t="shared" si="12"/>
        <v>No</v>
      </c>
    </row>
    <row r="788" spans="1:10" x14ac:dyDescent="0.35">
      <c r="A788" s="108" t="s">
        <v>617</v>
      </c>
      <c r="B788" s="108" t="s">
        <v>3022</v>
      </c>
      <c r="C788" s="109">
        <v>2.36080635158</v>
      </c>
      <c r="D788" s="109">
        <v>0.57639670599600001</v>
      </c>
      <c r="E788" s="110">
        <v>2288</v>
      </c>
      <c r="F788" s="109">
        <v>535173.61121200002</v>
      </c>
      <c r="G788" s="109">
        <v>4581382.03003</v>
      </c>
      <c r="H788" s="135">
        <v>10</v>
      </c>
      <c r="I788" s="136" t="s">
        <v>3094</v>
      </c>
      <c r="J788" s="110" t="str">
        <f t="shared" si="12"/>
        <v>No</v>
      </c>
    </row>
    <row r="789" spans="1:10" x14ac:dyDescent="0.35">
      <c r="A789" s="108" t="s">
        <v>618</v>
      </c>
      <c r="B789" s="108" t="s">
        <v>3043</v>
      </c>
      <c r="C789" s="109">
        <v>0.347922793989</v>
      </c>
      <c r="D789" s="109">
        <v>0.22385240724</v>
      </c>
      <c r="E789" s="110">
        <v>2154</v>
      </c>
      <c r="F789" s="109">
        <v>639271.91220599995</v>
      </c>
      <c r="G789" s="109">
        <v>4483405.8764699996</v>
      </c>
      <c r="H789" s="135">
        <v>10</v>
      </c>
      <c r="I789" s="136" t="s">
        <v>3094</v>
      </c>
      <c r="J789" s="110" t="str">
        <f t="shared" si="12"/>
        <v>No</v>
      </c>
    </row>
    <row r="790" spans="1:10" x14ac:dyDescent="0.35">
      <c r="A790" s="108" t="s">
        <v>619</v>
      </c>
      <c r="B790" s="108" t="s">
        <v>3036</v>
      </c>
      <c r="C790" s="109">
        <v>1.4075121634800001</v>
      </c>
      <c r="D790" s="109">
        <v>0.54207249610800001</v>
      </c>
      <c r="E790" s="110">
        <v>3374</v>
      </c>
      <c r="F790" s="109">
        <v>863562.65270500001</v>
      </c>
      <c r="G790" s="109">
        <v>4136278.89787</v>
      </c>
      <c r="H790" s="135">
        <v>11</v>
      </c>
      <c r="I790" s="136" t="s">
        <v>3094</v>
      </c>
      <c r="J790" s="110" t="str">
        <f t="shared" si="12"/>
        <v>No</v>
      </c>
    </row>
    <row r="791" spans="1:10" x14ac:dyDescent="0.35">
      <c r="A791" s="108" t="s">
        <v>620</v>
      </c>
      <c r="B791" s="108" t="s">
        <v>3025</v>
      </c>
      <c r="C791" s="109">
        <v>5.2633794488599994</v>
      </c>
      <c r="D791" s="109">
        <v>1.6314107260000001</v>
      </c>
      <c r="E791" s="110">
        <v>2558</v>
      </c>
      <c r="F791" s="109">
        <v>806230.53714100004</v>
      </c>
      <c r="G791" s="109">
        <v>4163144.1715899999</v>
      </c>
      <c r="H791" s="135">
        <v>11</v>
      </c>
      <c r="I791" s="136" t="s">
        <v>3094</v>
      </c>
      <c r="J791" s="110" t="str">
        <f t="shared" si="12"/>
        <v>No</v>
      </c>
    </row>
    <row r="792" spans="1:10" x14ac:dyDescent="0.35">
      <c r="A792" s="108" t="s">
        <v>620</v>
      </c>
      <c r="B792" s="108" t="s">
        <v>3039</v>
      </c>
      <c r="C792" s="109">
        <v>3.2290350617800003</v>
      </c>
      <c r="D792" s="109">
        <v>0.9267875559069999</v>
      </c>
      <c r="E792" s="110">
        <v>2968</v>
      </c>
      <c r="F792" s="109">
        <v>885891.322636</v>
      </c>
      <c r="G792" s="109">
        <v>4064117.8861400001</v>
      </c>
      <c r="H792" s="135">
        <v>11</v>
      </c>
      <c r="I792" s="136" t="s">
        <v>3094</v>
      </c>
      <c r="J792" s="110" t="str">
        <f t="shared" si="12"/>
        <v>No</v>
      </c>
    </row>
    <row r="793" spans="1:10" x14ac:dyDescent="0.35">
      <c r="A793" s="108" t="s">
        <v>621</v>
      </c>
      <c r="B793" s="108" t="s">
        <v>3029</v>
      </c>
      <c r="C793" s="109">
        <v>3.5155015623899999</v>
      </c>
      <c r="D793" s="109">
        <v>0.75925096676799997</v>
      </c>
      <c r="E793" s="110">
        <v>3316</v>
      </c>
      <c r="F793" s="109">
        <v>868702.61046800006</v>
      </c>
      <c r="G793" s="109">
        <v>4157109.2368800002</v>
      </c>
      <c r="H793" s="135">
        <v>11</v>
      </c>
      <c r="I793" s="136" t="s">
        <v>3094</v>
      </c>
      <c r="J793" s="110" t="str">
        <f t="shared" si="12"/>
        <v>No</v>
      </c>
    </row>
    <row r="794" spans="1:10" x14ac:dyDescent="0.35">
      <c r="A794" s="108" t="s">
        <v>622</v>
      </c>
      <c r="B794" s="108" t="s">
        <v>3037</v>
      </c>
      <c r="C794" s="109">
        <v>2.1432192426899999</v>
      </c>
      <c r="D794" s="109">
        <v>0.94964480541600005</v>
      </c>
      <c r="E794" s="110">
        <v>2019</v>
      </c>
      <c r="F794" s="109">
        <v>706250.86143199995</v>
      </c>
      <c r="G794" s="109">
        <v>4364784.1615899997</v>
      </c>
      <c r="H794" s="135">
        <v>10</v>
      </c>
      <c r="I794" s="136" t="s">
        <v>3094</v>
      </c>
      <c r="J794" s="110" t="str">
        <f t="shared" si="12"/>
        <v>No</v>
      </c>
    </row>
    <row r="795" spans="1:10" x14ac:dyDescent="0.35">
      <c r="A795" s="108" t="s">
        <v>623</v>
      </c>
      <c r="B795" s="108" t="s">
        <v>3037</v>
      </c>
      <c r="C795" s="109">
        <v>0.46944524834999996</v>
      </c>
      <c r="D795" s="109">
        <v>0.30087762439999999</v>
      </c>
      <c r="E795" s="110">
        <v>2059</v>
      </c>
      <c r="F795" s="109">
        <v>705626.07661999995</v>
      </c>
      <c r="G795" s="109">
        <v>4365207.8901199996</v>
      </c>
      <c r="H795" s="135">
        <v>10</v>
      </c>
      <c r="I795" s="136" t="s">
        <v>3094</v>
      </c>
      <c r="J795" s="110" t="str">
        <f t="shared" si="12"/>
        <v>No</v>
      </c>
    </row>
    <row r="796" spans="1:10" x14ac:dyDescent="0.35">
      <c r="A796" s="108" t="s">
        <v>623</v>
      </c>
      <c r="B796" s="108" t="s">
        <v>3037</v>
      </c>
      <c r="C796" s="109">
        <v>0.70725057715899997</v>
      </c>
      <c r="D796" s="109">
        <v>0.35928216378799999</v>
      </c>
      <c r="E796" s="110">
        <v>2044</v>
      </c>
      <c r="F796" s="109">
        <v>705889.10059000005</v>
      </c>
      <c r="G796" s="109">
        <v>4365167.8972699996</v>
      </c>
      <c r="H796" s="135">
        <v>10</v>
      </c>
      <c r="I796" s="136" t="s">
        <v>3094</v>
      </c>
      <c r="J796" s="110" t="str">
        <f t="shared" si="12"/>
        <v>No</v>
      </c>
    </row>
    <row r="797" spans="1:10" x14ac:dyDescent="0.35">
      <c r="A797" s="108" t="s">
        <v>623</v>
      </c>
      <c r="B797" s="108" t="s">
        <v>3037</v>
      </c>
      <c r="C797" s="109">
        <v>0.49034683125800005</v>
      </c>
      <c r="D797" s="109">
        <v>0.32854636459699998</v>
      </c>
      <c r="E797" s="110">
        <v>2046</v>
      </c>
      <c r="F797" s="109">
        <v>705357.62692800001</v>
      </c>
      <c r="G797" s="109">
        <v>4365109.51028</v>
      </c>
      <c r="H797" s="135">
        <v>10</v>
      </c>
      <c r="I797" s="136" t="s">
        <v>3094</v>
      </c>
      <c r="J797" s="110" t="str">
        <f t="shared" si="12"/>
        <v>No</v>
      </c>
    </row>
    <row r="798" spans="1:10" x14ac:dyDescent="0.35">
      <c r="A798" s="108" t="s">
        <v>623</v>
      </c>
      <c r="B798" s="108" t="s">
        <v>3037</v>
      </c>
      <c r="C798" s="109">
        <v>1.6392744900500003</v>
      </c>
      <c r="D798" s="109">
        <v>0.56175406648900006</v>
      </c>
      <c r="E798" s="110">
        <v>2045</v>
      </c>
      <c r="F798" s="109">
        <v>705516.54890399997</v>
      </c>
      <c r="G798" s="109">
        <v>4364969.6515300004</v>
      </c>
      <c r="H798" s="135">
        <v>10</v>
      </c>
      <c r="I798" s="136" t="s">
        <v>3094</v>
      </c>
      <c r="J798" s="110" t="str">
        <f t="shared" si="12"/>
        <v>No</v>
      </c>
    </row>
    <row r="799" spans="1:10" x14ac:dyDescent="0.35">
      <c r="A799" s="108" t="s">
        <v>623</v>
      </c>
      <c r="B799" s="108" t="s">
        <v>3037</v>
      </c>
      <c r="C799" s="109">
        <v>0.59652914359699993</v>
      </c>
      <c r="D799" s="109">
        <v>0.374358252926</v>
      </c>
      <c r="E799" s="110">
        <v>2067</v>
      </c>
      <c r="F799" s="109">
        <v>705220.82032000006</v>
      </c>
      <c r="G799" s="109">
        <v>4364808.0029899999</v>
      </c>
      <c r="H799" s="135">
        <v>10</v>
      </c>
      <c r="I799" s="136" t="s">
        <v>3094</v>
      </c>
      <c r="J799" s="110" t="str">
        <f t="shared" si="12"/>
        <v>No</v>
      </c>
    </row>
    <row r="800" spans="1:10" x14ac:dyDescent="0.35">
      <c r="A800" s="108" t="s">
        <v>623</v>
      </c>
      <c r="B800" s="108" t="s">
        <v>3037</v>
      </c>
      <c r="C800" s="109">
        <v>0.30939988163900001</v>
      </c>
      <c r="D800" s="109">
        <v>0.291033999293</v>
      </c>
      <c r="E800" s="110">
        <v>2036</v>
      </c>
      <c r="F800" s="109">
        <v>705807.76701700001</v>
      </c>
      <c r="G800" s="109">
        <v>4364814.3865599995</v>
      </c>
      <c r="H800" s="135">
        <v>10</v>
      </c>
      <c r="I800" s="136" t="s">
        <v>3094</v>
      </c>
      <c r="J800" s="110" t="str">
        <f t="shared" si="12"/>
        <v>No</v>
      </c>
    </row>
    <row r="801" spans="1:10" x14ac:dyDescent="0.35">
      <c r="A801" s="108" t="s">
        <v>623</v>
      </c>
      <c r="B801" s="108" t="s">
        <v>3037</v>
      </c>
      <c r="C801" s="109">
        <v>0.29841692837199996</v>
      </c>
      <c r="D801" s="109">
        <v>0.25984813950699998</v>
      </c>
      <c r="E801" s="110">
        <v>2034</v>
      </c>
      <c r="F801" s="109">
        <v>705725.38897500001</v>
      </c>
      <c r="G801" s="109">
        <v>4364777.9827300003</v>
      </c>
      <c r="H801" s="135">
        <v>10</v>
      </c>
      <c r="I801" s="136" t="s">
        <v>3094</v>
      </c>
      <c r="J801" s="110" t="str">
        <f t="shared" si="12"/>
        <v>No</v>
      </c>
    </row>
    <row r="802" spans="1:10" x14ac:dyDescent="0.35">
      <c r="A802" s="108" t="s">
        <v>623</v>
      </c>
      <c r="B802" s="108" t="s">
        <v>3037</v>
      </c>
      <c r="C802" s="109">
        <v>0.74535249294299999</v>
      </c>
      <c r="D802" s="109">
        <v>0.56183224959200007</v>
      </c>
      <c r="E802" s="110">
        <v>2034</v>
      </c>
      <c r="F802" s="109">
        <v>705970.17087499995</v>
      </c>
      <c r="G802" s="109">
        <v>4364671.4283199999</v>
      </c>
      <c r="H802" s="135">
        <v>10</v>
      </c>
      <c r="I802" s="136" t="s">
        <v>3094</v>
      </c>
      <c r="J802" s="110" t="str">
        <f t="shared" si="12"/>
        <v>No</v>
      </c>
    </row>
    <row r="803" spans="1:10" x14ac:dyDescent="0.35">
      <c r="A803" s="108" t="s">
        <v>623</v>
      </c>
      <c r="B803" s="108" t="s">
        <v>3037</v>
      </c>
      <c r="C803" s="109">
        <v>0.18135720865300001</v>
      </c>
      <c r="D803" s="109">
        <v>0.19943189565700001</v>
      </c>
      <c r="E803" s="110">
        <v>2073</v>
      </c>
      <c r="F803" s="109">
        <v>705339.48467799998</v>
      </c>
      <c r="G803" s="109">
        <v>4364681.2951199999</v>
      </c>
      <c r="H803" s="135">
        <v>10</v>
      </c>
      <c r="I803" s="136" t="s">
        <v>3094</v>
      </c>
      <c r="J803" s="110" t="str">
        <f t="shared" si="12"/>
        <v>No</v>
      </c>
    </row>
    <row r="804" spans="1:10" x14ac:dyDescent="0.35">
      <c r="A804" s="108" t="s">
        <v>623</v>
      </c>
      <c r="B804" s="108" t="s">
        <v>3037</v>
      </c>
      <c r="C804" s="109">
        <v>0.11577370743399999</v>
      </c>
      <c r="D804" s="109">
        <v>0.14147247824199999</v>
      </c>
      <c r="E804" s="110">
        <v>2073</v>
      </c>
      <c r="F804" s="109">
        <v>705323.71814200003</v>
      </c>
      <c r="G804" s="109">
        <v>4364606.1792099997</v>
      </c>
      <c r="H804" s="135">
        <v>10</v>
      </c>
      <c r="I804" s="136" t="s">
        <v>3094</v>
      </c>
      <c r="J804" s="110" t="str">
        <f t="shared" si="12"/>
        <v>No</v>
      </c>
    </row>
    <row r="805" spans="1:10" x14ac:dyDescent="0.35">
      <c r="A805" s="108" t="s">
        <v>623</v>
      </c>
      <c r="B805" s="108" t="s">
        <v>3037</v>
      </c>
      <c r="C805" s="109">
        <v>0.22923979641700001</v>
      </c>
      <c r="D805" s="109">
        <v>0.19404137963500001</v>
      </c>
      <c r="E805" s="110">
        <v>2074</v>
      </c>
      <c r="F805" s="109">
        <v>705417.63612399995</v>
      </c>
      <c r="G805" s="109">
        <v>4364517.3038499998</v>
      </c>
      <c r="H805" s="135">
        <v>10</v>
      </c>
      <c r="I805" s="136" t="s">
        <v>3094</v>
      </c>
      <c r="J805" s="110" t="str">
        <f t="shared" si="12"/>
        <v>No</v>
      </c>
    </row>
    <row r="806" spans="1:10" x14ac:dyDescent="0.35">
      <c r="A806" s="108" t="s">
        <v>624</v>
      </c>
      <c r="B806" s="108" t="s">
        <v>3027</v>
      </c>
      <c r="C806" s="109">
        <v>97.77556766810001</v>
      </c>
      <c r="D806" s="109">
        <v>8.9918022763200014</v>
      </c>
      <c r="E806" s="110">
        <v>1563</v>
      </c>
      <c r="F806" s="109">
        <v>701811.78677899996</v>
      </c>
      <c r="G806" s="109">
        <v>4628770.9171799999</v>
      </c>
      <c r="H806" s="135">
        <v>10</v>
      </c>
      <c r="I806" s="136" t="s">
        <v>3094</v>
      </c>
      <c r="J806" s="110" t="str">
        <f t="shared" si="12"/>
        <v>No</v>
      </c>
    </row>
    <row r="807" spans="1:10" x14ac:dyDescent="0.35">
      <c r="A807" s="108" t="s">
        <v>625</v>
      </c>
      <c r="B807" s="108" t="s">
        <v>3036</v>
      </c>
      <c r="C807" s="109">
        <v>3.7537833935499997E-2</v>
      </c>
      <c r="D807" s="109">
        <v>8.4962581320400007E-2</v>
      </c>
      <c r="E807" s="110">
        <v>3065</v>
      </c>
      <c r="F807" s="109">
        <v>876080.94798499998</v>
      </c>
      <c r="G807" s="109">
        <v>4107177.48814</v>
      </c>
      <c r="H807" s="135">
        <v>11</v>
      </c>
      <c r="I807" s="136" t="s">
        <v>3094</v>
      </c>
      <c r="J807" s="110" t="str">
        <f t="shared" si="12"/>
        <v>No</v>
      </c>
    </row>
    <row r="808" spans="1:10" x14ac:dyDescent="0.35">
      <c r="A808" s="108" t="s">
        <v>625</v>
      </c>
      <c r="B808" s="108" t="s">
        <v>3036</v>
      </c>
      <c r="C808" s="109">
        <v>0.89794493129100006</v>
      </c>
      <c r="D808" s="109">
        <v>0.45329346540999998</v>
      </c>
      <c r="E808" s="110">
        <v>3029</v>
      </c>
      <c r="F808" s="109">
        <v>876075.184595</v>
      </c>
      <c r="G808" s="109">
        <v>4106634.28095</v>
      </c>
      <c r="H808" s="135">
        <v>11</v>
      </c>
      <c r="I808" s="136" t="s">
        <v>3094</v>
      </c>
      <c r="J808" s="110" t="str">
        <f t="shared" si="12"/>
        <v>No</v>
      </c>
    </row>
    <row r="809" spans="1:10" x14ac:dyDescent="0.35">
      <c r="A809" s="108" t="s">
        <v>625</v>
      </c>
      <c r="B809" s="108" t="s">
        <v>3036</v>
      </c>
      <c r="C809" s="109">
        <v>0.14513834947100002</v>
      </c>
      <c r="D809" s="109">
        <v>0.180076539836</v>
      </c>
      <c r="E809" s="110">
        <v>3032</v>
      </c>
      <c r="F809" s="109">
        <v>875985.58143599995</v>
      </c>
      <c r="G809" s="109">
        <v>4106202.7482500002</v>
      </c>
      <c r="H809" s="135">
        <v>11</v>
      </c>
      <c r="I809" s="136" t="s">
        <v>3094</v>
      </c>
      <c r="J809" s="110" t="str">
        <f t="shared" si="12"/>
        <v>No</v>
      </c>
    </row>
    <row r="810" spans="1:10" x14ac:dyDescent="0.35">
      <c r="A810" s="108" t="s">
        <v>625</v>
      </c>
      <c r="B810" s="108" t="s">
        <v>3036</v>
      </c>
      <c r="C810" s="109">
        <v>8.1491448145700002E-2</v>
      </c>
      <c r="D810" s="109">
        <v>0.120882763955</v>
      </c>
      <c r="E810" s="110">
        <v>3029</v>
      </c>
      <c r="F810" s="109">
        <v>876102.40139999997</v>
      </c>
      <c r="G810" s="109">
        <v>4106195.5365499998</v>
      </c>
      <c r="H810" s="135">
        <v>11</v>
      </c>
      <c r="I810" s="136" t="s">
        <v>3094</v>
      </c>
      <c r="J810" s="110" t="str">
        <f t="shared" si="12"/>
        <v>No</v>
      </c>
    </row>
    <row r="811" spans="1:10" x14ac:dyDescent="0.35">
      <c r="A811" s="108" t="s">
        <v>625</v>
      </c>
      <c r="B811" s="108" t="s">
        <v>3036</v>
      </c>
      <c r="C811" s="109">
        <v>0.33180664740799998</v>
      </c>
      <c r="D811" s="109">
        <v>0.30658238148799999</v>
      </c>
      <c r="E811" s="110">
        <v>3034</v>
      </c>
      <c r="F811" s="109">
        <v>875971.78767400002</v>
      </c>
      <c r="G811" s="109">
        <v>4106042.5156899998</v>
      </c>
      <c r="H811" s="135">
        <v>11</v>
      </c>
      <c r="I811" s="136" t="s">
        <v>3094</v>
      </c>
      <c r="J811" s="110" t="str">
        <f t="shared" si="12"/>
        <v>No</v>
      </c>
    </row>
    <row r="812" spans="1:10" x14ac:dyDescent="0.35">
      <c r="A812" s="108" t="s">
        <v>625</v>
      </c>
      <c r="B812" s="108" t="s">
        <v>3036</v>
      </c>
      <c r="C812" s="109">
        <v>9.992369163949999E-2</v>
      </c>
      <c r="D812" s="109">
        <v>0.153782815376</v>
      </c>
      <c r="E812" s="110">
        <v>3029</v>
      </c>
      <c r="F812" s="109">
        <v>876089.47897499998</v>
      </c>
      <c r="G812" s="109">
        <v>4106019.7190399999</v>
      </c>
      <c r="H812" s="135">
        <v>11</v>
      </c>
      <c r="I812" s="136" t="s">
        <v>3094</v>
      </c>
      <c r="J812" s="110" t="str">
        <f t="shared" si="12"/>
        <v>No</v>
      </c>
    </row>
    <row r="813" spans="1:10" x14ac:dyDescent="0.35">
      <c r="A813" s="108" t="s">
        <v>626</v>
      </c>
      <c r="B813" s="108" t="s">
        <v>3036</v>
      </c>
      <c r="C813" s="109">
        <v>9.6251402868199989</v>
      </c>
      <c r="D813" s="109">
        <v>1.7268660844000001</v>
      </c>
      <c r="E813" s="110">
        <v>2969</v>
      </c>
      <c r="F813" s="109">
        <v>869364.55322899995</v>
      </c>
      <c r="G813" s="109">
        <v>4106624.1398499999</v>
      </c>
      <c r="H813" s="135">
        <v>11</v>
      </c>
      <c r="I813" s="136" t="s">
        <v>3094</v>
      </c>
      <c r="J813" s="110" t="str">
        <f t="shared" si="12"/>
        <v>No</v>
      </c>
    </row>
    <row r="814" spans="1:10" x14ac:dyDescent="0.35">
      <c r="A814" s="108" t="s">
        <v>626</v>
      </c>
      <c r="B814" s="108" t="s">
        <v>3029</v>
      </c>
      <c r="C814" s="109">
        <v>2.81445300735</v>
      </c>
      <c r="D814" s="109">
        <v>0.94926617923099998</v>
      </c>
      <c r="E814" s="110">
        <v>2890</v>
      </c>
      <c r="F814" s="109">
        <v>811766.38922600006</v>
      </c>
      <c r="G814" s="109">
        <v>4224262.9685199996</v>
      </c>
      <c r="H814" s="135">
        <v>11</v>
      </c>
      <c r="I814" s="136" t="s">
        <v>3094</v>
      </c>
      <c r="J814" s="110" t="str">
        <f t="shared" si="12"/>
        <v>No</v>
      </c>
    </row>
    <row r="815" spans="1:10" x14ac:dyDescent="0.35">
      <c r="A815" s="108" t="s">
        <v>627</v>
      </c>
      <c r="B815" s="108" t="s">
        <v>3031</v>
      </c>
      <c r="C815" s="109">
        <v>11.0393435318</v>
      </c>
      <c r="D815" s="109">
        <v>1.7982900387499998</v>
      </c>
      <c r="E815" s="110">
        <v>1093</v>
      </c>
      <c r="F815" s="109">
        <v>641632.16700000002</v>
      </c>
      <c r="G815" s="109">
        <v>4551743.7769900002</v>
      </c>
      <c r="H815" s="135">
        <v>10</v>
      </c>
      <c r="I815" s="136" t="s">
        <v>3094</v>
      </c>
      <c r="J815" s="110" t="str">
        <f t="shared" si="12"/>
        <v>No</v>
      </c>
    </row>
    <row r="816" spans="1:10" x14ac:dyDescent="0.35">
      <c r="A816" s="108" t="s">
        <v>628</v>
      </c>
      <c r="B816" s="108" t="s">
        <v>3043</v>
      </c>
      <c r="C816" s="109">
        <v>4.3377932445200003</v>
      </c>
      <c r="D816" s="109">
        <v>1.1373506789400001</v>
      </c>
      <c r="E816" s="110">
        <v>2200</v>
      </c>
      <c r="F816" s="109">
        <v>628108.15081999998</v>
      </c>
      <c r="G816" s="109">
        <v>4478509.7928499999</v>
      </c>
      <c r="H816" s="135">
        <v>10</v>
      </c>
      <c r="I816" s="136" t="s">
        <v>3094</v>
      </c>
      <c r="J816" s="110" t="str">
        <f t="shared" si="12"/>
        <v>No</v>
      </c>
    </row>
    <row r="817" spans="1:10" x14ac:dyDescent="0.35">
      <c r="A817" s="108" t="s">
        <v>629</v>
      </c>
      <c r="B817" s="108" t="s">
        <v>3061</v>
      </c>
      <c r="C817" s="109">
        <v>2.7410254456400001</v>
      </c>
      <c r="D817" s="109">
        <v>0.68426501720099997</v>
      </c>
      <c r="E817" s="110">
        <v>190</v>
      </c>
      <c r="F817" s="109">
        <v>549080.11661100003</v>
      </c>
      <c r="G817" s="109">
        <v>4265394.9831900001</v>
      </c>
      <c r="H817" s="135">
        <v>10</v>
      </c>
      <c r="I817" s="136" t="s">
        <v>3094</v>
      </c>
      <c r="J817" s="110" t="str">
        <f t="shared" si="12"/>
        <v>No</v>
      </c>
    </row>
    <row r="818" spans="1:10" x14ac:dyDescent="0.35">
      <c r="A818" s="108" t="s">
        <v>630</v>
      </c>
      <c r="B818" s="108" t="s">
        <v>3043</v>
      </c>
      <c r="C818" s="109">
        <v>16.593086510899997</v>
      </c>
      <c r="D818" s="109">
        <v>3.6242660344500002</v>
      </c>
      <c r="E818" s="110">
        <v>911</v>
      </c>
      <c r="F818" s="109">
        <v>621429.81396099995</v>
      </c>
      <c r="G818" s="109">
        <v>4532613.4866899997</v>
      </c>
      <c r="H818" s="135">
        <v>10</v>
      </c>
      <c r="I818" s="136" t="s">
        <v>3094</v>
      </c>
      <c r="J818" s="110" t="str">
        <f t="shared" si="12"/>
        <v>No</v>
      </c>
    </row>
    <row r="819" spans="1:10" x14ac:dyDescent="0.35">
      <c r="A819" s="108" t="s">
        <v>630</v>
      </c>
      <c r="B819" s="108" t="s">
        <v>3031</v>
      </c>
      <c r="C819" s="109">
        <v>2.7510975415800001</v>
      </c>
      <c r="D819" s="109">
        <v>0.73029183516499996</v>
      </c>
      <c r="E819" s="110">
        <v>2199</v>
      </c>
      <c r="F819" s="109">
        <v>644900.21074000001</v>
      </c>
      <c r="G819" s="109">
        <v>4480088.4538500002</v>
      </c>
      <c r="H819" s="135">
        <v>10</v>
      </c>
      <c r="I819" s="136" t="s">
        <v>3094</v>
      </c>
      <c r="J819" s="110" t="str">
        <f t="shared" si="12"/>
        <v>No</v>
      </c>
    </row>
    <row r="820" spans="1:10" x14ac:dyDescent="0.35">
      <c r="A820" s="108" t="s">
        <v>630</v>
      </c>
      <c r="B820" s="108" t="s">
        <v>3042</v>
      </c>
      <c r="C820" s="109">
        <v>4.6663785887399998</v>
      </c>
      <c r="D820" s="109">
        <v>0.83398982387999998</v>
      </c>
      <c r="E820" s="110">
        <v>2039</v>
      </c>
      <c r="F820" s="109">
        <v>680428.13287500001</v>
      </c>
      <c r="G820" s="109">
        <v>4435232.2848500004</v>
      </c>
      <c r="H820" s="135">
        <v>10</v>
      </c>
      <c r="I820" s="136" t="s">
        <v>3094</v>
      </c>
      <c r="J820" s="110" t="str">
        <f t="shared" si="12"/>
        <v>No</v>
      </c>
    </row>
    <row r="821" spans="1:10" x14ac:dyDescent="0.35">
      <c r="A821" s="108" t="s">
        <v>630</v>
      </c>
      <c r="B821" s="108" t="s">
        <v>3037</v>
      </c>
      <c r="C821" s="109">
        <v>5.5581333203099996</v>
      </c>
      <c r="D821" s="109">
        <v>1.2295657178900001</v>
      </c>
      <c r="E821" s="110">
        <v>1792</v>
      </c>
      <c r="F821" s="109">
        <v>709064.949777</v>
      </c>
      <c r="G821" s="109">
        <v>4355025.8759000003</v>
      </c>
      <c r="H821" s="135">
        <v>10</v>
      </c>
      <c r="I821" s="136" t="s">
        <v>3094</v>
      </c>
      <c r="J821" s="110" t="str">
        <f t="shared" si="12"/>
        <v>No</v>
      </c>
    </row>
    <row r="822" spans="1:10" x14ac:dyDescent="0.35">
      <c r="A822" s="108" t="s">
        <v>630</v>
      </c>
      <c r="B822" s="108" t="s">
        <v>3024</v>
      </c>
      <c r="C822" s="109">
        <v>4.5043916418099998</v>
      </c>
      <c r="D822" s="109">
        <v>1.45396053777</v>
      </c>
      <c r="E822" s="110">
        <v>116</v>
      </c>
      <c r="F822" s="109">
        <v>520061.25620499998</v>
      </c>
      <c r="G822" s="109">
        <v>4200950.0811700001</v>
      </c>
      <c r="H822" s="135">
        <v>10</v>
      </c>
      <c r="I822" s="136" t="s">
        <v>3094</v>
      </c>
      <c r="J822" s="110" t="str">
        <f t="shared" si="12"/>
        <v>No</v>
      </c>
    </row>
    <row r="823" spans="1:10" x14ac:dyDescent="0.35">
      <c r="A823" s="108" t="s">
        <v>630</v>
      </c>
      <c r="B823" s="108" t="s">
        <v>3048</v>
      </c>
      <c r="C823" s="109">
        <v>1.5033570599299999</v>
      </c>
      <c r="D823" s="109">
        <v>0.52563318693999994</v>
      </c>
      <c r="E823" s="110">
        <v>1677</v>
      </c>
      <c r="F823" s="109">
        <v>974312.06504699995</v>
      </c>
      <c r="G823" s="109">
        <v>3809549.3269799999</v>
      </c>
      <c r="H823" s="135">
        <v>11</v>
      </c>
      <c r="I823" s="136" t="s">
        <v>3094</v>
      </c>
      <c r="J823" s="110" t="str">
        <f t="shared" si="12"/>
        <v>No</v>
      </c>
    </row>
    <row r="824" spans="1:10" x14ac:dyDescent="0.35">
      <c r="A824" s="108" t="s">
        <v>630</v>
      </c>
      <c r="B824" s="108" t="s">
        <v>3029</v>
      </c>
      <c r="C824" s="109">
        <v>2.2537127621400002</v>
      </c>
      <c r="D824" s="109">
        <v>0.74011523663299994</v>
      </c>
      <c r="E824" s="110">
        <v>2889</v>
      </c>
      <c r="F824" s="109">
        <v>829635.27006600006</v>
      </c>
      <c r="G824" s="109">
        <v>4212530.5943900002</v>
      </c>
      <c r="H824" s="135">
        <v>11</v>
      </c>
      <c r="I824" s="136" t="s">
        <v>3094</v>
      </c>
      <c r="J824" s="110" t="str">
        <f t="shared" si="12"/>
        <v>No</v>
      </c>
    </row>
    <row r="825" spans="1:10" x14ac:dyDescent="0.35">
      <c r="A825" s="108" t="s">
        <v>630</v>
      </c>
      <c r="B825" s="108" t="s">
        <v>3029</v>
      </c>
      <c r="C825" s="109">
        <v>4.9192461014200006</v>
      </c>
      <c r="D825" s="109">
        <v>1.0694316718899999</v>
      </c>
      <c r="E825" s="110">
        <v>2931</v>
      </c>
      <c r="F825" s="109">
        <v>851564.48101900006</v>
      </c>
      <c r="G825" s="109">
        <v>4168218.6655899999</v>
      </c>
      <c r="H825" s="135">
        <v>11</v>
      </c>
      <c r="I825" s="136" t="s">
        <v>3094</v>
      </c>
      <c r="J825" s="110" t="str">
        <f t="shared" si="12"/>
        <v>No</v>
      </c>
    </row>
    <row r="826" spans="1:10" x14ac:dyDescent="0.35">
      <c r="A826" s="108" t="s">
        <v>630</v>
      </c>
      <c r="B826" s="108" t="s">
        <v>3039</v>
      </c>
      <c r="C826" s="109">
        <v>4.0374830851499999</v>
      </c>
      <c r="D826" s="109">
        <v>0.77814267229</v>
      </c>
      <c r="E826" s="110">
        <v>3290</v>
      </c>
      <c r="F826" s="109">
        <v>897830.21502799995</v>
      </c>
      <c r="G826" s="109">
        <v>4042115.7060799999</v>
      </c>
      <c r="H826" s="135">
        <v>11</v>
      </c>
      <c r="I826" s="136" t="s">
        <v>3094</v>
      </c>
      <c r="J826" s="110" t="str">
        <f t="shared" si="12"/>
        <v>No</v>
      </c>
    </row>
    <row r="827" spans="1:10" x14ac:dyDescent="0.35">
      <c r="A827" s="108" t="s">
        <v>631</v>
      </c>
      <c r="B827" s="108" t="s">
        <v>3042</v>
      </c>
      <c r="C827" s="109">
        <v>0.95727910511500003</v>
      </c>
      <c r="D827" s="109">
        <v>0.39714581652200004</v>
      </c>
      <c r="E827" s="110">
        <v>2006</v>
      </c>
      <c r="F827" s="109">
        <v>699341.64563599997</v>
      </c>
      <c r="G827" s="109">
        <v>4396107.2659099996</v>
      </c>
      <c r="H827" s="135">
        <v>10</v>
      </c>
      <c r="I827" s="136" t="s">
        <v>3094</v>
      </c>
      <c r="J827" s="110" t="str">
        <f t="shared" si="12"/>
        <v>No</v>
      </c>
    </row>
    <row r="828" spans="1:10" x14ac:dyDescent="0.35">
      <c r="A828" s="108" t="s">
        <v>632</v>
      </c>
      <c r="B828" s="108" t="s">
        <v>3022</v>
      </c>
      <c r="C828" s="109">
        <v>4.6148299755999996E-2</v>
      </c>
      <c r="D828" s="109">
        <v>9.5427277755299994E-2</v>
      </c>
      <c r="E828" s="110">
        <v>1711</v>
      </c>
      <c r="F828" s="109">
        <v>473095.87695900002</v>
      </c>
      <c r="G828" s="109">
        <v>4600001.0654100003</v>
      </c>
      <c r="H828" s="135">
        <v>10</v>
      </c>
      <c r="I828" s="136" t="s">
        <v>3094</v>
      </c>
      <c r="J828" s="110" t="str">
        <f t="shared" si="12"/>
        <v>No</v>
      </c>
    </row>
    <row r="829" spans="1:10" x14ac:dyDescent="0.35">
      <c r="A829" s="108" t="s">
        <v>632</v>
      </c>
      <c r="B829" s="108" t="s">
        <v>3022</v>
      </c>
      <c r="C829" s="109">
        <v>4.8542994071200003E-2</v>
      </c>
      <c r="D829" s="109">
        <v>8.226676305620001E-2</v>
      </c>
      <c r="E829" s="110">
        <v>1716</v>
      </c>
      <c r="F829" s="109">
        <v>473068.07047899999</v>
      </c>
      <c r="G829" s="109">
        <v>4599944.4331400003</v>
      </c>
      <c r="H829" s="135">
        <v>10</v>
      </c>
      <c r="I829" s="136" t="s">
        <v>3094</v>
      </c>
      <c r="J829" s="110" t="str">
        <f t="shared" si="12"/>
        <v>No</v>
      </c>
    </row>
    <row r="830" spans="1:10" x14ac:dyDescent="0.35">
      <c r="A830" s="108" t="s">
        <v>632</v>
      </c>
      <c r="B830" s="108" t="s">
        <v>3022</v>
      </c>
      <c r="C830" s="109">
        <v>6.3170683432200003E-2</v>
      </c>
      <c r="D830" s="109">
        <v>0.106535276399</v>
      </c>
      <c r="E830" s="110">
        <v>1680</v>
      </c>
      <c r="F830" s="109">
        <v>473403.52265900001</v>
      </c>
      <c r="G830" s="109">
        <v>4599697.6813500002</v>
      </c>
      <c r="H830" s="135">
        <v>10</v>
      </c>
      <c r="I830" s="136" t="s">
        <v>3094</v>
      </c>
      <c r="J830" s="110" t="str">
        <f t="shared" si="12"/>
        <v>No</v>
      </c>
    </row>
    <row r="831" spans="1:10" x14ac:dyDescent="0.35">
      <c r="A831" s="108" t="s">
        <v>632</v>
      </c>
      <c r="B831" s="108" t="s">
        <v>3022</v>
      </c>
      <c r="C831" s="109">
        <v>0.312279905453</v>
      </c>
      <c r="D831" s="109">
        <v>0.255213342914</v>
      </c>
      <c r="E831" s="110">
        <v>1724</v>
      </c>
      <c r="F831" s="109">
        <v>473027.83185199997</v>
      </c>
      <c r="G831" s="109">
        <v>4599605.5856600003</v>
      </c>
      <c r="H831" s="135">
        <v>10</v>
      </c>
      <c r="I831" s="136" t="s">
        <v>3094</v>
      </c>
      <c r="J831" s="110" t="str">
        <f t="shared" si="12"/>
        <v>No</v>
      </c>
    </row>
    <row r="832" spans="1:10" x14ac:dyDescent="0.35">
      <c r="A832" s="108" t="s">
        <v>632</v>
      </c>
      <c r="B832" s="108" t="s">
        <v>3022</v>
      </c>
      <c r="C832" s="109">
        <v>1.1301534444100001</v>
      </c>
      <c r="D832" s="109">
        <v>0.64688106888000008</v>
      </c>
      <c r="E832" s="110">
        <v>1718</v>
      </c>
      <c r="F832" s="109">
        <v>473395.14540500002</v>
      </c>
      <c r="G832" s="109">
        <v>4599566.3682700004</v>
      </c>
      <c r="H832" s="135">
        <v>10</v>
      </c>
      <c r="I832" s="136" t="s">
        <v>3094</v>
      </c>
      <c r="J832" s="110" t="str">
        <f t="shared" si="12"/>
        <v>No</v>
      </c>
    </row>
    <row r="833" spans="1:10" x14ac:dyDescent="0.35">
      <c r="A833" s="108" t="s">
        <v>632</v>
      </c>
      <c r="B833" s="108" t="s">
        <v>3022</v>
      </c>
      <c r="C833" s="109">
        <v>2.1794208406699999E-2</v>
      </c>
      <c r="D833" s="109">
        <v>5.7847651910900001E-2</v>
      </c>
      <c r="E833" s="110">
        <v>1727</v>
      </c>
      <c r="F833" s="109">
        <v>473250.709194</v>
      </c>
      <c r="G833" s="109">
        <v>4599465.45041</v>
      </c>
      <c r="H833" s="135">
        <v>10</v>
      </c>
      <c r="I833" s="136" t="s">
        <v>3094</v>
      </c>
      <c r="J833" s="110" t="str">
        <f t="shared" si="12"/>
        <v>No</v>
      </c>
    </row>
    <row r="834" spans="1:10" x14ac:dyDescent="0.35">
      <c r="A834" s="108" t="s">
        <v>632</v>
      </c>
      <c r="B834" s="108" t="s">
        <v>3022</v>
      </c>
      <c r="C834" s="109">
        <v>4.74328592718E-2</v>
      </c>
      <c r="D834" s="109">
        <v>8.5613156036999996E-2</v>
      </c>
      <c r="E834" s="110">
        <v>1719</v>
      </c>
      <c r="F834" s="109">
        <v>473158.67503899999</v>
      </c>
      <c r="G834" s="109">
        <v>4599444.6409</v>
      </c>
      <c r="H834" s="135">
        <v>10</v>
      </c>
      <c r="I834" s="136" t="s">
        <v>3094</v>
      </c>
      <c r="J834" s="110" t="str">
        <f t="shared" si="12"/>
        <v>No</v>
      </c>
    </row>
    <row r="835" spans="1:10" x14ac:dyDescent="0.35">
      <c r="A835" s="108" t="s">
        <v>633</v>
      </c>
      <c r="B835" s="108" t="s">
        <v>3022</v>
      </c>
      <c r="C835" s="109">
        <v>1.5754353078100001</v>
      </c>
      <c r="D835" s="109">
        <v>0.58396202213399995</v>
      </c>
      <c r="E835" s="110">
        <v>1711</v>
      </c>
      <c r="F835" s="109">
        <v>472913.89746900002</v>
      </c>
      <c r="G835" s="109">
        <v>4599805.1498499997</v>
      </c>
      <c r="H835" s="135">
        <v>10</v>
      </c>
      <c r="I835" s="136" t="s">
        <v>3094</v>
      </c>
      <c r="J835" s="110" t="str">
        <f t="shared" si="12"/>
        <v>No</v>
      </c>
    </row>
    <row r="836" spans="1:10" x14ac:dyDescent="0.35">
      <c r="A836" s="108" t="s">
        <v>634</v>
      </c>
      <c r="B836" s="108" t="s">
        <v>3022</v>
      </c>
      <c r="C836" s="109">
        <v>2.5352768247599999</v>
      </c>
      <c r="D836" s="109">
        <v>0.90394327046599998</v>
      </c>
      <c r="E836" s="110">
        <v>1717</v>
      </c>
      <c r="F836" s="109">
        <v>473065.61014900001</v>
      </c>
      <c r="G836" s="109">
        <v>4599489.6546400003</v>
      </c>
      <c r="H836" s="135">
        <v>10</v>
      </c>
      <c r="I836" s="136" t="s">
        <v>3094</v>
      </c>
      <c r="J836" s="110" t="str">
        <f t="shared" ref="J836:J899" si="13">IF(AND(C836&gt;=173.3,C836&lt;=16005.8,D836&gt;=16.1,D836&lt;=255.3,E836&gt;=42.4,E836&lt;=2062),"Yes","No")</f>
        <v>No</v>
      </c>
    </row>
    <row r="837" spans="1:10" x14ac:dyDescent="0.35">
      <c r="A837" s="108" t="s">
        <v>635</v>
      </c>
      <c r="B837" s="108" t="s">
        <v>3037</v>
      </c>
      <c r="C837" s="109">
        <v>28.567300345699998</v>
      </c>
      <c r="D837" s="109">
        <v>3.2973851320700001</v>
      </c>
      <c r="E837" s="110">
        <v>1965</v>
      </c>
      <c r="F837" s="109">
        <v>704701.05137500004</v>
      </c>
      <c r="G837" s="109">
        <v>4365674.5967699997</v>
      </c>
      <c r="H837" s="135">
        <v>10</v>
      </c>
      <c r="I837" s="136" t="s">
        <v>3094</v>
      </c>
      <c r="J837" s="110" t="str">
        <f t="shared" si="13"/>
        <v>No</v>
      </c>
    </row>
    <row r="838" spans="1:10" x14ac:dyDescent="0.35">
      <c r="A838" s="108" t="s">
        <v>636</v>
      </c>
      <c r="B838" s="108" t="s">
        <v>3027</v>
      </c>
      <c r="C838" s="109">
        <v>6.4264483823900003</v>
      </c>
      <c r="D838" s="109">
        <v>1.04360650893</v>
      </c>
      <c r="E838" s="110">
        <v>1290</v>
      </c>
      <c r="F838" s="109">
        <v>645973.26520799997</v>
      </c>
      <c r="G838" s="109">
        <v>4618595.8200700004</v>
      </c>
      <c r="H838" s="135">
        <v>10</v>
      </c>
      <c r="I838" s="136" t="s">
        <v>3094</v>
      </c>
      <c r="J838" s="110" t="str">
        <f t="shared" si="13"/>
        <v>No</v>
      </c>
    </row>
    <row r="839" spans="1:10" x14ac:dyDescent="0.35">
      <c r="A839" s="108" t="s">
        <v>637</v>
      </c>
      <c r="B839" s="108" t="s">
        <v>3036</v>
      </c>
      <c r="C839" s="109">
        <v>1.3872421285899998</v>
      </c>
      <c r="D839" s="109">
        <v>0.50409151803700003</v>
      </c>
      <c r="E839" s="110">
        <v>2779</v>
      </c>
      <c r="F839" s="109">
        <v>849267.05362599995</v>
      </c>
      <c r="G839" s="109">
        <v>4133871.3560299999</v>
      </c>
      <c r="H839" s="135">
        <v>11</v>
      </c>
      <c r="I839" s="136" t="s">
        <v>3094</v>
      </c>
      <c r="J839" s="110" t="str">
        <f t="shared" si="13"/>
        <v>No</v>
      </c>
    </row>
    <row r="840" spans="1:10" x14ac:dyDescent="0.35">
      <c r="A840" s="108" t="s">
        <v>638</v>
      </c>
      <c r="B840" s="108" t="s">
        <v>3020</v>
      </c>
      <c r="C840" s="109">
        <v>1.0085050929900001</v>
      </c>
      <c r="D840" s="109">
        <v>0.36620146237400003</v>
      </c>
      <c r="E840" s="110">
        <v>2653</v>
      </c>
      <c r="F840" s="109">
        <v>752234.628149</v>
      </c>
      <c r="G840" s="109">
        <v>4301647.17533</v>
      </c>
      <c r="H840" s="135">
        <v>10</v>
      </c>
      <c r="I840" s="136" t="s">
        <v>3094</v>
      </c>
      <c r="J840" s="110" t="str">
        <f t="shared" si="13"/>
        <v>No</v>
      </c>
    </row>
    <row r="841" spans="1:10" x14ac:dyDescent="0.35">
      <c r="A841" s="108" t="s">
        <v>639</v>
      </c>
      <c r="B841" s="108" t="s">
        <v>3043</v>
      </c>
      <c r="C841" s="109">
        <v>0.50188281528599998</v>
      </c>
      <c r="D841" s="109">
        <v>0.26751055904999999</v>
      </c>
      <c r="E841" s="110">
        <v>1290</v>
      </c>
      <c r="F841" s="109">
        <v>601671.67249300005</v>
      </c>
      <c r="G841" s="109">
        <v>4555633.6276000002</v>
      </c>
      <c r="H841" s="135">
        <v>10</v>
      </c>
      <c r="I841" s="136" t="s">
        <v>3094</v>
      </c>
      <c r="J841" s="110" t="str">
        <f t="shared" si="13"/>
        <v>No</v>
      </c>
    </row>
    <row r="842" spans="1:10" x14ac:dyDescent="0.35">
      <c r="A842" s="108" t="s">
        <v>640</v>
      </c>
      <c r="B842" s="108" t="s">
        <v>3027</v>
      </c>
      <c r="C842" s="109">
        <v>53.816076959199997</v>
      </c>
      <c r="D842" s="109">
        <v>3.5703514853000002</v>
      </c>
      <c r="E842" s="110">
        <v>1447</v>
      </c>
      <c r="F842" s="109">
        <v>716722.82574799994</v>
      </c>
      <c r="G842" s="109">
        <v>4616750.7571700001</v>
      </c>
      <c r="H842" s="135">
        <v>10</v>
      </c>
      <c r="I842" s="136" t="s">
        <v>3094</v>
      </c>
      <c r="J842" s="110" t="str">
        <f t="shared" si="13"/>
        <v>No</v>
      </c>
    </row>
    <row r="843" spans="1:10" x14ac:dyDescent="0.35">
      <c r="A843" s="108" t="s">
        <v>641</v>
      </c>
      <c r="B843" s="108" t="s">
        <v>3035</v>
      </c>
      <c r="C843" s="109">
        <v>3.1507554652800001</v>
      </c>
      <c r="D843" s="109">
        <v>0.70072687778999998</v>
      </c>
      <c r="E843" s="110">
        <v>1887</v>
      </c>
      <c r="F843" s="109">
        <v>779156.70008700003</v>
      </c>
      <c r="G843" s="109">
        <v>4291180.1043999996</v>
      </c>
      <c r="H843" s="135">
        <v>11</v>
      </c>
      <c r="I843" s="136" t="s">
        <v>3094</v>
      </c>
      <c r="J843" s="110" t="str">
        <f t="shared" si="13"/>
        <v>No</v>
      </c>
    </row>
    <row r="844" spans="1:10" x14ac:dyDescent="0.35">
      <c r="A844" s="108" t="s">
        <v>642</v>
      </c>
      <c r="B844" s="108" t="s">
        <v>3039</v>
      </c>
      <c r="C844" s="109">
        <v>3.5082117139499998</v>
      </c>
      <c r="D844" s="109">
        <v>0.73487957099200008</v>
      </c>
      <c r="E844" s="110">
        <v>3189</v>
      </c>
      <c r="F844" s="109">
        <v>898627.67983699997</v>
      </c>
      <c r="G844" s="109">
        <v>4045052.0550299999</v>
      </c>
      <c r="H844" s="135">
        <v>11</v>
      </c>
      <c r="I844" s="136" t="s">
        <v>3094</v>
      </c>
      <c r="J844" s="110" t="str">
        <f t="shared" si="13"/>
        <v>No</v>
      </c>
    </row>
    <row r="845" spans="1:10" x14ac:dyDescent="0.35">
      <c r="A845" s="108" t="s">
        <v>643</v>
      </c>
      <c r="B845" s="108" t="s">
        <v>3061</v>
      </c>
      <c r="C845" s="109">
        <v>6.7927762170999992</v>
      </c>
      <c r="D845" s="109">
        <v>1.37425536179</v>
      </c>
      <c r="E845" s="110">
        <v>21</v>
      </c>
      <c r="F845" s="109">
        <v>563015.68794700003</v>
      </c>
      <c r="G845" s="109">
        <v>4244895.0666899998</v>
      </c>
      <c r="H845" s="135">
        <v>10</v>
      </c>
      <c r="I845" s="136" t="s">
        <v>3094</v>
      </c>
      <c r="J845" s="110" t="str">
        <f t="shared" si="13"/>
        <v>No</v>
      </c>
    </row>
    <row r="846" spans="1:10" x14ac:dyDescent="0.35">
      <c r="A846" s="108" t="s">
        <v>644</v>
      </c>
      <c r="B846" s="108" t="s">
        <v>3031</v>
      </c>
      <c r="C846" s="109">
        <v>1.17545376348</v>
      </c>
      <c r="D846" s="109">
        <v>0.64900782774400001</v>
      </c>
      <c r="E846" s="110">
        <v>2170</v>
      </c>
      <c r="F846" s="109">
        <v>653561.20955000003</v>
      </c>
      <c r="G846" s="109">
        <v>4483347.8560699997</v>
      </c>
      <c r="H846" s="135">
        <v>10</v>
      </c>
      <c r="I846" s="136" t="s">
        <v>3094</v>
      </c>
      <c r="J846" s="110" t="str">
        <f t="shared" si="13"/>
        <v>No</v>
      </c>
    </row>
    <row r="847" spans="1:10" x14ac:dyDescent="0.35">
      <c r="A847" s="108" t="s">
        <v>645</v>
      </c>
      <c r="B847" s="108" t="s">
        <v>3052</v>
      </c>
      <c r="C847" s="109">
        <v>2.4112405699299999</v>
      </c>
      <c r="D847" s="109">
        <v>0.74302099627899998</v>
      </c>
      <c r="E847" s="110">
        <v>3530</v>
      </c>
      <c r="F847" s="109">
        <v>875111.67896599998</v>
      </c>
      <c r="G847" s="109">
        <v>4145431.2080799998</v>
      </c>
      <c r="H847" s="135">
        <v>11</v>
      </c>
      <c r="I847" s="136" t="s">
        <v>3094</v>
      </c>
      <c r="J847" s="110" t="str">
        <f t="shared" si="13"/>
        <v>No</v>
      </c>
    </row>
    <row r="848" spans="1:10" x14ac:dyDescent="0.35">
      <c r="A848" s="108" t="s">
        <v>646</v>
      </c>
      <c r="B848" s="108" t="s">
        <v>3020</v>
      </c>
      <c r="C848" s="109">
        <v>8.2814785554299988</v>
      </c>
      <c r="D848" s="109">
        <v>1.28125284962</v>
      </c>
      <c r="E848" s="110">
        <v>554</v>
      </c>
      <c r="F848" s="109">
        <v>697268.28297199996</v>
      </c>
      <c r="G848" s="109">
        <v>4273312.9278199999</v>
      </c>
      <c r="H848" s="135">
        <v>10</v>
      </c>
      <c r="I848" s="136" t="s">
        <v>3094</v>
      </c>
      <c r="J848" s="110" t="str">
        <f t="shared" si="13"/>
        <v>No</v>
      </c>
    </row>
    <row r="849" spans="1:10" x14ac:dyDescent="0.35">
      <c r="A849" s="108" t="s">
        <v>647</v>
      </c>
      <c r="B849" s="108" t="s">
        <v>3036</v>
      </c>
      <c r="C849" s="109">
        <v>3.52302457001</v>
      </c>
      <c r="D849" s="109">
        <v>0.73113107710899994</v>
      </c>
      <c r="E849" s="110">
        <v>3153</v>
      </c>
      <c r="F849" s="109">
        <v>870218.46478299994</v>
      </c>
      <c r="G849" s="109">
        <v>4119854.2218399998</v>
      </c>
      <c r="H849" s="135">
        <v>11</v>
      </c>
      <c r="I849" s="136" t="s">
        <v>3094</v>
      </c>
      <c r="J849" s="110" t="str">
        <f t="shared" si="13"/>
        <v>No</v>
      </c>
    </row>
    <row r="850" spans="1:10" x14ac:dyDescent="0.35">
      <c r="A850" s="108" t="s">
        <v>648</v>
      </c>
      <c r="B850" s="108" t="s">
        <v>3071</v>
      </c>
      <c r="C850" s="109">
        <v>4.9059705344600006</v>
      </c>
      <c r="D850" s="109">
        <v>0.94816837075599991</v>
      </c>
      <c r="E850" s="110">
        <v>214</v>
      </c>
      <c r="F850" s="109">
        <v>579590.72991500003</v>
      </c>
      <c r="G850" s="109">
        <v>4464960.2030100003</v>
      </c>
      <c r="H850" s="135">
        <v>10</v>
      </c>
      <c r="I850" s="136" t="s">
        <v>3094</v>
      </c>
      <c r="J850" s="110" t="str">
        <f t="shared" si="13"/>
        <v>No</v>
      </c>
    </row>
    <row r="851" spans="1:10" x14ac:dyDescent="0.35">
      <c r="A851" s="108" t="s">
        <v>649</v>
      </c>
      <c r="B851" s="108" t="s">
        <v>3036</v>
      </c>
      <c r="C851" s="109">
        <v>10.258545786299999</v>
      </c>
      <c r="D851" s="109">
        <v>3.95872246374</v>
      </c>
      <c r="E851" s="110">
        <v>687</v>
      </c>
      <c r="F851" s="109">
        <v>825442.12197199999</v>
      </c>
      <c r="G851" s="109">
        <v>4124877.2447000002</v>
      </c>
      <c r="H851" s="135">
        <v>11</v>
      </c>
      <c r="I851" s="136" t="s">
        <v>3094</v>
      </c>
      <c r="J851" s="110" t="str">
        <f t="shared" si="13"/>
        <v>No</v>
      </c>
    </row>
    <row r="852" spans="1:10" x14ac:dyDescent="0.35">
      <c r="A852" s="108" t="s">
        <v>650</v>
      </c>
      <c r="B852" s="108" t="s">
        <v>3029</v>
      </c>
      <c r="C852" s="109">
        <v>4.7394966408100005</v>
      </c>
      <c r="D852" s="109">
        <v>1.2889434498200001</v>
      </c>
      <c r="E852" s="110">
        <v>3399</v>
      </c>
      <c r="F852" s="109">
        <v>832328.33386699995</v>
      </c>
      <c r="G852" s="109">
        <v>4202365.1407300001</v>
      </c>
      <c r="H852" s="135">
        <v>11</v>
      </c>
      <c r="I852" s="136" t="s">
        <v>3094</v>
      </c>
      <c r="J852" s="110" t="str">
        <f t="shared" si="13"/>
        <v>No</v>
      </c>
    </row>
    <row r="853" spans="1:10" x14ac:dyDescent="0.35">
      <c r="A853" s="108" t="s">
        <v>651</v>
      </c>
      <c r="B853" s="108" t="s">
        <v>3029</v>
      </c>
      <c r="C853" s="109">
        <v>0.54202546961200004</v>
      </c>
      <c r="D853" s="109">
        <v>0.29786383897599999</v>
      </c>
      <c r="E853" s="110">
        <v>3297</v>
      </c>
      <c r="F853" s="109">
        <v>831656.66988299997</v>
      </c>
      <c r="G853" s="109">
        <v>4202800.1036499999</v>
      </c>
      <c r="H853" s="135">
        <v>11</v>
      </c>
      <c r="I853" s="136" t="s">
        <v>3094</v>
      </c>
      <c r="J853" s="110" t="str">
        <f t="shared" si="13"/>
        <v>No</v>
      </c>
    </row>
    <row r="854" spans="1:10" x14ac:dyDescent="0.35">
      <c r="A854" s="108" t="s">
        <v>652</v>
      </c>
      <c r="B854" s="108" t="s">
        <v>3029</v>
      </c>
      <c r="C854" s="109">
        <v>0.440670248534</v>
      </c>
      <c r="D854" s="109">
        <v>0.34854465090999998</v>
      </c>
      <c r="E854" s="110">
        <v>3362</v>
      </c>
      <c r="F854" s="109">
        <v>832027.687944</v>
      </c>
      <c r="G854" s="109">
        <v>4202601.7520500002</v>
      </c>
      <c r="H854" s="135">
        <v>11</v>
      </c>
      <c r="I854" s="136" t="s">
        <v>3094</v>
      </c>
      <c r="J854" s="110" t="str">
        <f t="shared" si="13"/>
        <v>No</v>
      </c>
    </row>
    <row r="855" spans="1:10" x14ac:dyDescent="0.35">
      <c r="A855" s="108" t="s">
        <v>653</v>
      </c>
      <c r="B855" s="108" t="s">
        <v>3029</v>
      </c>
      <c r="C855" s="109">
        <v>0.55166854999199999</v>
      </c>
      <c r="D855" s="109">
        <v>0.37880073026799999</v>
      </c>
      <c r="E855" s="110">
        <v>3382</v>
      </c>
      <c r="F855" s="109">
        <v>832076.45204899996</v>
      </c>
      <c r="G855" s="109">
        <v>4202751.8611899996</v>
      </c>
      <c r="H855" s="135">
        <v>11</v>
      </c>
      <c r="I855" s="136" t="s">
        <v>3094</v>
      </c>
      <c r="J855" s="110" t="str">
        <f t="shared" si="13"/>
        <v>No</v>
      </c>
    </row>
    <row r="856" spans="1:10" x14ac:dyDescent="0.35">
      <c r="A856" s="108" t="s">
        <v>654</v>
      </c>
      <c r="B856" s="108" t="s">
        <v>3047</v>
      </c>
      <c r="C856" s="109">
        <v>7135.8877659200007</v>
      </c>
      <c r="D856" s="109">
        <v>63.720571101099999</v>
      </c>
      <c r="E856" s="110">
        <v>190</v>
      </c>
      <c r="F856" s="109">
        <v>1227515.5576899999</v>
      </c>
      <c r="G856" s="109">
        <v>3813654.72236</v>
      </c>
      <c r="H856" s="135">
        <v>11</v>
      </c>
      <c r="I856" s="136" t="s">
        <v>3094</v>
      </c>
      <c r="J856" s="110" t="str">
        <f t="shared" si="13"/>
        <v>Yes</v>
      </c>
    </row>
    <row r="857" spans="1:10" x14ac:dyDescent="0.35">
      <c r="A857" s="108" t="s">
        <v>655</v>
      </c>
      <c r="B857" s="108" t="s">
        <v>3027</v>
      </c>
      <c r="C857" s="109">
        <v>70.099877715900007</v>
      </c>
      <c r="D857" s="109">
        <v>4.9464110578199998</v>
      </c>
      <c r="E857" s="110">
        <v>1411</v>
      </c>
      <c r="F857" s="109">
        <v>710297.98978399998</v>
      </c>
      <c r="G857" s="109">
        <v>4586910.3026400004</v>
      </c>
      <c r="H857" s="135">
        <v>10</v>
      </c>
      <c r="I857" s="136" t="s">
        <v>3094</v>
      </c>
      <c r="J857" s="110" t="str">
        <f t="shared" si="13"/>
        <v>No</v>
      </c>
    </row>
    <row r="858" spans="1:10" x14ac:dyDescent="0.35">
      <c r="A858" s="108" t="s">
        <v>656</v>
      </c>
      <c r="B858" s="108" t="s">
        <v>3020</v>
      </c>
      <c r="C858" s="109">
        <v>7.1959865015000002</v>
      </c>
      <c r="D858" s="109">
        <v>1.5648556630200001</v>
      </c>
      <c r="E858" s="110">
        <v>2365</v>
      </c>
      <c r="F858" s="109">
        <v>758756.78876000002</v>
      </c>
      <c r="G858" s="109">
        <v>4294373.8793200003</v>
      </c>
      <c r="H858" s="135">
        <v>10</v>
      </c>
      <c r="I858" s="136" t="s">
        <v>3094</v>
      </c>
      <c r="J858" s="110" t="str">
        <f t="shared" si="13"/>
        <v>No</v>
      </c>
    </row>
    <row r="859" spans="1:10" x14ac:dyDescent="0.35">
      <c r="A859" s="108" t="s">
        <v>657</v>
      </c>
      <c r="B859" s="108" t="s">
        <v>3020</v>
      </c>
      <c r="C859" s="109">
        <v>5.91802076897</v>
      </c>
      <c r="D859" s="109">
        <v>1.1741574931099998</v>
      </c>
      <c r="E859" s="110">
        <v>2104</v>
      </c>
      <c r="F859" s="109">
        <v>739335.58389000001</v>
      </c>
      <c r="G859" s="109">
        <v>4303844.8639799999</v>
      </c>
      <c r="H859" s="135">
        <v>10</v>
      </c>
      <c r="I859" s="136" t="s">
        <v>3094</v>
      </c>
      <c r="J859" s="110" t="str">
        <f t="shared" si="13"/>
        <v>No</v>
      </c>
    </row>
    <row r="860" spans="1:10" x14ac:dyDescent="0.35">
      <c r="A860" s="108" t="s">
        <v>658</v>
      </c>
      <c r="B860" s="108" t="s">
        <v>3036</v>
      </c>
      <c r="C860" s="109">
        <v>8.4396861724000001</v>
      </c>
      <c r="D860" s="109">
        <v>1.4969468509099999</v>
      </c>
      <c r="E860" s="110">
        <v>3534</v>
      </c>
      <c r="F860" s="109">
        <v>882566.13433899998</v>
      </c>
      <c r="G860" s="109">
        <v>4124289.4013399999</v>
      </c>
      <c r="H860" s="135">
        <v>11</v>
      </c>
      <c r="I860" s="136" t="s">
        <v>3094</v>
      </c>
      <c r="J860" s="110" t="str">
        <f t="shared" si="13"/>
        <v>No</v>
      </c>
    </row>
    <row r="861" spans="1:10" x14ac:dyDescent="0.35">
      <c r="A861" s="108" t="s">
        <v>659</v>
      </c>
      <c r="B861" s="108" t="s">
        <v>3036</v>
      </c>
      <c r="C861" s="109">
        <v>2.01243148517</v>
      </c>
      <c r="D861" s="109">
        <v>0.60569913341600001</v>
      </c>
      <c r="E861" s="110">
        <v>3544</v>
      </c>
      <c r="F861" s="109">
        <v>882953.11737999995</v>
      </c>
      <c r="G861" s="109">
        <v>4124351.1223599999</v>
      </c>
      <c r="H861" s="135">
        <v>11</v>
      </c>
      <c r="I861" s="136" t="s">
        <v>3094</v>
      </c>
      <c r="J861" s="110" t="str">
        <f t="shared" si="13"/>
        <v>No</v>
      </c>
    </row>
    <row r="862" spans="1:10" x14ac:dyDescent="0.35">
      <c r="A862" s="108" t="s">
        <v>660</v>
      </c>
      <c r="B862" s="108" t="s">
        <v>3036</v>
      </c>
      <c r="C862" s="109">
        <v>7.1900958409799998</v>
      </c>
      <c r="D862" s="109">
        <v>1.1848547846299999</v>
      </c>
      <c r="E862" s="110">
        <v>3544</v>
      </c>
      <c r="F862" s="109">
        <v>883275.75416999997</v>
      </c>
      <c r="G862" s="109">
        <v>4124266.8272299999</v>
      </c>
      <c r="H862" s="135">
        <v>11</v>
      </c>
      <c r="I862" s="136" t="s">
        <v>3094</v>
      </c>
      <c r="J862" s="110" t="str">
        <f t="shared" si="13"/>
        <v>No</v>
      </c>
    </row>
    <row r="863" spans="1:10" x14ac:dyDescent="0.35">
      <c r="A863" s="108" t="s">
        <v>661</v>
      </c>
      <c r="B863" s="108" t="s">
        <v>3036</v>
      </c>
      <c r="C863" s="109">
        <v>3.5299096224099999</v>
      </c>
      <c r="D863" s="109">
        <v>0.90643704031700001</v>
      </c>
      <c r="E863" s="110">
        <v>3545</v>
      </c>
      <c r="F863" s="109">
        <v>883737.552837</v>
      </c>
      <c r="G863" s="109">
        <v>4124254.50795</v>
      </c>
      <c r="H863" s="135">
        <v>11</v>
      </c>
      <c r="I863" s="136" t="s">
        <v>3094</v>
      </c>
      <c r="J863" s="110" t="str">
        <f t="shared" si="13"/>
        <v>No</v>
      </c>
    </row>
    <row r="864" spans="1:10" x14ac:dyDescent="0.35">
      <c r="A864" s="108" t="s">
        <v>662</v>
      </c>
      <c r="B864" s="108" t="s">
        <v>3036</v>
      </c>
      <c r="C864" s="109">
        <v>2.26777317181</v>
      </c>
      <c r="D864" s="109">
        <v>0.57656566188699998</v>
      </c>
      <c r="E864" s="110">
        <v>3580</v>
      </c>
      <c r="F864" s="109">
        <v>884170.75159400003</v>
      </c>
      <c r="G864" s="109">
        <v>4124037.6041799998</v>
      </c>
      <c r="H864" s="135">
        <v>11</v>
      </c>
      <c r="I864" s="136" t="s">
        <v>3094</v>
      </c>
      <c r="J864" s="110" t="str">
        <f t="shared" si="13"/>
        <v>No</v>
      </c>
    </row>
    <row r="865" spans="1:10" x14ac:dyDescent="0.35">
      <c r="A865" s="108" t="s">
        <v>663</v>
      </c>
      <c r="B865" s="108" t="s">
        <v>3027</v>
      </c>
      <c r="C865" s="109">
        <v>63.850933576299994</v>
      </c>
      <c r="D865" s="109">
        <v>7.8486749464700001</v>
      </c>
      <c r="E865" s="110">
        <v>1454</v>
      </c>
      <c r="F865" s="109">
        <v>716672.68081499997</v>
      </c>
      <c r="G865" s="109">
        <v>4620308.9881499996</v>
      </c>
      <c r="H865" s="135">
        <v>10</v>
      </c>
      <c r="I865" s="136" t="s">
        <v>3094</v>
      </c>
      <c r="J865" s="110" t="str">
        <f t="shared" si="13"/>
        <v>No</v>
      </c>
    </row>
    <row r="866" spans="1:10" x14ac:dyDescent="0.35">
      <c r="A866" s="108" t="s">
        <v>664</v>
      </c>
      <c r="B866" s="108" t="s">
        <v>3036</v>
      </c>
      <c r="C866" s="109">
        <v>6.11820068908</v>
      </c>
      <c r="D866" s="109">
        <v>1.3669595280200002</v>
      </c>
      <c r="E866" s="110">
        <v>3197</v>
      </c>
      <c r="F866" s="109">
        <v>870272.78750800004</v>
      </c>
      <c r="G866" s="109">
        <v>4121328.6004599999</v>
      </c>
      <c r="H866" s="135">
        <v>11</v>
      </c>
      <c r="I866" s="136" t="s">
        <v>3094</v>
      </c>
      <c r="J866" s="110" t="str">
        <f t="shared" si="13"/>
        <v>No</v>
      </c>
    </row>
    <row r="867" spans="1:10" x14ac:dyDescent="0.35">
      <c r="A867" s="108" t="s">
        <v>665</v>
      </c>
      <c r="B867" s="108" t="s">
        <v>3036</v>
      </c>
      <c r="C867" s="109">
        <v>43.072075099899997</v>
      </c>
      <c r="D867" s="109">
        <v>5.6468611124099999</v>
      </c>
      <c r="E867" s="110">
        <v>3373</v>
      </c>
      <c r="F867" s="109">
        <v>880229.35875300004</v>
      </c>
      <c r="G867" s="109">
        <v>4117718.20444</v>
      </c>
      <c r="H867" s="135">
        <v>11</v>
      </c>
      <c r="I867" s="136" t="s">
        <v>3094</v>
      </c>
      <c r="J867" s="110" t="str">
        <f t="shared" si="13"/>
        <v>No</v>
      </c>
    </row>
    <row r="868" spans="1:10" x14ac:dyDescent="0.35">
      <c r="A868" s="108" t="s">
        <v>666</v>
      </c>
      <c r="B868" s="108" t="s">
        <v>3036</v>
      </c>
      <c r="C868" s="109">
        <v>26.277873497999998</v>
      </c>
      <c r="D868" s="109">
        <v>4.7819845889199994</v>
      </c>
      <c r="E868" s="110">
        <v>3380</v>
      </c>
      <c r="F868" s="109">
        <v>879233.00077299995</v>
      </c>
      <c r="G868" s="109">
        <v>4117732.9756800001</v>
      </c>
      <c r="H868" s="135">
        <v>11</v>
      </c>
      <c r="I868" s="136" t="s">
        <v>3094</v>
      </c>
      <c r="J868" s="110" t="str">
        <f t="shared" si="13"/>
        <v>No</v>
      </c>
    </row>
    <row r="869" spans="1:10" x14ac:dyDescent="0.35">
      <c r="A869" s="108" t="s">
        <v>667</v>
      </c>
      <c r="B869" s="108" t="s">
        <v>3029</v>
      </c>
      <c r="C869" s="109">
        <v>7.9669329698100002</v>
      </c>
      <c r="D869" s="109">
        <v>1.3848560436499999</v>
      </c>
      <c r="E869" s="110">
        <v>3035</v>
      </c>
      <c r="F869" s="109">
        <v>833517.10731600004</v>
      </c>
      <c r="G869" s="109">
        <v>4182586.7996200002</v>
      </c>
      <c r="H869" s="135">
        <v>11</v>
      </c>
      <c r="I869" s="136" t="s">
        <v>3094</v>
      </c>
      <c r="J869" s="110" t="str">
        <f t="shared" si="13"/>
        <v>No</v>
      </c>
    </row>
    <row r="870" spans="1:10" x14ac:dyDescent="0.35">
      <c r="A870" s="108" t="s">
        <v>667</v>
      </c>
      <c r="B870" s="108" t="s">
        <v>3029</v>
      </c>
      <c r="C870" s="109">
        <v>11.918087227599999</v>
      </c>
      <c r="D870" s="109">
        <v>1.4419774676599999</v>
      </c>
      <c r="E870" s="110">
        <v>3130</v>
      </c>
      <c r="F870" s="109">
        <v>832937.10158200003</v>
      </c>
      <c r="G870" s="109">
        <v>4182104.5582699999</v>
      </c>
      <c r="H870" s="135">
        <v>11</v>
      </c>
      <c r="I870" s="136" t="s">
        <v>3094</v>
      </c>
      <c r="J870" s="110" t="str">
        <f t="shared" si="13"/>
        <v>No</v>
      </c>
    </row>
    <row r="871" spans="1:10" x14ac:dyDescent="0.35">
      <c r="A871" s="108" t="s">
        <v>668</v>
      </c>
      <c r="B871" s="108" t="s">
        <v>3072</v>
      </c>
      <c r="C871" s="109">
        <v>50.6025264218</v>
      </c>
      <c r="D871" s="109">
        <v>5.82347218571</v>
      </c>
      <c r="E871" s="110">
        <v>42</v>
      </c>
      <c r="F871" s="109">
        <v>673098.849284</v>
      </c>
      <c r="G871" s="109">
        <v>4214951.9920199998</v>
      </c>
      <c r="H871" s="135">
        <v>10</v>
      </c>
      <c r="I871" s="136" t="s">
        <v>3094</v>
      </c>
      <c r="J871" s="110" t="str">
        <f t="shared" si="13"/>
        <v>No</v>
      </c>
    </row>
    <row r="872" spans="1:10" x14ac:dyDescent="0.35">
      <c r="A872" s="108" t="s">
        <v>669</v>
      </c>
      <c r="B872" s="108" t="s">
        <v>3066</v>
      </c>
      <c r="C872" s="109">
        <v>46.066618972899995</v>
      </c>
      <c r="D872" s="109">
        <v>6.6238893689300005</v>
      </c>
      <c r="E872" s="110">
        <v>80</v>
      </c>
      <c r="F872" s="109">
        <v>722510.42930199997</v>
      </c>
      <c r="G872" s="109">
        <v>4169605.1596300001</v>
      </c>
      <c r="H872" s="135">
        <v>10</v>
      </c>
      <c r="I872" s="136" t="s">
        <v>3094</v>
      </c>
      <c r="J872" s="110" t="str">
        <f t="shared" si="13"/>
        <v>No</v>
      </c>
    </row>
    <row r="873" spans="1:10" x14ac:dyDescent="0.35">
      <c r="A873" s="108" t="s">
        <v>670</v>
      </c>
      <c r="B873" s="108" t="s">
        <v>3055</v>
      </c>
      <c r="C873" s="109">
        <v>0.188337777038</v>
      </c>
      <c r="D873" s="109">
        <v>0.185654434925</v>
      </c>
      <c r="E873" s="110">
        <v>864</v>
      </c>
      <c r="F873" s="109">
        <v>473466.95495799999</v>
      </c>
      <c r="G873" s="109">
        <v>4388325.6114800004</v>
      </c>
      <c r="H873" s="135">
        <v>10</v>
      </c>
      <c r="I873" s="136" t="s">
        <v>3094</v>
      </c>
      <c r="J873" s="110" t="str">
        <f t="shared" si="13"/>
        <v>No</v>
      </c>
    </row>
    <row r="874" spans="1:10" x14ac:dyDescent="0.35">
      <c r="A874" s="108" t="s">
        <v>671</v>
      </c>
      <c r="B874" s="108" t="s">
        <v>3071</v>
      </c>
      <c r="C874" s="109">
        <v>0.56272421321699995</v>
      </c>
      <c r="D874" s="109">
        <v>0.28922752999599999</v>
      </c>
      <c r="E874" s="110">
        <v>546</v>
      </c>
      <c r="F874" s="109">
        <v>528028.86003500002</v>
      </c>
      <c r="G874" s="109">
        <v>4410678.3195399996</v>
      </c>
      <c r="H874" s="135">
        <v>10</v>
      </c>
      <c r="I874" s="136" t="s">
        <v>3094</v>
      </c>
      <c r="J874" s="110" t="str">
        <f t="shared" si="13"/>
        <v>No</v>
      </c>
    </row>
    <row r="875" spans="1:10" x14ac:dyDescent="0.35">
      <c r="A875" s="108" t="s">
        <v>672</v>
      </c>
      <c r="B875" s="108" t="s">
        <v>3026</v>
      </c>
      <c r="C875" s="109">
        <v>3.1971845558399998</v>
      </c>
      <c r="D875" s="109">
        <v>0.75522184001400006</v>
      </c>
      <c r="E875" s="110">
        <v>2177</v>
      </c>
      <c r="F875" s="109">
        <v>541086.34356399998</v>
      </c>
      <c r="G875" s="109">
        <v>4574454.4784500003</v>
      </c>
      <c r="H875" s="135">
        <v>10</v>
      </c>
      <c r="I875" s="136" t="s">
        <v>3094</v>
      </c>
      <c r="J875" s="110" t="str">
        <f t="shared" si="13"/>
        <v>No</v>
      </c>
    </row>
    <row r="876" spans="1:10" x14ac:dyDescent="0.35">
      <c r="A876" s="108" t="s">
        <v>673</v>
      </c>
      <c r="B876" s="108" t="s">
        <v>3026</v>
      </c>
      <c r="C876" s="109">
        <v>11.0303411945</v>
      </c>
      <c r="D876" s="109">
        <v>1.3260403002500001</v>
      </c>
      <c r="E876" s="110">
        <v>2217</v>
      </c>
      <c r="F876" s="109">
        <v>541600.10129799997</v>
      </c>
      <c r="G876" s="109">
        <v>4574043.9688499998</v>
      </c>
      <c r="H876" s="135">
        <v>10</v>
      </c>
      <c r="I876" s="136" t="s">
        <v>3094</v>
      </c>
      <c r="J876" s="110" t="str">
        <f t="shared" si="13"/>
        <v>No</v>
      </c>
    </row>
    <row r="877" spans="1:10" x14ac:dyDescent="0.35">
      <c r="A877" s="108" t="s">
        <v>674</v>
      </c>
      <c r="B877" s="108" t="s">
        <v>3026</v>
      </c>
      <c r="C877" s="109">
        <v>7.7596922201499996E-2</v>
      </c>
      <c r="D877" s="109">
        <v>0.104801494222</v>
      </c>
      <c r="E877" s="110">
        <v>2431</v>
      </c>
      <c r="F877" s="109">
        <v>542812.86127600004</v>
      </c>
      <c r="G877" s="109">
        <v>4574519.4133200003</v>
      </c>
      <c r="H877" s="135">
        <v>10</v>
      </c>
      <c r="I877" s="136" t="s">
        <v>3094</v>
      </c>
      <c r="J877" s="110" t="str">
        <f t="shared" si="13"/>
        <v>No</v>
      </c>
    </row>
    <row r="878" spans="1:10" x14ac:dyDescent="0.35">
      <c r="A878" s="108" t="s">
        <v>674</v>
      </c>
      <c r="B878" s="108" t="s">
        <v>3026</v>
      </c>
      <c r="C878" s="109">
        <v>1.5092529212999999</v>
      </c>
      <c r="D878" s="109">
        <v>0.45708273462599996</v>
      </c>
      <c r="E878" s="110">
        <v>2375</v>
      </c>
      <c r="F878" s="109">
        <v>542645.729559</v>
      </c>
      <c r="G878" s="109">
        <v>4574332.97267</v>
      </c>
      <c r="H878" s="135">
        <v>10</v>
      </c>
      <c r="I878" s="136" t="s">
        <v>3094</v>
      </c>
      <c r="J878" s="110" t="str">
        <f t="shared" si="13"/>
        <v>No</v>
      </c>
    </row>
    <row r="879" spans="1:10" x14ac:dyDescent="0.35">
      <c r="A879" s="108" t="s">
        <v>674</v>
      </c>
      <c r="B879" s="108" t="s">
        <v>3026</v>
      </c>
      <c r="C879" s="109">
        <v>0.172869316755</v>
      </c>
      <c r="D879" s="109">
        <v>0.16951756666500001</v>
      </c>
      <c r="E879" s="110">
        <v>2335</v>
      </c>
      <c r="F879" s="109">
        <v>542207.29625500005</v>
      </c>
      <c r="G879" s="109">
        <v>4574279.6446500001</v>
      </c>
      <c r="H879" s="135">
        <v>10</v>
      </c>
      <c r="I879" s="136" t="s">
        <v>3094</v>
      </c>
      <c r="J879" s="110" t="str">
        <f t="shared" si="13"/>
        <v>No</v>
      </c>
    </row>
    <row r="880" spans="1:10" x14ac:dyDescent="0.35">
      <c r="A880" s="108" t="s">
        <v>674</v>
      </c>
      <c r="B880" s="108" t="s">
        <v>3026</v>
      </c>
      <c r="C880" s="109">
        <v>0.42954929976600004</v>
      </c>
      <c r="D880" s="109">
        <v>0.32840892808799999</v>
      </c>
      <c r="E880" s="110">
        <v>2361</v>
      </c>
      <c r="F880" s="109">
        <v>542409.22259699996</v>
      </c>
      <c r="G880" s="109">
        <v>4574107.0949499998</v>
      </c>
      <c r="H880" s="135">
        <v>10</v>
      </c>
      <c r="I880" s="136" t="s">
        <v>3094</v>
      </c>
      <c r="J880" s="110" t="str">
        <f t="shared" si="13"/>
        <v>No</v>
      </c>
    </row>
    <row r="881" spans="1:10" x14ac:dyDescent="0.35">
      <c r="A881" s="108" t="s">
        <v>674</v>
      </c>
      <c r="B881" s="108" t="s">
        <v>3026</v>
      </c>
      <c r="C881" s="109">
        <v>0.293668987386</v>
      </c>
      <c r="D881" s="109">
        <v>0.20407802150399998</v>
      </c>
      <c r="E881" s="110">
        <v>2387</v>
      </c>
      <c r="F881" s="109">
        <v>542579.15307999996</v>
      </c>
      <c r="G881" s="109">
        <v>4573984.3957900004</v>
      </c>
      <c r="H881" s="135">
        <v>10</v>
      </c>
      <c r="I881" s="136" t="s">
        <v>3094</v>
      </c>
      <c r="J881" s="110" t="str">
        <f t="shared" si="13"/>
        <v>No</v>
      </c>
    </row>
    <row r="882" spans="1:10" x14ac:dyDescent="0.35">
      <c r="A882" s="108" t="s">
        <v>675</v>
      </c>
      <c r="B882" s="108" t="s">
        <v>3025</v>
      </c>
      <c r="C882" s="109">
        <v>3.9144308584600003</v>
      </c>
      <c r="D882" s="109">
        <v>0.86755647231999999</v>
      </c>
      <c r="E882" s="110">
        <v>3043</v>
      </c>
      <c r="F882" s="109">
        <v>838742.25045599998</v>
      </c>
      <c r="G882" s="109">
        <v>4174086.4409400001</v>
      </c>
      <c r="H882" s="135">
        <v>11</v>
      </c>
      <c r="I882" s="136" t="s">
        <v>3094</v>
      </c>
      <c r="J882" s="110" t="str">
        <f t="shared" si="13"/>
        <v>No</v>
      </c>
    </row>
    <row r="883" spans="1:10" x14ac:dyDescent="0.35">
      <c r="A883" s="108" t="s">
        <v>676</v>
      </c>
      <c r="B883" s="108" t="s">
        <v>3022</v>
      </c>
      <c r="C883" s="109">
        <v>3.2764890231000003</v>
      </c>
      <c r="D883" s="109">
        <v>0.77664317485599998</v>
      </c>
      <c r="E883" s="110">
        <v>1724</v>
      </c>
      <c r="F883" s="109">
        <v>473700.91349100001</v>
      </c>
      <c r="G883" s="109">
        <v>4598780.1376499999</v>
      </c>
      <c r="H883" s="135">
        <v>10</v>
      </c>
      <c r="I883" s="136" t="s">
        <v>3094</v>
      </c>
      <c r="J883" s="110" t="str">
        <f t="shared" si="13"/>
        <v>No</v>
      </c>
    </row>
    <row r="884" spans="1:10" x14ac:dyDescent="0.35">
      <c r="A884" s="108" t="s">
        <v>676</v>
      </c>
      <c r="B884" s="108" t="s">
        <v>3068</v>
      </c>
      <c r="C884" s="109">
        <v>1.7959342459700001</v>
      </c>
      <c r="D884" s="109">
        <v>0.53056561819499992</v>
      </c>
      <c r="E884" s="110">
        <v>2035</v>
      </c>
      <c r="F884" s="109">
        <v>710135.58722900006</v>
      </c>
      <c r="G884" s="109">
        <v>4388548.1650099996</v>
      </c>
      <c r="H884" s="135">
        <v>10</v>
      </c>
      <c r="I884" s="136" t="s">
        <v>3094</v>
      </c>
      <c r="J884" s="110" t="str">
        <f t="shared" si="13"/>
        <v>No</v>
      </c>
    </row>
    <row r="885" spans="1:10" x14ac:dyDescent="0.35">
      <c r="A885" s="108" t="s">
        <v>676</v>
      </c>
      <c r="B885" s="108" t="s">
        <v>3041</v>
      </c>
      <c r="C885" s="109">
        <v>3.41498753096</v>
      </c>
      <c r="D885" s="109">
        <v>0.84983720192000001</v>
      </c>
      <c r="E885" s="110">
        <v>3197</v>
      </c>
      <c r="F885" s="109">
        <v>792179.007339</v>
      </c>
      <c r="G885" s="109">
        <v>4243537.9969899999</v>
      </c>
      <c r="H885" s="135">
        <v>11</v>
      </c>
      <c r="I885" s="136" t="s">
        <v>3094</v>
      </c>
      <c r="J885" s="110" t="str">
        <f t="shared" si="13"/>
        <v>No</v>
      </c>
    </row>
    <row r="886" spans="1:10" x14ac:dyDescent="0.35">
      <c r="A886" s="108" t="s">
        <v>677</v>
      </c>
      <c r="B886" s="108" t="s">
        <v>3035</v>
      </c>
      <c r="C886" s="109">
        <v>0.679100880814</v>
      </c>
      <c r="D886" s="109">
        <v>0.312055556663</v>
      </c>
      <c r="E886" s="110">
        <v>2605</v>
      </c>
      <c r="F886" s="109">
        <v>762050.276938</v>
      </c>
      <c r="G886" s="109">
        <v>4276817.8105800003</v>
      </c>
      <c r="H886" s="135">
        <v>11</v>
      </c>
      <c r="I886" s="136" t="s">
        <v>3094</v>
      </c>
      <c r="J886" s="110" t="str">
        <f t="shared" si="13"/>
        <v>No</v>
      </c>
    </row>
    <row r="887" spans="1:10" x14ac:dyDescent="0.35">
      <c r="A887" s="108" t="s">
        <v>678</v>
      </c>
      <c r="B887" s="108" t="s">
        <v>3022</v>
      </c>
      <c r="C887" s="109">
        <v>6.6087702661599996</v>
      </c>
      <c r="D887" s="109">
        <v>1.11513084295</v>
      </c>
      <c r="E887" s="110">
        <v>1930</v>
      </c>
      <c r="F887" s="109">
        <v>490601.05355299998</v>
      </c>
      <c r="G887" s="109">
        <v>4602040.1492100004</v>
      </c>
      <c r="H887" s="135">
        <v>10</v>
      </c>
      <c r="I887" s="136" t="s">
        <v>3094</v>
      </c>
      <c r="J887" s="110" t="str">
        <f t="shared" si="13"/>
        <v>No</v>
      </c>
    </row>
    <row r="888" spans="1:10" x14ac:dyDescent="0.35">
      <c r="A888" s="108" t="s">
        <v>679</v>
      </c>
      <c r="B888" s="108" t="s">
        <v>3048</v>
      </c>
      <c r="C888" s="109">
        <v>0.150899576132</v>
      </c>
      <c r="D888" s="109">
        <v>0.19477377166500001</v>
      </c>
      <c r="E888" s="110">
        <v>103</v>
      </c>
      <c r="F888" s="109">
        <v>923086.87567400001</v>
      </c>
      <c r="G888" s="109">
        <v>3707747.8842600002</v>
      </c>
      <c r="H888" s="135">
        <v>11</v>
      </c>
      <c r="I888" s="136" t="s">
        <v>3094</v>
      </c>
      <c r="J888" s="110" t="str">
        <f t="shared" si="13"/>
        <v>No</v>
      </c>
    </row>
    <row r="889" spans="1:10" x14ac:dyDescent="0.35">
      <c r="A889" s="108" t="s">
        <v>680</v>
      </c>
      <c r="B889" s="108" t="s">
        <v>3027</v>
      </c>
      <c r="C889" s="109">
        <v>8.0778215780099999E-2</v>
      </c>
      <c r="D889" s="109">
        <v>0.103926406892</v>
      </c>
      <c r="E889" s="110">
        <v>1337</v>
      </c>
      <c r="F889" s="109">
        <v>635522.51257599995</v>
      </c>
      <c r="G889" s="109">
        <v>4583206.9106999999</v>
      </c>
      <c r="H889" s="135">
        <v>10</v>
      </c>
      <c r="I889" s="136" t="s">
        <v>3094</v>
      </c>
      <c r="J889" s="110" t="str">
        <f t="shared" si="13"/>
        <v>No</v>
      </c>
    </row>
    <row r="890" spans="1:10" x14ac:dyDescent="0.35">
      <c r="A890" s="108" t="s">
        <v>681</v>
      </c>
      <c r="B890" s="108" t="s">
        <v>3044</v>
      </c>
      <c r="C890" s="109">
        <v>1.8543674488699999</v>
      </c>
      <c r="D890" s="109">
        <v>0.66862240383100002</v>
      </c>
      <c r="E890" s="110">
        <v>59</v>
      </c>
      <c r="F890" s="109">
        <v>608854.29778200004</v>
      </c>
      <c r="G890" s="109">
        <v>4198115.5715699997</v>
      </c>
      <c r="H890" s="135">
        <v>10</v>
      </c>
      <c r="I890" s="136" t="s">
        <v>3094</v>
      </c>
      <c r="J890" s="110" t="str">
        <f t="shared" si="13"/>
        <v>No</v>
      </c>
    </row>
    <row r="891" spans="1:10" x14ac:dyDescent="0.35">
      <c r="A891" s="108" t="s">
        <v>682</v>
      </c>
      <c r="B891" s="108" t="s">
        <v>3037</v>
      </c>
      <c r="C891" s="109">
        <v>14.3081372691</v>
      </c>
      <c r="D891" s="109">
        <v>3.2131555730199999</v>
      </c>
      <c r="E891" s="110">
        <v>884</v>
      </c>
      <c r="F891" s="109">
        <v>677080.80304999999</v>
      </c>
      <c r="G891" s="109">
        <v>4348660.7359300004</v>
      </c>
      <c r="H891" s="135">
        <v>10</v>
      </c>
      <c r="I891" s="136" t="s">
        <v>3094</v>
      </c>
      <c r="J891" s="110" t="str">
        <f t="shared" si="13"/>
        <v>No</v>
      </c>
    </row>
    <row r="892" spans="1:10" x14ac:dyDescent="0.35">
      <c r="A892" s="108" t="s">
        <v>683</v>
      </c>
      <c r="B892" s="108" t="s">
        <v>3026</v>
      </c>
      <c r="C892" s="109">
        <v>1.3139985493599999</v>
      </c>
      <c r="D892" s="109">
        <v>0.44032242281100004</v>
      </c>
      <c r="E892" s="110">
        <v>2172</v>
      </c>
      <c r="F892" s="109">
        <v>508978.72797100001</v>
      </c>
      <c r="G892" s="109">
        <v>4532527.0189100001</v>
      </c>
      <c r="H892" s="135">
        <v>10</v>
      </c>
      <c r="I892" s="136" t="s">
        <v>3094</v>
      </c>
      <c r="J892" s="110" t="str">
        <f t="shared" si="13"/>
        <v>No</v>
      </c>
    </row>
    <row r="893" spans="1:10" x14ac:dyDescent="0.35">
      <c r="A893" s="108" t="s">
        <v>683</v>
      </c>
      <c r="B893" s="108" t="s">
        <v>3043</v>
      </c>
      <c r="C893" s="109">
        <v>0.64954629149099996</v>
      </c>
      <c r="D893" s="109">
        <v>0.29936265448900001</v>
      </c>
      <c r="E893" s="110">
        <v>2021</v>
      </c>
      <c r="F893" s="109">
        <v>636622.38481700001</v>
      </c>
      <c r="G893" s="109">
        <v>4482666.8553200001</v>
      </c>
      <c r="H893" s="135">
        <v>10</v>
      </c>
      <c r="I893" s="136" t="s">
        <v>3094</v>
      </c>
      <c r="J893" s="110" t="str">
        <f t="shared" si="13"/>
        <v>No</v>
      </c>
    </row>
    <row r="894" spans="1:10" x14ac:dyDescent="0.35">
      <c r="A894" s="108" t="s">
        <v>683</v>
      </c>
      <c r="B894" s="108" t="s">
        <v>3061</v>
      </c>
      <c r="C894" s="109">
        <v>3.0518454092900003</v>
      </c>
      <c r="D894" s="109">
        <v>0.77389223832699994</v>
      </c>
      <c r="E894" s="110">
        <v>609</v>
      </c>
      <c r="F894" s="109">
        <v>545858.01508899999</v>
      </c>
      <c r="G894" s="109">
        <v>4272170.3921299996</v>
      </c>
      <c r="H894" s="135">
        <v>10</v>
      </c>
      <c r="I894" s="136" t="s">
        <v>3094</v>
      </c>
      <c r="J894" s="110" t="str">
        <f t="shared" si="13"/>
        <v>No</v>
      </c>
    </row>
    <row r="895" spans="1:10" x14ac:dyDescent="0.35">
      <c r="A895" s="108" t="s">
        <v>683</v>
      </c>
      <c r="B895" s="108" t="s">
        <v>3036</v>
      </c>
      <c r="C895" s="109">
        <v>0.87161786166499999</v>
      </c>
      <c r="D895" s="109">
        <v>0.346673439478</v>
      </c>
      <c r="E895" s="110">
        <v>2826</v>
      </c>
      <c r="F895" s="109">
        <v>846324.70570000005</v>
      </c>
      <c r="G895" s="109">
        <v>4133794.8302600002</v>
      </c>
      <c r="H895" s="135">
        <v>11</v>
      </c>
      <c r="I895" s="136" t="s">
        <v>3094</v>
      </c>
      <c r="J895" s="110" t="str">
        <f t="shared" si="13"/>
        <v>No</v>
      </c>
    </row>
    <row r="896" spans="1:10" x14ac:dyDescent="0.35">
      <c r="A896" s="108" t="s">
        <v>683</v>
      </c>
      <c r="B896" s="108" t="s">
        <v>3068</v>
      </c>
      <c r="C896" s="109">
        <v>11.901857804400001</v>
      </c>
      <c r="D896" s="109">
        <v>2.0535986663000001</v>
      </c>
      <c r="E896" s="110">
        <v>2165</v>
      </c>
      <c r="F896" s="109">
        <v>700193.00800200005</v>
      </c>
      <c r="G896" s="109">
        <v>4390914.9875299996</v>
      </c>
      <c r="H896" s="135">
        <v>10</v>
      </c>
      <c r="I896" s="136" t="s">
        <v>3094</v>
      </c>
      <c r="J896" s="110" t="str">
        <f t="shared" si="13"/>
        <v>No</v>
      </c>
    </row>
    <row r="897" spans="1:10" x14ac:dyDescent="0.35">
      <c r="A897" s="108" t="s">
        <v>683</v>
      </c>
      <c r="B897" s="108" t="s">
        <v>3041</v>
      </c>
      <c r="C897" s="109">
        <v>7.7678105207299994</v>
      </c>
      <c r="D897" s="109">
        <v>3.0752361810100002</v>
      </c>
      <c r="E897" s="110">
        <v>2583</v>
      </c>
      <c r="F897" s="109">
        <v>783417.78185399994</v>
      </c>
      <c r="G897" s="109">
        <v>4229037.1994899996</v>
      </c>
      <c r="H897" s="135">
        <v>11</v>
      </c>
      <c r="I897" s="136" t="s">
        <v>3094</v>
      </c>
      <c r="J897" s="110" t="str">
        <f t="shared" si="13"/>
        <v>No</v>
      </c>
    </row>
    <row r="898" spans="1:10" x14ac:dyDescent="0.35">
      <c r="A898" s="108" t="s">
        <v>684</v>
      </c>
      <c r="B898" s="108" t="s">
        <v>3068</v>
      </c>
      <c r="C898" s="109">
        <v>2.4905623655200002</v>
      </c>
      <c r="D898" s="109">
        <v>0.930319374601</v>
      </c>
      <c r="E898" s="110">
        <v>2126</v>
      </c>
      <c r="F898" s="109">
        <v>698091.68923100003</v>
      </c>
      <c r="G898" s="109">
        <v>4393803.7578100003</v>
      </c>
      <c r="H898" s="135">
        <v>10</v>
      </c>
      <c r="I898" s="136" t="s">
        <v>3094</v>
      </c>
      <c r="J898" s="110" t="str">
        <f t="shared" si="13"/>
        <v>No</v>
      </c>
    </row>
    <row r="899" spans="1:10" x14ac:dyDescent="0.35">
      <c r="A899" s="108" t="s">
        <v>685</v>
      </c>
      <c r="B899" s="108" t="s">
        <v>3036</v>
      </c>
      <c r="C899" s="109">
        <v>3.6387973650899998</v>
      </c>
      <c r="D899" s="109">
        <v>0.73158693232300009</v>
      </c>
      <c r="E899" s="110">
        <v>3251</v>
      </c>
      <c r="F899" s="109">
        <v>854476.52274399996</v>
      </c>
      <c r="G899" s="109">
        <v>4164920.4722600002</v>
      </c>
      <c r="H899" s="135">
        <v>11</v>
      </c>
      <c r="I899" s="136" t="s">
        <v>3094</v>
      </c>
      <c r="J899" s="110" t="str">
        <f t="shared" si="13"/>
        <v>No</v>
      </c>
    </row>
    <row r="900" spans="1:10" x14ac:dyDescent="0.35">
      <c r="A900" s="108" t="s">
        <v>685</v>
      </c>
      <c r="B900" s="108" t="s">
        <v>3036</v>
      </c>
      <c r="C900" s="109">
        <v>3.2922170138200002</v>
      </c>
      <c r="D900" s="109">
        <v>0.79973206486699999</v>
      </c>
      <c r="E900" s="110">
        <v>3231</v>
      </c>
      <c r="F900" s="109">
        <v>854064.61191800004</v>
      </c>
      <c r="G900" s="109">
        <v>4164538.7543299999</v>
      </c>
      <c r="H900" s="135">
        <v>11</v>
      </c>
      <c r="I900" s="136" t="s">
        <v>3094</v>
      </c>
      <c r="J900" s="110" t="str">
        <f t="shared" ref="J900:J963" si="14">IF(AND(C900&gt;=173.3,C900&lt;=16005.8,D900&gt;=16.1,D900&lt;=255.3,E900&gt;=42.4,E900&lt;=2062),"Yes","No")</f>
        <v>No</v>
      </c>
    </row>
    <row r="901" spans="1:10" x14ac:dyDescent="0.35">
      <c r="A901" s="108" t="s">
        <v>685</v>
      </c>
      <c r="B901" s="108" t="s">
        <v>3036</v>
      </c>
      <c r="C901" s="109">
        <v>1.31232543784</v>
      </c>
      <c r="D901" s="109">
        <v>0.44888486893599999</v>
      </c>
      <c r="E901" s="110">
        <v>3331</v>
      </c>
      <c r="F901" s="109">
        <v>854884.01254999998</v>
      </c>
      <c r="G901" s="109">
        <v>4164403.9703199998</v>
      </c>
      <c r="H901" s="135">
        <v>11</v>
      </c>
      <c r="I901" s="136" t="s">
        <v>3094</v>
      </c>
      <c r="J901" s="110" t="str">
        <f t="shared" si="14"/>
        <v>No</v>
      </c>
    </row>
    <row r="902" spans="1:10" x14ac:dyDescent="0.35">
      <c r="A902" s="108" t="s">
        <v>686</v>
      </c>
      <c r="B902" s="108" t="s">
        <v>3031</v>
      </c>
      <c r="C902" s="109">
        <v>4.0099629549799998</v>
      </c>
      <c r="D902" s="109">
        <v>0.77277690541400001</v>
      </c>
      <c r="E902" s="110">
        <v>1927</v>
      </c>
      <c r="F902" s="109">
        <v>671232.34039499995</v>
      </c>
      <c r="G902" s="109">
        <v>4456038.4139900003</v>
      </c>
      <c r="H902" s="135">
        <v>10</v>
      </c>
      <c r="I902" s="136" t="s">
        <v>3094</v>
      </c>
      <c r="J902" s="110" t="str">
        <f t="shared" si="14"/>
        <v>No</v>
      </c>
    </row>
    <row r="903" spans="1:10" x14ac:dyDescent="0.35">
      <c r="A903" s="108" t="s">
        <v>687</v>
      </c>
      <c r="B903" s="108" t="s">
        <v>3069</v>
      </c>
      <c r="C903" s="109">
        <v>2.7460238881499999</v>
      </c>
      <c r="D903" s="109">
        <v>0.70907413438400002</v>
      </c>
      <c r="E903" s="110">
        <v>3</v>
      </c>
      <c r="F903" s="109">
        <v>601102.51191100001</v>
      </c>
      <c r="G903" s="109">
        <v>4051024.03834</v>
      </c>
      <c r="H903" s="135">
        <v>10</v>
      </c>
      <c r="I903" s="136" t="s">
        <v>3094</v>
      </c>
      <c r="J903" s="110" t="str">
        <f t="shared" si="14"/>
        <v>No</v>
      </c>
    </row>
    <row r="904" spans="1:10" x14ac:dyDescent="0.35">
      <c r="A904" s="108" t="s">
        <v>688</v>
      </c>
      <c r="B904" s="108" t="s">
        <v>3068</v>
      </c>
      <c r="C904" s="109">
        <v>2.24053798996</v>
      </c>
      <c r="D904" s="109">
        <v>0.62466824228600004</v>
      </c>
      <c r="E904" s="110">
        <v>1750</v>
      </c>
      <c r="F904" s="109">
        <v>681012.01708000002</v>
      </c>
      <c r="G904" s="109">
        <v>4402269.7491899999</v>
      </c>
      <c r="H904" s="135">
        <v>10</v>
      </c>
      <c r="I904" s="136" t="s">
        <v>3094</v>
      </c>
      <c r="J904" s="110" t="str">
        <f t="shared" si="14"/>
        <v>No</v>
      </c>
    </row>
    <row r="905" spans="1:10" x14ac:dyDescent="0.35">
      <c r="A905" s="108" t="s">
        <v>689</v>
      </c>
      <c r="B905" s="108" t="s">
        <v>3027</v>
      </c>
      <c r="C905" s="109">
        <v>127.854706104</v>
      </c>
      <c r="D905" s="109">
        <v>4.9766979178900002</v>
      </c>
      <c r="E905" s="110">
        <v>1578</v>
      </c>
      <c r="F905" s="109">
        <v>699784.37131700001</v>
      </c>
      <c r="G905" s="109">
        <v>4568821.1721799998</v>
      </c>
      <c r="H905" s="135">
        <v>10</v>
      </c>
      <c r="I905" s="136" t="s">
        <v>3094</v>
      </c>
      <c r="J905" s="110" t="str">
        <f t="shared" si="14"/>
        <v>No</v>
      </c>
    </row>
    <row r="906" spans="1:10" x14ac:dyDescent="0.35">
      <c r="A906" s="108" t="s">
        <v>690</v>
      </c>
      <c r="B906" s="108" t="s">
        <v>3036</v>
      </c>
      <c r="C906" s="109">
        <v>2.8538962666100001</v>
      </c>
      <c r="D906" s="109">
        <v>0.77011913958</v>
      </c>
      <c r="E906" s="110">
        <v>3543</v>
      </c>
      <c r="F906" s="109">
        <v>872700.56048999995</v>
      </c>
      <c r="G906" s="109">
        <v>4138956.4890100001</v>
      </c>
      <c r="H906" s="135">
        <v>11</v>
      </c>
      <c r="I906" s="136" t="s">
        <v>3094</v>
      </c>
      <c r="J906" s="110" t="str">
        <f t="shared" si="14"/>
        <v>No</v>
      </c>
    </row>
    <row r="907" spans="1:10" x14ac:dyDescent="0.35">
      <c r="A907" s="108" t="s">
        <v>691</v>
      </c>
      <c r="B907" s="108" t="s">
        <v>3036</v>
      </c>
      <c r="C907" s="109">
        <v>2.1637572089700003</v>
      </c>
      <c r="D907" s="109">
        <v>0.57622020080299996</v>
      </c>
      <c r="E907" s="110">
        <v>3315</v>
      </c>
      <c r="F907" s="109">
        <v>861903.73037300003</v>
      </c>
      <c r="G907" s="109">
        <v>4139095.05259</v>
      </c>
      <c r="H907" s="135">
        <v>11</v>
      </c>
      <c r="I907" s="136" t="s">
        <v>3094</v>
      </c>
      <c r="J907" s="110" t="str">
        <f t="shared" si="14"/>
        <v>No</v>
      </c>
    </row>
    <row r="908" spans="1:10" x14ac:dyDescent="0.35">
      <c r="A908" s="108" t="s">
        <v>692</v>
      </c>
      <c r="B908" s="108" t="s">
        <v>3037</v>
      </c>
      <c r="C908" s="109">
        <v>1.1455568896500001</v>
      </c>
      <c r="D908" s="109">
        <v>0.52160122404300002</v>
      </c>
      <c r="E908" s="110">
        <v>2177</v>
      </c>
      <c r="F908" s="109">
        <v>719123.553633</v>
      </c>
      <c r="G908" s="109">
        <v>4360494.2002100004</v>
      </c>
      <c r="H908" s="135">
        <v>10</v>
      </c>
      <c r="I908" s="136" t="s">
        <v>3094</v>
      </c>
      <c r="J908" s="110" t="str">
        <f t="shared" si="14"/>
        <v>No</v>
      </c>
    </row>
    <row r="909" spans="1:10" x14ac:dyDescent="0.35">
      <c r="A909" s="108" t="s">
        <v>693</v>
      </c>
      <c r="B909" s="108" t="s">
        <v>3020</v>
      </c>
      <c r="C909" s="109">
        <v>1.4800111680799999</v>
      </c>
      <c r="D909" s="109">
        <v>0.90903974942300003</v>
      </c>
      <c r="E909" s="110">
        <v>2434</v>
      </c>
      <c r="F909" s="109">
        <v>749387.207696</v>
      </c>
      <c r="G909" s="109">
        <v>4303680.0618500002</v>
      </c>
      <c r="H909" s="135">
        <v>10</v>
      </c>
      <c r="I909" s="136" t="s">
        <v>3094</v>
      </c>
      <c r="J909" s="110" t="str">
        <f t="shared" si="14"/>
        <v>No</v>
      </c>
    </row>
    <row r="910" spans="1:10" x14ac:dyDescent="0.35">
      <c r="A910" s="108" t="s">
        <v>693</v>
      </c>
      <c r="B910" s="108" t="s">
        <v>3036</v>
      </c>
      <c r="C910" s="109">
        <v>87.596081020900002</v>
      </c>
      <c r="D910" s="109">
        <v>4.1118637617699996</v>
      </c>
      <c r="E910" s="110">
        <v>3468</v>
      </c>
      <c r="F910" s="109">
        <v>880817.15868999995</v>
      </c>
      <c r="G910" s="109">
        <v>4133890.0405199998</v>
      </c>
      <c r="H910" s="135">
        <v>11</v>
      </c>
      <c r="I910" s="136" t="s">
        <v>3094</v>
      </c>
      <c r="J910" s="110" t="str">
        <f t="shared" si="14"/>
        <v>No</v>
      </c>
    </row>
    <row r="911" spans="1:10" x14ac:dyDescent="0.35">
      <c r="A911" s="108" t="s">
        <v>694</v>
      </c>
      <c r="B911" s="108" t="s">
        <v>3036</v>
      </c>
      <c r="C911" s="109">
        <v>10.1356981133</v>
      </c>
      <c r="D911" s="109">
        <v>1.8956969749100001</v>
      </c>
      <c r="E911" s="110">
        <v>3409</v>
      </c>
      <c r="F911" s="109">
        <v>880651.58349400002</v>
      </c>
      <c r="G911" s="109">
        <v>4132259.5296</v>
      </c>
      <c r="H911" s="135">
        <v>11</v>
      </c>
      <c r="I911" s="136" t="s">
        <v>3094</v>
      </c>
      <c r="J911" s="110" t="str">
        <f t="shared" si="14"/>
        <v>No</v>
      </c>
    </row>
    <row r="912" spans="1:10" x14ac:dyDescent="0.35">
      <c r="A912" s="108" t="s">
        <v>695</v>
      </c>
      <c r="B912" s="108" t="s">
        <v>3028</v>
      </c>
      <c r="C912" s="109">
        <v>65.385824568299995</v>
      </c>
      <c r="D912" s="109">
        <v>6.2680537100000002</v>
      </c>
      <c r="E912" s="110">
        <v>320</v>
      </c>
      <c r="F912" s="109">
        <v>540743.61743900005</v>
      </c>
      <c r="G912" s="109">
        <v>4286839.3656000001</v>
      </c>
      <c r="H912" s="135">
        <v>10</v>
      </c>
      <c r="I912" s="136" t="s">
        <v>3094</v>
      </c>
      <c r="J912" s="110" t="str">
        <f t="shared" si="14"/>
        <v>No</v>
      </c>
    </row>
    <row r="913" spans="1:10" x14ac:dyDescent="0.35">
      <c r="A913" s="108" t="s">
        <v>696</v>
      </c>
      <c r="B913" s="108" t="s">
        <v>3032</v>
      </c>
      <c r="C913" s="109">
        <v>16.2158952124</v>
      </c>
      <c r="D913" s="109">
        <v>2.5164432655700004</v>
      </c>
      <c r="E913" s="110">
        <v>5</v>
      </c>
      <c r="F913" s="109">
        <v>787095.37169399997</v>
      </c>
      <c r="G913" s="109">
        <v>3812466.3082499998</v>
      </c>
      <c r="H913" s="135">
        <v>11</v>
      </c>
      <c r="I913" s="136" t="s">
        <v>3094</v>
      </c>
      <c r="J913" s="110" t="str">
        <f t="shared" si="14"/>
        <v>No</v>
      </c>
    </row>
    <row r="914" spans="1:10" x14ac:dyDescent="0.35">
      <c r="A914" s="108" t="s">
        <v>697</v>
      </c>
      <c r="B914" s="108" t="s">
        <v>3036</v>
      </c>
      <c r="C914" s="109">
        <v>33.064587767300004</v>
      </c>
      <c r="D914" s="109">
        <v>2.4271907440999998</v>
      </c>
      <c r="E914" s="110">
        <v>2799</v>
      </c>
      <c r="F914" s="109">
        <v>854215.57997199998</v>
      </c>
      <c r="G914" s="109">
        <v>4150351.0803</v>
      </c>
      <c r="H914" s="135">
        <v>11</v>
      </c>
      <c r="I914" s="136" t="s">
        <v>3094</v>
      </c>
      <c r="J914" s="110" t="str">
        <f t="shared" si="14"/>
        <v>No</v>
      </c>
    </row>
    <row r="915" spans="1:10" x14ac:dyDescent="0.35">
      <c r="A915" s="108" t="s">
        <v>698</v>
      </c>
      <c r="B915" s="108" t="s">
        <v>3059</v>
      </c>
      <c r="C915" s="109">
        <v>0.807379007707</v>
      </c>
      <c r="D915" s="109">
        <v>0.37815154197799999</v>
      </c>
      <c r="E915" s="110">
        <v>2534</v>
      </c>
      <c r="F915" s="109">
        <v>754367.57608799997</v>
      </c>
      <c r="G915" s="109">
        <v>4280046.1881299997</v>
      </c>
      <c r="H915" s="135">
        <v>10</v>
      </c>
      <c r="I915" s="136" t="s">
        <v>3094</v>
      </c>
      <c r="J915" s="110" t="str">
        <f t="shared" si="14"/>
        <v>No</v>
      </c>
    </row>
    <row r="916" spans="1:10" x14ac:dyDescent="0.35">
      <c r="A916" s="108" t="s">
        <v>699</v>
      </c>
      <c r="B916" s="108" t="s">
        <v>3026</v>
      </c>
      <c r="C916" s="109">
        <v>1.0801739514099999</v>
      </c>
      <c r="D916" s="109">
        <v>0.42910869726400003</v>
      </c>
      <c r="E916" s="110">
        <v>1862</v>
      </c>
      <c r="F916" s="109">
        <v>537082.73846499994</v>
      </c>
      <c r="G916" s="109">
        <v>4545427.8770199995</v>
      </c>
      <c r="H916" s="135">
        <v>10</v>
      </c>
      <c r="I916" s="136" t="s">
        <v>3094</v>
      </c>
      <c r="J916" s="110" t="str">
        <f t="shared" si="14"/>
        <v>No</v>
      </c>
    </row>
    <row r="917" spans="1:10" x14ac:dyDescent="0.35">
      <c r="A917" s="108" t="s">
        <v>699</v>
      </c>
      <c r="B917" s="108" t="s">
        <v>3059</v>
      </c>
      <c r="C917" s="109">
        <v>7.4563099551800001</v>
      </c>
      <c r="D917" s="109">
        <v>1.35066154826</v>
      </c>
      <c r="E917" s="110">
        <v>2177</v>
      </c>
      <c r="F917" s="109">
        <v>745072.91309199994</v>
      </c>
      <c r="G917" s="109">
        <v>4274201.9236500002</v>
      </c>
      <c r="H917" s="135">
        <v>10</v>
      </c>
      <c r="I917" s="136" t="s">
        <v>3094</v>
      </c>
      <c r="J917" s="110" t="str">
        <f t="shared" si="14"/>
        <v>No</v>
      </c>
    </row>
    <row r="918" spans="1:10" x14ac:dyDescent="0.35">
      <c r="A918" s="108" t="s">
        <v>699</v>
      </c>
      <c r="B918" s="108" t="s">
        <v>3057</v>
      </c>
      <c r="C918" s="109">
        <v>1.04483719281</v>
      </c>
      <c r="D918" s="109">
        <v>0.433148495661</v>
      </c>
      <c r="E918" s="110">
        <v>180</v>
      </c>
      <c r="F918" s="109">
        <v>565890.55126099999</v>
      </c>
      <c r="G918" s="109">
        <v>4104930.5690899999</v>
      </c>
      <c r="H918" s="135">
        <v>10</v>
      </c>
      <c r="I918" s="136" t="s">
        <v>3094</v>
      </c>
      <c r="J918" s="110" t="str">
        <f t="shared" si="14"/>
        <v>No</v>
      </c>
    </row>
    <row r="919" spans="1:10" x14ac:dyDescent="0.35">
      <c r="A919" s="108" t="s">
        <v>700</v>
      </c>
      <c r="B919" s="108" t="s">
        <v>3037</v>
      </c>
      <c r="C919" s="109">
        <v>1.6159463696999998</v>
      </c>
      <c r="D919" s="109">
        <v>0.55213901414800004</v>
      </c>
      <c r="E919" s="110">
        <v>2401</v>
      </c>
      <c r="F919" s="109">
        <v>727551.30684700003</v>
      </c>
      <c r="G919" s="109">
        <v>4363472.3372499999</v>
      </c>
      <c r="H919" s="135">
        <v>10</v>
      </c>
      <c r="I919" s="136" t="s">
        <v>3094</v>
      </c>
      <c r="J919" s="110" t="str">
        <f t="shared" si="14"/>
        <v>No</v>
      </c>
    </row>
    <row r="920" spans="1:10" x14ac:dyDescent="0.35">
      <c r="A920" s="108" t="s">
        <v>701</v>
      </c>
      <c r="B920" s="108" t="s">
        <v>3053</v>
      </c>
      <c r="C920" s="109">
        <v>2.7410084651700002</v>
      </c>
      <c r="D920" s="109">
        <v>1.2608206211700002</v>
      </c>
      <c r="E920" s="110">
        <v>2057</v>
      </c>
      <c r="F920" s="109">
        <v>719668.01178900001</v>
      </c>
      <c r="G920" s="109">
        <v>4351612.4474299997</v>
      </c>
      <c r="H920" s="135">
        <v>10</v>
      </c>
      <c r="I920" s="136" t="s">
        <v>3094</v>
      </c>
      <c r="J920" s="110" t="str">
        <f t="shared" si="14"/>
        <v>No</v>
      </c>
    </row>
    <row r="921" spans="1:10" x14ac:dyDescent="0.35">
      <c r="A921" s="108" t="s">
        <v>702</v>
      </c>
      <c r="B921" s="108" t="s">
        <v>3036</v>
      </c>
      <c r="C921" s="109">
        <v>13.661663602400001</v>
      </c>
      <c r="D921" s="109">
        <v>1.6627936398600001</v>
      </c>
      <c r="E921" s="110">
        <v>3078</v>
      </c>
      <c r="F921" s="109">
        <v>870438.56011900003</v>
      </c>
      <c r="G921" s="109">
        <v>4116977.17344</v>
      </c>
      <c r="H921" s="135">
        <v>11</v>
      </c>
      <c r="I921" s="136" t="s">
        <v>3094</v>
      </c>
      <c r="J921" s="110" t="str">
        <f t="shared" si="14"/>
        <v>No</v>
      </c>
    </row>
    <row r="922" spans="1:10" x14ac:dyDescent="0.35">
      <c r="A922" s="108" t="s">
        <v>703</v>
      </c>
      <c r="B922" s="108" t="s">
        <v>3055</v>
      </c>
      <c r="C922" s="109">
        <v>0.52257155768499997</v>
      </c>
      <c r="D922" s="109">
        <v>0.29435303028999998</v>
      </c>
      <c r="E922" s="110">
        <v>1113</v>
      </c>
      <c r="F922" s="109">
        <v>495805.95312700002</v>
      </c>
      <c r="G922" s="109">
        <v>4423482.4530199999</v>
      </c>
      <c r="H922" s="135">
        <v>10</v>
      </c>
      <c r="I922" s="136" t="s">
        <v>3094</v>
      </c>
      <c r="J922" s="110" t="str">
        <f t="shared" si="14"/>
        <v>No</v>
      </c>
    </row>
    <row r="923" spans="1:10" x14ac:dyDescent="0.35">
      <c r="A923" s="108" t="s">
        <v>704</v>
      </c>
      <c r="B923" s="108" t="s">
        <v>3022</v>
      </c>
      <c r="C923" s="109">
        <v>37.0735346759</v>
      </c>
      <c r="D923" s="109">
        <v>2.6296774781700001</v>
      </c>
      <c r="E923" s="110">
        <v>1331</v>
      </c>
      <c r="F923" s="109">
        <v>598661.33143499994</v>
      </c>
      <c r="G923" s="109">
        <v>4623180.1952900002</v>
      </c>
      <c r="H923" s="135">
        <v>10</v>
      </c>
      <c r="I923" s="136" t="s">
        <v>3094</v>
      </c>
      <c r="J923" s="110" t="str">
        <f t="shared" si="14"/>
        <v>No</v>
      </c>
    </row>
    <row r="924" spans="1:10" x14ac:dyDescent="0.35">
      <c r="A924" s="108" t="s">
        <v>705</v>
      </c>
      <c r="B924" s="108" t="s">
        <v>3041</v>
      </c>
      <c r="C924" s="109">
        <v>1.1981757935199999</v>
      </c>
      <c r="D924" s="109">
        <v>0.47401265029599998</v>
      </c>
      <c r="E924" s="110">
        <v>3141</v>
      </c>
      <c r="F924" s="109">
        <v>815521.58341900003</v>
      </c>
      <c r="G924" s="109">
        <v>4222130.8865200002</v>
      </c>
      <c r="H924" s="135">
        <v>11</v>
      </c>
      <c r="I924" s="136" t="s">
        <v>3094</v>
      </c>
      <c r="J924" s="110" t="str">
        <f t="shared" si="14"/>
        <v>No</v>
      </c>
    </row>
    <row r="925" spans="1:10" x14ac:dyDescent="0.35">
      <c r="A925" s="108" t="s">
        <v>706</v>
      </c>
      <c r="B925" s="108" t="s">
        <v>3036</v>
      </c>
      <c r="C925" s="109">
        <v>2.96145209648</v>
      </c>
      <c r="D925" s="109">
        <v>0.85202134881999991</v>
      </c>
      <c r="E925" s="110">
        <v>3300</v>
      </c>
      <c r="F925" s="109">
        <v>870964.44221600005</v>
      </c>
      <c r="G925" s="109">
        <v>4120795.3309399998</v>
      </c>
      <c r="H925" s="135">
        <v>11</v>
      </c>
      <c r="I925" s="136" t="s">
        <v>3094</v>
      </c>
      <c r="J925" s="110" t="str">
        <f t="shared" si="14"/>
        <v>No</v>
      </c>
    </row>
    <row r="926" spans="1:10" x14ac:dyDescent="0.35">
      <c r="A926" s="108" t="s">
        <v>707</v>
      </c>
      <c r="B926" s="108" t="s">
        <v>3022</v>
      </c>
      <c r="C926" s="109">
        <v>0.32302155916300002</v>
      </c>
      <c r="D926" s="109">
        <v>0.221918831953</v>
      </c>
      <c r="E926" s="110">
        <v>2070</v>
      </c>
      <c r="F926" s="109">
        <v>481629.40317900002</v>
      </c>
      <c r="G926" s="109">
        <v>4584490.4905500002</v>
      </c>
      <c r="H926" s="135">
        <v>10</v>
      </c>
      <c r="I926" s="136" t="s">
        <v>3094</v>
      </c>
      <c r="J926" s="110" t="str">
        <f t="shared" si="14"/>
        <v>No</v>
      </c>
    </row>
    <row r="927" spans="1:10" x14ac:dyDescent="0.35">
      <c r="A927" s="108" t="s">
        <v>707</v>
      </c>
      <c r="B927" s="108" t="s">
        <v>3026</v>
      </c>
      <c r="C927" s="109">
        <v>0.94867576987200009</v>
      </c>
      <c r="D927" s="109">
        <v>0.37276451231700003</v>
      </c>
      <c r="E927" s="110">
        <v>2218</v>
      </c>
      <c r="F927" s="109">
        <v>507990.497095</v>
      </c>
      <c r="G927" s="109">
        <v>4532496.1474299999</v>
      </c>
      <c r="H927" s="135">
        <v>10</v>
      </c>
      <c r="I927" s="136" t="s">
        <v>3094</v>
      </c>
      <c r="J927" s="110" t="str">
        <f t="shared" si="14"/>
        <v>No</v>
      </c>
    </row>
    <row r="928" spans="1:10" x14ac:dyDescent="0.35">
      <c r="A928" s="108" t="s">
        <v>707</v>
      </c>
      <c r="B928" s="108" t="s">
        <v>3071</v>
      </c>
      <c r="C928" s="109">
        <v>2.4805218615699998</v>
      </c>
      <c r="D928" s="109">
        <v>0.67414123864099995</v>
      </c>
      <c r="E928" s="110">
        <v>1900</v>
      </c>
      <c r="F928" s="109">
        <v>616566.607341</v>
      </c>
      <c r="G928" s="109">
        <v>4461099.0500800004</v>
      </c>
      <c r="H928" s="135">
        <v>10</v>
      </c>
      <c r="I928" s="136" t="s">
        <v>3094</v>
      </c>
      <c r="J928" s="110" t="str">
        <f t="shared" si="14"/>
        <v>No</v>
      </c>
    </row>
    <row r="929" spans="1:10" x14ac:dyDescent="0.35">
      <c r="A929" s="108" t="s">
        <v>707</v>
      </c>
      <c r="B929" s="108" t="s">
        <v>3056</v>
      </c>
      <c r="C929" s="109">
        <v>0.127221953832</v>
      </c>
      <c r="D929" s="109">
        <v>0.15037149283500001</v>
      </c>
      <c r="E929" s="110">
        <v>427</v>
      </c>
      <c r="F929" s="109">
        <v>658887.95839699998</v>
      </c>
      <c r="G929" s="109">
        <v>4099283.7313600001</v>
      </c>
      <c r="H929" s="135">
        <v>10</v>
      </c>
      <c r="I929" s="136" t="s">
        <v>3094</v>
      </c>
      <c r="J929" s="110" t="str">
        <f t="shared" si="14"/>
        <v>No</v>
      </c>
    </row>
    <row r="930" spans="1:10" x14ac:dyDescent="0.35">
      <c r="A930" s="108" t="s">
        <v>708</v>
      </c>
      <c r="B930" s="108" t="s">
        <v>3039</v>
      </c>
      <c r="C930" s="109">
        <v>3.5627569800099996</v>
      </c>
      <c r="D930" s="109">
        <v>0.75635435810399998</v>
      </c>
      <c r="E930" s="110">
        <v>3717</v>
      </c>
      <c r="F930" s="109">
        <v>912143.94566600001</v>
      </c>
      <c r="G930" s="109">
        <v>4068743.7560399999</v>
      </c>
      <c r="H930" s="135">
        <v>11</v>
      </c>
      <c r="I930" s="136" t="s">
        <v>3094</v>
      </c>
      <c r="J930" s="110" t="str">
        <f t="shared" si="14"/>
        <v>No</v>
      </c>
    </row>
    <row r="931" spans="1:10" x14ac:dyDescent="0.35">
      <c r="A931" s="108" t="s">
        <v>709</v>
      </c>
      <c r="B931" s="108" t="s">
        <v>3039</v>
      </c>
      <c r="C931" s="109">
        <v>6.4550189999999992</v>
      </c>
      <c r="D931" s="109">
        <v>1.1431479187</v>
      </c>
      <c r="E931" s="110">
        <v>3717</v>
      </c>
      <c r="F931" s="109">
        <v>913137.49694800004</v>
      </c>
      <c r="G931" s="109">
        <v>4069065.6826300002</v>
      </c>
      <c r="H931" s="135">
        <v>11</v>
      </c>
      <c r="I931" s="136" t="s">
        <v>3094</v>
      </c>
      <c r="J931" s="110" t="str">
        <f t="shared" si="14"/>
        <v>No</v>
      </c>
    </row>
    <row r="932" spans="1:10" x14ac:dyDescent="0.35">
      <c r="A932" s="108" t="s">
        <v>710</v>
      </c>
      <c r="B932" s="108" t="s">
        <v>3039</v>
      </c>
      <c r="C932" s="109">
        <v>4.1184429376900002</v>
      </c>
      <c r="D932" s="109">
        <v>0.88708964742499996</v>
      </c>
      <c r="E932" s="110">
        <v>3793</v>
      </c>
      <c r="F932" s="109">
        <v>912340.222526</v>
      </c>
      <c r="G932" s="109">
        <v>4069410.8046400002</v>
      </c>
      <c r="H932" s="135">
        <v>11</v>
      </c>
      <c r="I932" s="136" t="s">
        <v>3094</v>
      </c>
      <c r="J932" s="110" t="str">
        <f t="shared" si="14"/>
        <v>No</v>
      </c>
    </row>
    <row r="933" spans="1:10" x14ac:dyDescent="0.35">
      <c r="A933" s="108" t="s">
        <v>711</v>
      </c>
      <c r="B933" s="108" t="s">
        <v>3039</v>
      </c>
      <c r="C933" s="109">
        <v>11.6712197871</v>
      </c>
      <c r="D933" s="109">
        <v>1.6515269376500001</v>
      </c>
      <c r="E933" s="110">
        <v>3737</v>
      </c>
      <c r="F933" s="109">
        <v>913364.79537099996</v>
      </c>
      <c r="G933" s="109">
        <v>4069843.53217</v>
      </c>
      <c r="H933" s="135">
        <v>11</v>
      </c>
      <c r="I933" s="136" t="s">
        <v>3094</v>
      </c>
      <c r="J933" s="110" t="str">
        <f t="shared" si="14"/>
        <v>No</v>
      </c>
    </row>
    <row r="934" spans="1:10" x14ac:dyDescent="0.35">
      <c r="A934" s="108" t="s">
        <v>712</v>
      </c>
      <c r="B934" s="108" t="s">
        <v>3039</v>
      </c>
      <c r="C934" s="109">
        <v>1.05252565845</v>
      </c>
      <c r="D934" s="109">
        <v>0.47218700767100003</v>
      </c>
      <c r="E934" s="110">
        <v>3807</v>
      </c>
      <c r="F934" s="109">
        <v>913308.90616100002</v>
      </c>
      <c r="G934" s="109">
        <v>4070607.37616</v>
      </c>
      <c r="H934" s="135">
        <v>11</v>
      </c>
      <c r="I934" s="136" t="s">
        <v>3094</v>
      </c>
      <c r="J934" s="110" t="str">
        <f t="shared" si="14"/>
        <v>No</v>
      </c>
    </row>
    <row r="935" spans="1:10" x14ac:dyDescent="0.35">
      <c r="A935" s="108" t="s">
        <v>713</v>
      </c>
      <c r="B935" s="108" t="s">
        <v>3039</v>
      </c>
      <c r="C935" s="109">
        <v>4.9501711430100004</v>
      </c>
      <c r="D935" s="109">
        <v>0.86943013529200008</v>
      </c>
      <c r="E935" s="110">
        <v>3830</v>
      </c>
      <c r="F935" s="109">
        <v>912756.00100799999</v>
      </c>
      <c r="G935" s="109">
        <v>4070835.9508000002</v>
      </c>
      <c r="H935" s="135">
        <v>11</v>
      </c>
      <c r="I935" s="136" t="s">
        <v>3094</v>
      </c>
      <c r="J935" s="110" t="str">
        <f t="shared" si="14"/>
        <v>No</v>
      </c>
    </row>
    <row r="936" spans="1:10" x14ac:dyDescent="0.35">
      <c r="A936" s="108" t="s">
        <v>714</v>
      </c>
      <c r="B936" s="108" t="s">
        <v>3039</v>
      </c>
      <c r="C936" s="109">
        <v>1.7574026585</v>
      </c>
      <c r="D936" s="109">
        <v>0.49483672767799997</v>
      </c>
      <c r="E936" s="110">
        <v>3935</v>
      </c>
      <c r="F936" s="109">
        <v>912169.57932400005</v>
      </c>
      <c r="G936" s="109">
        <v>4070652.19728</v>
      </c>
      <c r="H936" s="135">
        <v>11</v>
      </c>
      <c r="I936" s="136" t="s">
        <v>3094</v>
      </c>
      <c r="J936" s="110" t="str">
        <f t="shared" si="14"/>
        <v>No</v>
      </c>
    </row>
    <row r="937" spans="1:10" x14ac:dyDescent="0.35">
      <c r="A937" s="108" t="s">
        <v>715</v>
      </c>
      <c r="B937" s="108" t="s">
        <v>3038</v>
      </c>
      <c r="C937" s="109">
        <v>1951.4443588300001</v>
      </c>
      <c r="D937" s="109">
        <v>38.094304897100002</v>
      </c>
      <c r="E937" s="110">
        <v>470</v>
      </c>
      <c r="F937" s="109">
        <v>1053898.13907</v>
      </c>
      <c r="G937" s="109">
        <v>3742733.5413000002</v>
      </c>
      <c r="H937" s="135">
        <v>11</v>
      </c>
      <c r="I937" s="136" t="s">
        <v>3094</v>
      </c>
      <c r="J937" s="110" t="str">
        <f t="shared" si="14"/>
        <v>Yes</v>
      </c>
    </row>
    <row r="938" spans="1:10" x14ac:dyDescent="0.35">
      <c r="A938" s="108" t="s">
        <v>716</v>
      </c>
      <c r="B938" s="108" t="s">
        <v>3052</v>
      </c>
      <c r="C938" s="109">
        <v>34.502012243199999</v>
      </c>
      <c r="D938" s="109">
        <v>3.2010972412699998</v>
      </c>
      <c r="E938" s="110">
        <v>1120</v>
      </c>
      <c r="F938" s="109">
        <v>942676.17342300003</v>
      </c>
      <c r="G938" s="109">
        <v>4057791.3672799999</v>
      </c>
      <c r="H938" s="135">
        <v>11</v>
      </c>
      <c r="I938" s="136" t="s">
        <v>3094</v>
      </c>
      <c r="J938" s="110" t="str">
        <f t="shared" si="14"/>
        <v>No</v>
      </c>
    </row>
    <row r="939" spans="1:10" x14ac:dyDescent="0.35">
      <c r="A939" s="108" t="s">
        <v>717</v>
      </c>
      <c r="B939" s="108" t="s">
        <v>3020</v>
      </c>
      <c r="C939" s="109">
        <v>24.670984424</v>
      </c>
      <c r="D939" s="109">
        <v>2.4031225037499997</v>
      </c>
      <c r="E939" s="110">
        <v>2567</v>
      </c>
      <c r="F939" s="109">
        <v>747719.23403599998</v>
      </c>
      <c r="G939" s="109">
        <v>4310881.7916200003</v>
      </c>
      <c r="H939" s="135">
        <v>10</v>
      </c>
      <c r="I939" s="136" t="s">
        <v>3094</v>
      </c>
      <c r="J939" s="110" t="str">
        <f t="shared" si="14"/>
        <v>No</v>
      </c>
    </row>
    <row r="940" spans="1:10" x14ac:dyDescent="0.35">
      <c r="A940" s="108" t="s">
        <v>718</v>
      </c>
      <c r="B940" s="108" t="s">
        <v>3048</v>
      </c>
      <c r="C940" s="109">
        <v>1.9883987548300002</v>
      </c>
      <c r="D940" s="109">
        <v>0.54264143286199995</v>
      </c>
      <c r="E940" s="110">
        <v>230</v>
      </c>
      <c r="F940" s="109">
        <v>937988.75945000001</v>
      </c>
      <c r="G940" s="109">
        <v>3791047.49327</v>
      </c>
      <c r="H940" s="135">
        <v>11</v>
      </c>
      <c r="I940" s="136" t="s">
        <v>3094</v>
      </c>
      <c r="J940" s="110" t="str">
        <f t="shared" si="14"/>
        <v>No</v>
      </c>
    </row>
    <row r="941" spans="1:10" x14ac:dyDescent="0.35">
      <c r="A941" s="108" t="s">
        <v>719</v>
      </c>
      <c r="B941" s="108" t="s">
        <v>3037</v>
      </c>
      <c r="C941" s="109">
        <v>4.1664687236400004</v>
      </c>
      <c r="D941" s="109">
        <v>0.85025687254000004</v>
      </c>
      <c r="E941" s="110">
        <v>919</v>
      </c>
      <c r="F941" s="109">
        <v>678797.85368199996</v>
      </c>
      <c r="G941" s="109">
        <v>4359777.52403</v>
      </c>
      <c r="H941" s="135">
        <v>10</v>
      </c>
      <c r="I941" s="136" t="s">
        <v>3094</v>
      </c>
      <c r="J941" s="110" t="str">
        <f t="shared" si="14"/>
        <v>No</v>
      </c>
    </row>
    <row r="942" spans="1:10" x14ac:dyDescent="0.35">
      <c r="A942" s="108" t="s">
        <v>720</v>
      </c>
      <c r="B942" s="108" t="s">
        <v>3031</v>
      </c>
      <c r="C942" s="109">
        <v>44.829533846800004</v>
      </c>
      <c r="D942" s="109">
        <v>2.7538199780900001</v>
      </c>
      <c r="E942" s="110">
        <v>1712</v>
      </c>
      <c r="F942" s="109">
        <v>677537.61020300002</v>
      </c>
      <c r="G942" s="109">
        <v>4536275.1871800004</v>
      </c>
      <c r="H942" s="135">
        <v>10</v>
      </c>
      <c r="I942" s="136" t="s">
        <v>3094</v>
      </c>
      <c r="J942" s="110" t="str">
        <f t="shared" si="14"/>
        <v>No</v>
      </c>
    </row>
    <row r="943" spans="1:10" x14ac:dyDescent="0.35">
      <c r="A943" s="108" t="s">
        <v>721</v>
      </c>
      <c r="B943" s="108" t="s">
        <v>3050</v>
      </c>
      <c r="C943" s="109">
        <v>3.6397007263200001</v>
      </c>
      <c r="D943" s="109">
        <v>0.92415811376800006</v>
      </c>
      <c r="E943" s="110">
        <v>131</v>
      </c>
      <c r="F943" s="109">
        <v>527229.26146499999</v>
      </c>
      <c r="G943" s="109">
        <v>4274326.4988500001</v>
      </c>
      <c r="H943" s="135">
        <v>10</v>
      </c>
      <c r="I943" s="136" t="s">
        <v>3094</v>
      </c>
      <c r="J943" s="110" t="str">
        <f t="shared" si="14"/>
        <v>No</v>
      </c>
    </row>
    <row r="944" spans="1:10" x14ac:dyDescent="0.35">
      <c r="A944" s="108" t="s">
        <v>722</v>
      </c>
      <c r="B944" s="108" t="s">
        <v>3052</v>
      </c>
      <c r="C944" s="109">
        <v>2.0630364370200001</v>
      </c>
      <c r="D944" s="109">
        <v>0.59519256337700011</v>
      </c>
      <c r="E944" s="110">
        <v>3198</v>
      </c>
      <c r="F944" s="109">
        <v>887353.68999099999</v>
      </c>
      <c r="G944" s="109">
        <v>4124013.0809200001</v>
      </c>
      <c r="H944" s="135">
        <v>11</v>
      </c>
      <c r="I944" s="136" t="s">
        <v>3094</v>
      </c>
      <c r="J944" s="110" t="str">
        <f t="shared" si="14"/>
        <v>No</v>
      </c>
    </row>
    <row r="945" spans="1:10" x14ac:dyDescent="0.35">
      <c r="A945" s="108" t="s">
        <v>723</v>
      </c>
      <c r="B945" s="108" t="s">
        <v>3056</v>
      </c>
      <c r="C945" s="109">
        <v>0.83515110558000005</v>
      </c>
      <c r="D945" s="109">
        <v>0.54558965453499997</v>
      </c>
      <c r="E945" s="110">
        <v>412</v>
      </c>
      <c r="F945" s="109">
        <v>659696.154798</v>
      </c>
      <c r="G945" s="109">
        <v>4102306.4051799998</v>
      </c>
      <c r="H945" s="135">
        <v>10</v>
      </c>
      <c r="I945" s="136" t="s">
        <v>3094</v>
      </c>
      <c r="J945" s="110" t="str">
        <f t="shared" si="14"/>
        <v>No</v>
      </c>
    </row>
    <row r="946" spans="1:10" x14ac:dyDescent="0.35">
      <c r="A946" s="108" t="s">
        <v>724</v>
      </c>
      <c r="B946" s="108" t="s">
        <v>3036</v>
      </c>
      <c r="C946" s="109">
        <v>7.5888000988000002</v>
      </c>
      <c r="D946" s="109">
        <v>1.11176429017</v>
      </c>
      <c r="E946" s="110">
        <v>3153</v>
      </c>
      <c r="F946" s="109">
        <v>871543.38990499999</v>
      </c>
      <c r="G946" s="109">
        <v>4118542.1936400002</v>
      </c>
      <c r="H946" s="135">
        <v>11</v>
      </c>
      <c r="I946" s="136" t="s">
        <v>3094</v>
      </c>
      <c r="J946" s="110" t="str">
        <f t="shared" si="14"/>
        <v>No</v>
      </c>
    </row>
    <row r="947" spans="1:10" x14ac:dyDescent="0.35">
      <c r="A947" s="108" t="s">
        <v>725</v>
      </c>
      <c r="B947" s="108" t="s">
        <v>3036</v>
      </c>
      <c r="C947" s="109">
        <v>7.4909084091000002</v>
      </c>
      <c r="D947" s="109">
        <v>1.1277859294800001</v>
      </c>
      <c r="E947" s="110">
        <v>3284</v>
      </c>
      <c r="F947" s="109">
        <v>877720.217664</v>
      </c>
      <c r="G947" s="109">
        <v>4110027.0255499999</v>
      </c>
      <c r="H947" s="135">
        <v>11</v>
      </c>
      <c r="I947" s="136" t="s">
        <v>3094</v>
      </c>
      <c r="J947" s="110" t="str">
        <f t="shared" si="14"/>
        <v>No</v>
      </c>
    </row>
    <row r="948" spans="1:10" x14ac:dyDescent="0.35">
      <c r="A948" s="108" t="s">
        <v>726</v>
      </c>
      <c r="B948" s="108" t="s">
        <v>3031</v>
      </c>
      <c r="C948" s="109">
        <v>11.333515524300001</v>
      </c>
      <c r="D948" s="109">
        <v>3.42409518403</v>
      </c>
      <c r="E948" s="110">
        <v>1303</v>
      </c>
      <c r="F948" s="109">
        <v>659025.34496500005</v>
      </c>
      <c r="G948" s="109">
        <v>4527715.1693700003</v>
      </c>
      <c r="H948" s="135">
        <v>10</v>
      </c>
      <c r="I948" s="136" t="s">
        <v>3094</v>
      </c>
      <c r="J948" s="110" t="str">
        <f t="shared" si="14"/>
        <v>No</v>
      </c>
    </row>
    <row r="949" spans="1:10" x14ac:dyDescent="0.35">
      <c r="A949" s="108" t="s">
        <v>727</v>
      </c>
      <c r="B949" s="108" t="s">
        <v>3030</v>
      </c>
      <c r="C949" s="109">
        <v>24.8743670054</v>
      </c>
      <c r="D949" s="109">
        <v>3.4360355527800004</v>
      </c>
      <c r="E949" s="110">
        <v>315</v>
      </c>
      <c r="F949" s="109">
        <v>1055583.6809700001</v>
      </c>
      <c r="G949" s="109">
        <v>3684938.03266</v>
      </c>
      <c r="H949" s="135">
        <v>11</v>
      </c>
      <c r="I949" s="136" t="s">
        <v>3094</v>
      </c>
      <c r="J949" s="110" t="str">
        <f t="shared" si="14"/>
        <v>No</v>
      </c>
    </row>
    <row r="950" spans="1:10" x14ac:dyDescent="0.35">
      <c r="A950" s="108" t="s">
        <v>728</v>
      </c>
      <c r="B950" s="108" t="s">
        <v>3030</v>
      </c>
      <c r="C950" s="109">
        <v>0.78041380901900004</v>
      </c>
      <c r="D950" s="109">
        <v>0.36252901120500003</v>
      </c>
      <c r="E950" s="110">
        <v>1421</v>
      </c>
      <c r="F950" s="109">
        <v>1067941.97593</v>
      </c>
      <c r="G950" s="109">
        <v>3705645.6639999999</v>
      </c>
      <c r="H950" s="135">
        <v>11</v>
      </c>
      <c r="I950" s="136" t="s">
        <v>3094</v>
      </c>
      <c r="J950" s="110" t="str">
        <f t="shared" si="14"/>
        <v>No</v>
      </c>
    </row>
    <row r="951" spans="1:10" x14ac:dyDescent="0.35">
      <c r="A951" s="108" t="s">
        <v>729</v>
      </c>
      <c r="B951" s="108" t="s">
        <v>3027</v>
      </c>
      <c r="C951" s="109">
        <v>158.79683683600001</v>
      </c>
      <c r="D951" s="109">
        <v>7.5650638041200002</v>
      </c>
      <c r="E951" s="110">
        <v>1484</v>
      </c>
      <c r="F951" s="109">
        <v>680292.14085500001</v>
      </c>
      <c r="G951" s="109">
        <v>4601700.7990600001</v>
      </c>
      <c r="H951" s="135">
        <v>10</v>
      </c>
      <c r="I951" s="136" t="s">
        <v>3094</v>
      </c>
      <c r="J951" s="110" t="str">
        <f t="shared" si="14"/>
        <v>No</v>
      </c>
    </row>
    <row r="952" spans="1:10" x14ac:dyDescent="0.35">
      <c r="A952" s="108" t="s">
        <v>730</v>
      </c>
      <c r="B952" s="108" t="s">
        <v>3022</v>
      </c>
      <c r="C952" s="109">
        <v>3.22533530212</v>
      </c>
      <c r="D952" s="109">
        <v>0.85883115311300007</v>
      </c>
      <c r="E952" s="110">
        <v>2070</v>
      </c>
      <c r="F952" s="109">
        <v>543434.03488799999</v>
      </c>
      <c r="G952" s="109">
        <v>4576674.7467099996</v>
      </c>
      <c r="H952" s="135">
        <v>10</v>
      </c>
      <c r="I952" s="136" t="s">
        <v>3094</v>
      </c>
      <c r="J952" s="110" t="str">
        <f t="shared" si="14"/>
        <v>No</v>
      </c>
    </row>
    <row r="953" spans="1:10" x14ac:dyDescent="0.35">
      <c r="A953" s="108" t="s">
        <v>731</v>
      </c>
      <c r="B953" s="108" t="s">
        <v>3031</v>
      </c>
      <c r="C953" s="109">
        <v>231.56851877600002</v>
      </c>
      <c r="D953" s="109">
        <v>10.145023692099999</v>
      </c>
      <c r="E953" s="110">
        <v>1748</v>
      </c>
      <c r="F953" s="109">
        <v>740277.94460100005</v>
      </c>
      <c r="G953" s="109">
        <v>4540418.5712000001</v>
      </c>
      <c r="H953" s="135">
        <v>10</v>
      </c>
      <c r="I953" s="136" t="s">
        <v>3094</v>
      </c>
      <c r="J953" s="110" t="str">
        <f t="shared" si="14"/>
        <v>No</v>
      </c>
    </row>
    <row r="954" spans="1:10" x14ac:dyDescent="0.35">
      <c r="A954" s="108" t="s">
        <v>732</v>
      </c>
      <c r="B954" s="108" t="s">
        <v>3026</v>
      </c>
      <c r="C954" s="109">
        <v>1.6715765251299999</v>
      </c>
      <c r="D954" s="109">
        <v>0.54371735025900003</v>
      </c>
      <c r="E954" s="110">
        <v>2132</v>
      </c>
      <c r="F954" s="109">
        <v>516655.93852099997</v>
      </c>
      <c r="G954" s="109">
        <v>4557439.7304600002</v>
      </c>
      <c r="H954" s="135">
        <v>10</v>
      </c>
      <c r="I954" s="136" t="s">
        <v>3094</v>
      </c>
      <c r="J954" s="110" t="str">
        <f t="shared" si="14"/>
        <v>No</v>
      </c>
    </row>
    <row r="955" spans="1:10" x14ac:dyDescent="0.35">
      <c r="A955" s="108" t="s">
        <v>732</v>
      </c>
      <c r="B955" s="108" t="s">
        <v>3061</v>
      </c>
      <c r="C955" s="109">
        <v>0.81343611547799988</v>
      </c>
      <c r="D955" s="109">
        <v>0.385720760296</v>
      </c>
      <c r="E955" s="110">
        <v>593</v>
      </c>
      <c r="F955" s="109">
        <v>545818.767123</v>
      </c>
      <c r="G955" s="109">
        <v>4271892.7801700002</v>
      </c>
      <c r="H955" s="135">
        <v>10</v>
      </c>
      <c r="I955" s="136" t="s">
        <v>3094</v>
      </c>
      <c r="J955" s="110" t="str">
        <f t="shared" si="14"/>
        <v>No</v>
      </c>
    </row>
    <row r="956" spans="1:10" x14ac:dyDescent="0.35">
      <c r="A956" s="108" t="s">
        <v>732</v>
      </c>
      <c r="B956" s="108" t="s">
        <v>3041</v>
      </c>
      <c r="C956" s="109">
        <v>5.6898836346400001</v>
      </c>
      <c r="D956" s="109">
        <v>1.28432518623</v>
      </c>
      <c r="E956" s="110">
        <v>2801</v>
      </c>
      <c r="F956" s="109">
        <v>809996.01830600004</v>
      </c>
      <c r="G956" s="109">
        <v>4215704.4875299996</v>
      </c>
      <c r="H956" s="135">
        <v>11</v>
      </c>
      <c r="I956" s="136" t="s">
        <v>3094</v>
      </c>
      <c r="J956" s="110" t="str">
        <f t="shared" si="14"/>
        <v>No</v>
      </c>
    </row>
    <row r="957" spans="1:10" x14ac:dyDescent="0.35">
      <c r="A957" s="108" t="s">
        <v>732</v>
      </c>
      <c r="B957" s="108" t="s">
        <v>3036</v>
      </c>
      <c r="C957" s="109">
        <v>2.4725005002400002</v>
      </c>
      <c r="D957" s="109">
        <v>0.63903820375099996</v>
      </c>
      <c r="E957" s="110">
        <v>3381</v>
      </c>
      <c r="F957" s="109">
        <v>900108.73504499998</v>
      </c>
      <c r="G957" s="109">
        <v>4109120.6967799999</v>
      </c>
      <c r="H957" s="135">
        <v>11</v>
      </c>
      <c r="I957" s="136" t="s">
        <v>3094</v>
      </c>
      <c r="J957" s="110" t="str">
        <f t="shared" si="14"/>
        <v>No</v>
      </c>
    </row>
    <row r="958" spans="1:10" x14ac:dyDescent="0.35">
      <c r="A958" s="108" t="s">
        <v>733</v>
      </c>
      <c r="B958" s="108" t="s">
        <v>3041</v>
      </c>
      <c r="C958" s="109">
        <v>14.0526599827</v>
      </c>
      <c r="D958" s="109">
        <v>1.90753303846</v>
      </c>
      <c r="E958" s="110">
        <v>2796</v>
      </c>
      <c r="F958" s="109">
        <v>821875.92251499998</v>
      </c>
      <c r="G958" s="109">
        <v>4200054.5320100002</v>
      </c>
      <c r="H958" s="135">
        <v>11</v>
      </c>
      <c r="I958" s="136" t="s">
        <v>3094</v>
      </c>
      <c r="J958" s="110" t="str">
        <f t="shared" si="14"/>
        <v>No</v>
      </c>
    </row>
    <row r="959" spans="1:10" x14ac:dyDescent="0.35">
      <c r="A959" s="108" t="s">
        <v>734</v>
      </c>
      <c r="B959" s="108" t="s">
        <v>3052</v>
      </c>
      <c r="C959" s="109">
        <v>1.0291543698100001</v>
      </c>
      <c r="D959" s="109">
        <v>0.50876052976899999</v>
      </c>
      <c r="E959" s="110">
        <v>3180</v>
      </c>
      <c r="F959" s="109">
        <v>879835.54784100002</v>
      </c>
      <c r="G959" s="109">
        <v>4153007.6002099998</v>
      </c>
      <c r="H959" s="135">
        <v>11</v>
      </c>
      <c r="I959" s="136" t="s">
        <v>3094</v>
      </c>
      <c r="J959" s="110" t="str">
        <f t="shared" si="14"/>
        <v>No</v>
      </c>
    </row>
    <row r="960" spans="1:10" x14ac:dyDescent="0.35">
      <c r="A960" s="108" t="s">
        <v>735</v>
      </c>
      <c r="B960" s="108" t="s">
        <v>3022</v>
      </c>
      <c r="C960" s="109">
        <v>1.5296039513100002</v>
      </c>
      <c r="D960" s="109">
        <v>0.47801002555200001</v>
      </c>
      <c r="E960" s="110">
        <v>2199</v>
      </c>
      <c r="F960" s="109">
        <v>490710.20601299999</v>
      </c>
      <c r="G960" s="109">
        <v>4600915.4865100002</v>
      </c>
      <c r="H960" s="135">
        <v>10</v>
      </c>
      <c r="I960" s="136" t="s">
        <v>3094</v>
      </c>
      <c r="J960" s="110" t="str">
        <f t="shared" si="14"/>
        <v>No</v>
      </c>
    </row>
    <row r="961" spans="1:10" x14ac:dyDescent="0.35">
      <c r="A961" s="108" t="s">
        <v>736</v>
      </c>
      <c r="B961" s="108" t="s">
        <v>3047</v>
      </c>
      <c r="C961" s="109">
        <v>0.61456099498700001</v>
      </c>
      <c r="D961" s="109">
        <v>0.30218539975600001</v>
      </c>
      <c r="E961" s="110">
        <v>2817</v>
      </c>
      <c r="F961" s="109">
        <v>1067261.3898</v>
      </c>
      <c r="G961" s="109">
        <v>3792869.6552900001</v>
      </c>
      <c r="H961" s="135">
        <v>11</v>
      </c>
      <c r="I961" s="136" t="s">
        <v>3094</v>
      </c>
      <c r="J961" s="110" t="str">
        <f t="shared" si="14"/>
        <v>No</v>
      </c>
    </row>
    <row r="962" spans="1:10" x14ac:dyDescent="0.35">
      <c r="A962" s="108" t="s">
        <v>736</v>
      </c>
      <c r="B962" s="108" t="s">
        <v>3036</v>
      </c>
      <c r="C962" s="109">
        <v>3.8193625390599997</v>
      </c>
      <c r="D962" s="109">
        <v>0.837137966989</v>
      </c>
      <c r="E962" s="110">
        <v>3114</v>
      </c>
      <c r="F962" s="109">
        <v>909658.64458700002</v>
      </c>
      <c r="G962" s="109">
        <v>4086213.9637000002</v>
      </c>
      <c r="H962" s="135">
        <v>11</v>
      </c>
      <c r="I962" s="136" t="s">
        <v>3094</v>
      </c>
      <c r="J962" s="110" t="str">
        <f t="shared" si="14"/>
        <v>No</v>
      </c>
    </row>
    <row r="963" spans="1:10" x14ac:dyDescent="0.35">
      <c r="A963" s="108" t="s">
        <v>737</v>
      </c>
      <c r="B963" s="108" t="s">
        <v>3053</v>
      </c>
      <c r="C963" s="109">
        <v>0.29840827181399998</v>
      </c>
      <c r="D963" s="109">
        <v>0.224234455438</v>
      </c>
      <c r="E963" s="110">
        <v>2004</v>
      </c>
      <c r="F963" s="109">
        <v>749666.39760000003</v>
      </c>
      <c r="G963" s="109">
        <v>4343085.2809499996</v>
      </c>
      <c r="H963" s="135">
        <v>10</v>
      </c>
      <c r="I963" s="136" t="s">
        <v>3094</v>
      </c>
      <c r="J963" s="110" t="str">
        <f t="shared" si="14"/>
        <v>No</v>
      </c>
    </row>
    <row r="964" spans="1:10" x14ac:dyDescent="0.35">
      <c r="A964" s="108" t="s">
        <v>738</v>
      </c>
      <c r="B964" s="108" t="s">
        <v>3042</v>
      </c>
      <c r="C964" s="109">
        <v>2.95818331118</v>
      </c>
      <c r="D964" s="109">
        <v>0.77937597129999991</v>
      </c>
      <c r="E964" s="110">
        <v>1772</v>
      </c>
      <c r="F964" s="109">
        <v>638897.50574399997</v>
      </c>
      <c r="G964" s="109">
        <v>4473055.2882599998</v>
      </c>
      <c r="H964" s="135">
        <v>10</v>
      </c>
      <c r="I964" s="136" t="s">
        <v>3094</v>
      </c>
      <c r="J964" s="110" t="str">
        <f t="shared" ref="J964:J1027" si="15">IF(AND(C964&gt;=173.3,C964&lt;=16005.8,D964&gt;=16.1,D964&lt;=255.3,E964&gt;=42.4,E964&lt;=2062),"Yes","No")</f>
        <v>No</v>
      </c>
    </row>
    <row r="965" spans="1:10" x14ac:dyDescent="0.35">
      <c r="A965" s="108" t="s">
        <v>739</v>
      </c>
      <c r="B965" s="108" t="s">
        <v>3034</v>
      </c>
      <c r="C965" s="109">
        <v>7.3781015768299998</v>
      </c>
      <c r="D965" s="109">
        <v>1.9890051553299999</v>
      </c>
      <c r="E965" s="110">
        <v>65</v>
      </c>
      <c r="F965" s="109">
        <v>583658.23937199998</v>
      </c>
      <c r="G965" s="109">
        <v>4171938.78504</v>
      </c>
      <c r="H965" s="135">
        <v>10</v>
      </c>
      <c r="I965" s="136" t="s">
        <v>3094</v>
      </c>
      <c r="J965" s="110" t="str">
        <f t="shared" si="15"/>
        <v>No</v>
      </c>
    </row>
    <row r="966" spans="1:10" x14ac:dyDescent="0.35">
      <c r="A966" s="108" t="s">
        <v>740</v>
      </c>
      <c r="B966" s="108" t="s">
        <v>3041</v>
      </c>
      <c r="C966" s="109">
        <v>4597.7018328499998</v>
      </c>
      <c r="D966" s="109">
        <v>261.66838092099999</v>
      </c>
      <c r="E966" s="110">
        <v>245</v>
      </c>
      <c r="F966" s="109">
        <v>731453.77956499998</v>
      </c>
      <c r="G966" s="109">
        <v>4183685.9438200002</v>
      </c>
      <c r="H966" s="135">
        <v>10</v>
      </c>
      <c r="I966" s="136" t="s">
        <v>3094</v>
      </c>
      <c r="J966" s="110" t="str">
        <f t="shared" si="15"/>
        <v>No</v>
      </c>
    </row>
    <row r="967" spans="1:10" x14ac:dyDescent="0.35">
      <c r="A967" s="108" t="s">
        <v>741</v>
      </c>
      <c r="B967" s="108" t="s">
        <v>3052</v>
      </c>
      <c r="C967" s="109">
        <v>3.1618113747300001</v>
      </c>
      <c r="D967" s="109">
        <v>1.09315275535</v>
      </c>
      <c r="E967" s="110">
        <v>3226</v>
      </c>
      <c r="F967" s="109">
        <v>889164.89537499996</v>
      </c>
      <c r="G967" s="109">
        <v>4123074.0272499998</v>
      </c>
      <c r="H967" s="135">
        <v>11</v>
      </c>
      <c r="I967" s="136" t="s">
        <v>3094</v>
      </c>
      <c r="J967" s="110" t="str">
        <f t="shared" si="15"/>
        <v>No</v>
      </c>
    </row>
    <row r="968" spans="1:10" x14ac:dyDescent="0.35">
      <c r="A968" s="108" t="s">
        <v>742</v>
      </c>
      <c r="B968" s="108" t="s">
        <v>3041</v>
      </c>
      <c r="C968" s="109">
        <v>170.30815643</v>
      </c>
      <c r="D968" s="109">
        <v>9.8014242209399995</v>
      </c>
      <c r="E968" s="110">
        <v>1501</v>
      </c>
      <c r="F968" s="109">
        <v>767116.79581200005</v>
      </c>
      <c r="G968" s="109">
        <v>4247849.0909700003</v>
      </c>
      <c r="H968" s="135">
        <v>11</v>
      </c>
      <c r="I968" s="136" t="s">
        <v>3094</v>
      </c>
      <c r="J968" s="110" t="str">
        <f t="shared" si="15"/>
        <v>No</v>
      </c>
    </row>
    <row r="969" spans="1:10" x14ac:dyDescent="0.35">
      <c r="A969" s="108" t="s">
        <v>743</v>
      </c>
      <c r="B969" s="108" t="s">
        <v>3037</v>
      </c>
      <c r="C969" s="109">
        <v>7.1033473046199997</v>
      </c>
      <c r="D969" s="109">
        <v>1.3020928386400001</v>
      </c>
      <c r="E969" s="110">
        <v>2005</v>
      </c>
      <c r="F969" s="109">
        <v>732659.48699700006</v>
      </c>
      <c r="G969" s="109">
        <v>4360075.0180000002</v>
      </c>
      <c r="H969" s="135">
        <v>10</v>
      </c>
      <c r="I969" s="136" t="s">
        <v>3094</v>
      </c>
      <c r="J969" s="110" t="str">
        <f t="shared" si="15"/>
        <v>No</v>
      </c>
    </row>
    <row r="970" spans="1:10" x14ac:dyDescent="0.35">
      <c r="A970" s="108" t="s">
        <v>744</v>
      </c>
      <c r="B970" s="108" t="s">
        <v>3037</v>
      </c>
      <c r="C970" s="109">
        <v>336.22079611000004</v>
      </c>
      <c r="D970" s="109">
        <v>11.9102238131</v>
      </c>
      <c r="E970" s="110">
        <v>1809</v>
      </c>
      <c r="F970" s="109">
        <v>735820.04387000005</v>
      </c>
      <c r="G970" s="109">
        <v>4356160.1768300002</v>
      </c>
      <c r="H970" s="135">
        <v>10</v>
      </c>
      <c r="I970" s="136" t="s">
        <v>3094</v>
      </c>
      <c r="J970" s="110" t="str">
        <f t="shared" si="15"/>
        <v>No</v>
      </c>
    </row>
    <row r="971" spans="1:10" x14ac:dyDescent="0.35">
      <c r="A971" s="108" t="s">
        <v>745</v>
      </c>
      <c r="B971" s="108" t="s">
        <v>3050</v>
      </c>
      <c r="C971" s="109">
        <v>1.3868269952599999</v>
      </c>
      <c r="D971" s="109">
        <v>0.551255079589</v>
      </c>
      <c r="E971" s="110">
        <v>128</v>
      </c>
      <c r="F971" s="109">
        <v>520386.54249099997</v>
      </c>
      <c r="G971" s="109">
        <v>4268891.4061500002</v>
      </c>
      <c r="H971" s="135">
        <v>10</v>
      </c>
      <c r="I971" s="136" t="s">
        <v>3094</v>
      </c>
      <c r="J971" s="110" t="str">
        <f t="shared" si="15"/>
        <v>No</v>
      </c>
    </row>
    <row r="972" spans="1:10" x14ac:dyDescent="0.35">
      <c r="A972" s="108" t="s">
        <v>746</v>
      </c>
      <c r="B972" s="108" t="s">
        <v>3027</v>
      </c>
      <c r="C972" s="109">
        <v>65.206906551199992</v>
      </c>
      <c r="D972" s="109">
        <v>5.4236856400400004</v>
      </c>
      <c r="E972" s="110">
        <v>1328</v>
      </c>
      <c r="F972" s="109">
        <v>693220.60943299998</v>
      </c>
      <c r="G972" s="109">
        <v>4586154.7615299998</v>
      </c>
      <c r="H972" s="135">
        <v>10</v>
      </c>
      <c r="I972" s="136" t="s">
        <v>3094</v>
      </c>
      <c r="J972" s="110" t="str">
        <f t="shared" si="15"/>
        <v>No</v>
      </c>
    </row>
    <row r="973" spans="1:10" x14ac:dyDescent="0.35">
      <c r="A973" s="108" t="s">
        <v>747</v>
      </c>
      <c r="B973" s="108" t="s">
        <v>3036</v>
      </c>
      <c r="C973" s="109">
        <v>2.4689173275599998</v>
      </c>
      <c r="D973" s="109">
        <v>0.98659158557299997</v>
      </c>
      <c r="E973" s="110">
        <v>2082</v>
      </c>
      <c r="F973" s="109">
        <v>853125.34230100003</v>
      </c>
      <c r="G973" s="109">
        <v>4139702.8141399999</v>
      </c>
      <c r="H973" s="135">
        <v>11</v>
      </c>
      <c r="I973" s="136" t="s">
        <v>3094</v>
      </c>
      <c r="J973" s="110" t="str">
        <f t="shared" si="15"/>
        <v>No</v>
      </c>
    </row>
    <row r="974" spans="1:10" x14ac:dyDescent="0.35">
      <c r="A974" s="108" t="s">
        <v>748</v>
      </c>
      <c r="B974" s="108" t="s">
        <v>3020</v>
      </c>
      <c r="C974" s="109">
        <v>1.6279309806500002</v>
      </c>
      <c r="D974" s="109">
        <v>0.57780607086400004</v>
      </c>
      <c r="E974" s="110">
        <v>2548</v>
      </c>
      <c r="F974" s="109">
        <v>743161.31503099995</v>
      </c>
      <c r="G974" s="109">
        <v>4310039.0567300003</v>
      </c>
      <c r="H974" s="135">
        <v>10</v>
      </c>
      <c r="I974" s="136" t="s">
        <v>3094</v>
      </c>
      <c r="J974" s="110" t="str">
        <f t="shared" si="15"/>
        <v>No</v>
      </c>
    </row>
    <row r="975" spans="1:10" x14ac:dyDescent="0.35">
      <c r="A975" s="108" t="s">
        <v>749</v>
      </c>
      <c r="B975" s="108" t="s">
        <v>3020</v>
      </c>
      <c r="C975" s="109">
        <v>0.51145698129100003</v>
      </c>
      <c r="D975" s="109">
        <v>0.29672596721399996</v>
      </c>
      <c r="E975" s="110">
        <v>2553</v>
      </c>
      <c r="F975" s="109">
        <v>743091.61842199997</v>
      </c>
      <c r="G975" s="109">
        <v>4309908.7055900004</v>
      </c>
      <c r="H975" s="135">
        <v>10</v>
      </c>
      <c r="I975" s="136" t="s">
        <v>3094</v>
      </c>
      <c r="J975" s="110" t="str">
        <f t="shared" si="15"/>
        <v>No</v>
      </c>
    </row>
    <row r="976" spans="1:10" x14ac:dyDescent="0.35">
      <c r="A976" s="108" t="s">
        <v>750</v>
      </c>
      <c r="B976" s="108" t="s">
        <v>3035</v>
      </c>
      <c r="C976" s="109">
        <v>0.43080826216500001</v>
      </c>
      <c r="D976" s="109">
        <v>0.26821311628900002</v>
      </c>
      <c r="E976" s="110">
        <v>2713</v>
      </c>
      <c r="F976" s="109">
        <v>777091.86526999995</v>
      </c>
      <c r="G976" s="109">
        <v>4271489.9536199998</v>
      </c>
      <c r="H976" s="135">
        <v>11</v>
      </c>
      <c r="I976" s="136" t="s">
        <v>3094</v>
      </c>
      <c r="J976" s="110" t="str">
        <f t="shared" si="15"/>
        <v>No</v>
      </c>
    </row>
    <row r="977" spans="1:10" x14ac:dyDescent="0.35">
      <c r="A977" s="108" t="s">
        <v>750</v>
      </c>
      <c r="B977" s="108" t="s">
        <v>3029</v>
      </c>
      <c r="C977" s="109">
        <v>60.006762535699998</v>
      </c>
      <c r="D977" s="109">
        <v>3.9123416691699999</v>
      </c>
      <c r="E977" s="110">
        <v>3133</v>
      </c>
      <c r="F977" s="109">
        <v>863838.50220700004</v>
      </c>
      <c r="G977" s="109">
        <v>4162659.6867399998</v>
      </c>
      <c r="H977" s="135">
        <v>11</v>
      </c>
      <c r="I977" s="136" t="s">
        <v>3094</v>
      </c>
      <c r="J977" s="110" t="str">
        <f t="shared" si="15"/>
        <v>No</v>
      </c>
    </row>
    <row r="978" spans="1:10" x14ac:dyDescent="0.35">
      <c r="A978" s="108" t="s">
        <v>750</v>
      </c>
      <c r="B978" s="108" t="s">
        <v>3052</v>
      </c>
      <c r="C978" s="109">
        <v>2.8052026078799996</v>
      </c>
      <c r="D978" s="109">
        <v>0.831137069906</v>
      </c>
      <c r="E978" s="110">
        <v>3205</v>
      </c>
      <c r="F978" s="109">
        <v>880529.34081700002</v>
      </c>
      <c r="G978" s="109">
        <v>4152246.8913799999</v>
      </c>
      <c r="H978" s="135">
        <v>11</v>
      </c>
      <c r="I978" s="136" t="s">
        <v>3094</v>
      </c>
      <c r="J978" s="110" t="str">
        <f t="shared" si="15"/>
        <v>No</v>
      </c>
    </row>
    <row r="979" spans="1:10" x14ac:dyDescent="0.35">
      <c r="A979" s="108" t="s">
        <v>750</v>
      </c>
      <c r="B979" s="108" t="s">
        <v>3041</v>
      </c>
      <c r="C979" s="109">
        <v>25.020068541099999</v>
      </c>
      <c r="D979" s="109">
        <v>3.2440257770600001</v>
      </c>
      <c r="E979" s="110">
        <v>2864</v>
      </c>
      <c r="F979" s="109">
        <v>798792.049872</v>
      </c>
      <c r="G979" s="109">
        <v>4230843.6951400004</v>
      </c>
      <c r="H979" s="135">
        <v>11</v>
      </c>
      <c r="I979" s="136" t="s">
        <v>3094</v>
      </c>
      <c r="J979" s="110" t="str">
        <f t="shared" si="15"/>
        <v>No</v>
      </c>
    </row>
    <row r="980" spans="1:10" x14ac:dyDescent="0.35">
      <c r="A980" s="108" t="s">
        <v>751</v>
      </c>
      <c r="B980" s="108" t="s">
        <v>3027</v>
      </c>
      <c r="C980" s="109">
        <v>10.088754741000001</v>
      </c>
      <c r="D980" s="109">
        <v>1.60924130162</v>
      </c>
      <c r="E980" s="110">
        <v>1342</v>
      </c>
      <c r="F980" s="109">
        <v>711948.70433500002</v>
      </c>
      <c r="G980" s="109">
        <v>4593736.06018</v>
      </c>
      <c r="H980" s="135">
        <v>10</v>
      </c>
      <c r="I980" s="136" t="s">
        <v>3094</v>
      </c>
      <c r="J980" s="110" t="str">
        <f t="shared" si="15"/>
        <v>No</v>
      </c>
    </row>
    <row r="981" spans="1:10" x14ac:dyDescent="0.35">
      <c r="A981" s="108" t="s">
        <v>751</v>
      </c>
      <c r="B981" s="108" t="s">
        <v>3027</v>
      </c>
      <c r="C981" s="109">
        <v>393.28704673699997</v>
      </c>
      <c r="D981" s="109">
        <v>22.158677047000001</v>
      </c>
      <c r="E981" s="110">
        <v>1342</v>
      </c>
      <c r="F981" s="109">
        <v>710845.29551199998</v>
      </c>
      <c r="G981" s="109">
        <v>4595451.1255999999</v>
      </c>
      <c r="H981" s="135">
        <v>10</v>
      </c>
      <c r="I981" s="136" t="s">
        <v>3094</v>
      </c>
      <c r="J981" s="110" t="str">
        <f t="shared" si="15"/>
        <v>Yes</v>
      </c>
    </row>
    <row r="982" spans="1:10" x14ac:dyDescent="0.35">
      <c r="A982" s="108" t="s">
        <v>752</v>
      </c>
      <c r="B982" s="108" t="s">
        <v>3032</v>
      </c>
      <c r="C982" s="109">
        <v>6.6667869997500002</v>
      </c>
      <c r="D982" s="109">
        <v>1.8047698894699999</v>
      </c>
      <c r="E982" s="110">
        <v>47</v>
      </c>
      <c r="F982" s="109">
        <v>780154.424</v>
      </c>
      <c r="G982" s="109">
        <v>3816213.8259899998</v>
      </c>
      <c r="H982" s="135">
        <v>11</v>
      </c>
      <c r="I982" s="136" t="s">
        <v>3094</v>
      </c>
      <c r="J982" s="110" t="str">
        <f t="shared" si="15"/>
        <v>No</v>
      </c>
    </row>
    <row r="983" spans="1:10" x14ac:dyDescent="0.35">
      <c r="A983" s="108" t="s">
        <v>753</v>
      </c>
      <c r="B983" s="108" t="s">
        <v>3027</v>
      </c>
      <c r="C983" s="109">
        <v>31.878874847299997</v>
      </c>
      <c r="D983" s="109">
        <v>3.4023786090200003</v>
      </c>
      <c r="E983" s="110">
        <v>1386</v>
      </c>
      <c r="F983" s="109">
        <v>654813.38709600002</v>
      </c>
      <c r="G983" s="109">
        <v>4623841.9252699995</v>
      </c>
      <c r="H983" s="135">
        <v>10</v>
      </c>
      <c r="I983" s="136" t="s">
        <v>3094</v>
      </c>
      <c r="J983" s="110" t="str">
        <f t="shared" si="15"/>
        <v>No</v>
      </c>
    </row>
    <row r="984" spans="1:10" x14ac:dyDescent="0.35">
      <c r="A984" s="108" t="s">
        <v>754</v>
      </c>
      <c r="B984" s="108" t="s">
        <v>3037</v>
      </c>
      <c r="C984" s="109">
        <v>5.2189941766799999</v>
      </c>
      <c r="D984" s="109">
        <v>1.22611830219</v>
      </c>
      <c r="E984" s="110">
        <v>2093</v>
      </c>
      <c r="F984" s="109">
        <v>706953.44804599998</v>
      </c>
      <c r="G984" s="109">
        <v>4363372.3673900003</v>
      </c>
      <c r="H984" s="135">
        <v>10</v>
      </c>
      <c r="I984" s="136" t="s">
        <v>3094</v>
      </c>
      <c r="J984" s="110" t="str">
        <f t="shared" si="15"/>
        <v>No</v>
      </c>
    </row>
    <row r="985" spans="1:10" x14ac:dyDescent="0.35">
      <c r="A985" s="108" t="s">
        <v>755</v>
      </c>
      <c r="B985" s="108" t="s">
        <v>3048</v>
      </c>
      <c r="C985" s="109">
        <v>0.34609504204499997</v>
      </c>
      <c r="D985" s="109">
        <v>0.29115508329900003</v>
      </c>
      <c r="E985" s="110">
        <v>37</v>
      </c>
      <c r="F985" s="109">
        <v>952937.16994599998</v>
      </c>
      <c r="G985" s="109">
        <v>3765871.9292000001</v>
      </c>
      <c r="H985" s="135">
        <v>11</v>
      </c>
      <c r="I985" s="136" t="s">
        <v>3094</v>
      </c>
      <c r="J985" s="110" t="str">
        <f t="shared" si="15"/>
        <v>No</v>
      </c>
    </row>
    <row r="986" spans="1:10" x14ac:dyDescent="0.35">
      <c r="A986" s="108" t="s">
        <v>756</v>
      </c>
      <c r="B986" s="108" t="s">
        <v>3042</v>
      </c>
      <c r="C986" s="109">
        <v>9.7911791737600007E-2</v>
      </c>
      <c r="D986" s="109">
        <v>0.14009815616399998</v>
      </c>
      <c r="E986" s="110">
        <v>1825</v>
      </c>
      <c r="F986" s="109">
        <v>720734.94642699999</v>
      </c>
      <c r="G986" s="109">
        <v>4447133.25844</v>
      </c>
      <c r="H986" s="135">
        <v>10</v>
      </c>
      <c r="I986" s="136" t="s">
        <v>3094</v>
      </c>
      <c r="J986" s="110" t="str">
        <f t="shared" si="15"/>
        <v>No</v>
      </c>
    </row>
    <row r="987" spans="1:10" x14ac:dyDescent="0.35">
      <c r="A987" s="108" t="s">
        <v>757</v>
      </c>
      <c r="B987" s="108" t="s">
        <v>3036</v>
      </c>
      <c r="C987" s="109">
        <v>9.5570815820299995</v>
      </c>
      <c r="D987" s="109">
        <v>1.37803147782</v>
      </c>
      <c r="E987" s="110">
        <v>3377</v>
      </c>
      <c r="F987" s="109">
        <v>911746.48611199996</v>
      </c>
      <c r="G987" s="109">
        <v>4082699.2217299999</v>
      </c>
      <c r="H987" s="135">
        <v>11</v>
      </c>
      <c r="I987" s="136" t="s">
        <v>3094</v>
      </c>
      <c r="J987" s="110" t="str">
        <f t="shared" si="15"/>
        <v>No</v>
      </c>
    </row>
    <row r="988" spans="1:10" x14ac:dyDescent="0.35">
      <c r="A988" s="108" t="s">
        <v>758</v>
      </c>
      <c r="B988" s="108" t="s">
        <v>3042</v>
      </c>
      <c r="C988" s="109">
        <v>2.3887053738699997</v>
      </c>
      <c r="D988" s="109">
        <v>0.67422786468200002</v>
      </c>
      <c r="E988" s="110">
        <v>1981</v>
      </c>
      <c r="F988" s="109">
        <v>633398.65887799999</v>
      </c>
      <c r="G988" s="109">
        <v>4476652.6914400002</v>
      </c>
      <c r="H988" s="135">
        <v>10</v>
      </c>
      <c r="I988" s="136" t="s">
        <v>3094</v>
      </c>
      <c r="J988" s="110" t="str">
        <f t="shared" si="15"/>
        <v>No</v>
      </c>
    </row>
    <row r="989" spans="1:10" x14ac:dyDescent="0.35">
      <c r="A989" s="108" t="s">
        <v>759</v>
      </c>
      <c r="B989" s="108" t="s">
        <v>3054</v>
      </c>
      <c r="C989" s="109">
        <v>19.6274140905</v>
      </c>
      <c r="D989" s="109">
        <v>2.2155279270299997</v>
      </c>
      <c r="E989" s="110">
        <v>62</v>
      </c>
      <c r="F989" s="109">
        <v>1276590.9437899999</v>
      </c>
      <c r="G989" s="109">
        <v>3699920.8974100002</v>
      </c>
      <c r="H989" s="135">
        <v>11</v>
      </c>
      <c r="I989" s="136" t="s">
        <v>3094</v>
      </c>
      <c r="J989" s="110" t="str">
        <f t="shared" si="15"/>
        <v>No</v>
      </c>
    </row>
    <row r="990" spans="1:10" x14ac:dyDescent="0.35">
      <c r="A990" s="108" t="s">
        <v>760</v>
      </c>
      <c r="B990" s="108" t="s">
        <v>3057</v>
      </c>
      <c r="C990" s="109">
        <v>6.1883471778199999</v>
      </c>
      <c r="D990" s="109">
        <v>1.6608194311100002</v>
      </c>
      <c r="E990" s="110">
        <v>17</v>
      </c>
      <c r="F990" s="109">
        <v>612911.11300500005</v>
      </c>
      <c r="G990" s="109">
        <v>4088645.2380499998</v>
      </c>
      <c r="H990" s="135">
        <v>10</v>
      </c>
      <c r="I990" s="136" t="s">
        <v>3094</v>
      </c>
      <c r="J990" s="110" t="str">
        <f t="shared" si="15"/>
        <v>No</v>
      </c>
    </row>
    <row r="991" spans="1:10" x14ac:dyDescent="0.35">
      <c r="A991" s="108" t="s">
        <v>761</v>
      </c>
      <c r="B991" s="108" t="s">
        <v>3048</v>
      </c>
      <c r="C991" s="109">
        <v>0.93064760109299993</v>
      </c>
      <c r="D991" s="109">
        <v>0.38966555899899996</v>
      </c>
      <c r="E991" s="110">
        <v>632</v>
      </c>
      <c r="F991" s="109">
        <v>911054.14996399998</v>
      </c>
      <c r="G991" s="109">
        <v>3830110.8953100001</v>
      </c>
      <c r="H991" s="135">
        <v>11</v>
      </c>
      <c r="I991" s="136" t="s">
        <v>3094</v>
      </c>
      <c r="J991" s="110" t="str">
        <f t="shared" si="15"/>
        <v>No</v>
      </c>
    </row>
    <row r="992" spans="1:10" x14ac:dyDescent="0.35">
      <c r="A992" s="108" t="s">
        <v>762</v>
      </c>
      <c r="B992" s="108" t="s">
        <v>3053</v>
      </c>
      <c r="C992" s="109">
        <v>8.8285565440999996</v>
      </c>
      <c r="D992" s="109">
        <v>1.20265651076</v>
      </c>
      <c r="E992" s="110">
        <v>1443</v>
      </c>
      <c r="F992" s="109">
        <v>694157.81222600001</v>
      </c>
      <c r="G992" s="109">
        <v>4346918.2448800001</v>
      </c>
      <c r="H992" s="135">
        <v>10</v>
      </c>
      <c r="I992" s="136" t="s">
        <v>3094</v>
      </c>
      <c r="J992" s="110" t="str">
        <f t="shared" si="15"/>
        <v>No</v>
      </c>
    </row>
    <row r="993" spans="1:10" x14ac:dyDescent="0.35">
      <c r="A993" s="108" t="s">
        <v>763</v>
      </c>
      <c r="B993" s="108" t="s">
        <v>3048</v>
      </c>
      <c r="C993" s="109">
        <v>18.808323251899999</v>
      </c>
      <c r="D993" s="109">
        <v>3.4171857382399997</v>
      </c>
      <c r="E993" s="110">
        <v>461</v>
      </c>
      <c r="F993" s="109">
        <v>910738.93181800004</v>
      </c>
      <c r="G993" s="109">
        <v>3825115.8054300002</v>
      </c>
      <c r="H993" s="135">
        <v>11</v>
      </c>
      <c r="I993" s="136" t="s">
        <v>3094</v>
      </c>
      <c r="J993" s="110" t="str">
        <f t="shared" si="15"/>
        <v>No</v>
      </c>
    </row>
    <row r="994" spans="1:10" x14ac:dyDescent="0.35">
      <c r="A994" s="108" t="s">
        <v>764</v>
      </c>
      <c r="B994" s="108" t="s">
        <v>3044</v>
      </c>
      <c r="C994" s="109">
        <v>2.8844780940400003</v>
      </c>
      <c r="D994" s="109">
        <v>0.784714075628</v>
      </c>
      <c r="E994" s="110">
        <v>48</v>
      </c>
      <c r="F994" s="109">
        <v>611133.79620700004</v>
      </c>
      <c r="G994" s="109">
        <v>4196710.84124</v>
      </c>
      <c r="H994" s="135">
        <v>10</v>
      </c>
      <c r="I994" s="136" t="s">
        <v>3094</v>
      </c>
      <c r="J994" s="110" t="str">
        <f t="shared" si="15"/>
        <v>No</v>
      </c>
    </row>
    <row r="995" spans="1:10" x14ac:dyDescent="0.35">
      <c r="A995" s="108" t="s">
        <v>765</v>
      </c>
      <c r="B995" s="108" t="s">
        <v>3027</v>
      </c>
      <c r="C995" s="109">
        <v>6.8230922517200003</v>
      </c>
      <c r="D995" s="109">
        <v>1.3990650101000002</v>
      </c>
      <c r="E995" s="110">
        <v>1574</v>
      </c>
      <c r="F995" s="109">
        <v>700241.34799100005</v>
      </c>
      <c r="G995" s="109">
        <v>4631556.0356099997</v>
      </c>
      <c r="H995" s="135">
        <v>10</v>
      </c>
      <c r="I995" s="136" t="s">
        <v>3094</v>
      </c>
      <c r="J995" s="110" t="str">
        <f t="shared" si="15"/>
        <v>No</v>
      </c>
    </row>
    <row r="996" spans="1:10" x14ac:dyDescent="0.35">
      <c r="A996" s="108" t="s">
        <v>765</v>
      </c>
      <c r="B996" s="108" t="s">
        <v>3027</v>
      </c>
      <c r="C996" s="109">
        <v>172.93311973100001</v>
      </c>
      <c r="D996" s="109">
        <v>21.127020037299999</v>
      </c>
      <c r="E996" s="110">
        <v>1263</v>
      </c>
      <c r="F996" s="109">
        <v>642848.46626100002</v>
      </c>
      <c r="G996" s="109">
        <v>4615942.9733499996</v>
      </c>
      <c r="H996" s="135">
        <v>10</v>
      </c>
      <c r="I996" s="136" t="s">
        <v>3094</v>
      </c>
      <c r="J996" s="110" t="str">
        <f t="shared" si="15"/>
        <v>No</v>
      </c>
    </row>
    <row r="997" spans="1:10" x14ac:dyDescent="0.35">
      <c r="A997" s="108" t="s">
        <v>765</v>
      </c>
      <c r="B997" s="108" t="s">
        <v>3022</v>
      </c>
      <c r="C997" s="109">
        <v>0.19803359513800001</v>
      </c>
      <c r="D997" s="109">
        <v>0.178517930633</v>
      </c>
      <c r="E997" s="110">
        <v>2039</v>
      </c>
      <c r="F997" s="109">
        <v>482357.126483</v>
      </c>
      <c r="G997" s="109">
        <v>4582985.3514599996</v>
      </c>
      <c r="H997" s="135">
        <v>10</v>
      </c>
      <c r="I997" s="136" t="s">
        <v>3094</v>
      </c>
      <c r="J997" s="110" t="str">
        <f t="shared" si="15"/>
        <v>No</v>
      </c>
    </row>
    <row r="998" spans="1:10" x14ac:dyDescent="0.35">
      <c r="A998" s="108" t="s">
        <v>765</v>
      </c>
      <c r="B998" s="108" t="s">
        <v>3022</v>
      </c>
      <c r="C998" s="109">
        <v>0.15234082175200001</v>
      </c>
      <c r="D998" s="109">
        <v>0.15274448555</v>
      </c>
      <c r="E998" s="110">
        <v>1836</v>
      </c>
      <c r="F998" s="109">
        <v>480979.89481799997</v>
      </c>
      <c r="G998" s="109">
        <v>4576034.8390899999</v>
      </c>
      <c r="H998" s="135">
        <v>10</v>
      </c>
      <c r="I998" s="136" t="s">
        <v>3094</v>
      </c>
      <c r="J998" s="110" t="str">
        <f t="shared" si="15"/>
        <v>No</v>
      </c>
    </row>
    <row r="999" spans="1:10" x14ac:dyDescent="0.35">
      <c r="A999" s="108" t="s">
        <v>765</v>
      </c>
      <c r="B999" s="108" t="s">
        <v>3031</v>
      </c>
      <c r="C999" s="109">
        <v>2.1701665894299997E-2</v>
      </c>
      <c r="D999" s="109">
        <v>5.73647928222E-2</v>
      </c>
      <c r="E999" s="110">
        <v>1614</v>
      </c>
      <c r="F999" s="109">
        <v>664163.88159300003</v>
      </c>
      <c r="G999" s="109">
        <v>4540439.6848900001</v>
      </c>
      <c r="H999" s="135">
        <v>10</v>
      </c>
      <c r="I999" s="136" t="s">
        <v>3094</v>
      </c>
      <c r="J999" s="110" t="str">
        <f t="shared" si="15"/>
        <v>No</v>
      </c>
    </row>
    <row r="1000" spans="1:10" x14ac:dyDescent="0.35">
      <c r="A1000" s="108" t="s">
        <v>765</v>
      </c>
      <c r="B1000" s="108" t="s">
        <v>3047</v>
      </c>
      <c r="C1000" s="109">
        <v>4.9476141286899997</v>
      </c>
      <c r="D1000" s="109">
        <v>0.91430146437400006</v>
      </c>
      <c r="E1000" s="110">
        <v>2764</v>
      </c>
      <c r="F1000" s="109">
        <v>1069602.32039</v>
      </c>
      <c r="G1000" s="109">
        <v>3792730.2874400001</v>
      </c>
      <c r="H1000" s="135">
        <v>11</v>
      </c>
      <c r="I1000" s="136" t="s">
        <v>3094</v>
      </c>
      <c r="J1000" s="110" t="str">
        <f t="shared" si="15"/>
        <v>No</v>
      </c>
    </row>
    <row r="1001" spans="1:10" x14ac:dyDescent="0.35">
      <c r="A1001" s="108" t="s">
        <v>766</v>
      </c>
      <c r="B1001" s="108" t="s">
        <v>3039</v>
      </c>
      <c r="C1001" s="109">
        <v>0.27729262828599999</v>
      </c>
      <c r="D1001" s="109">
        <v>0.18975684784399999</v>
      </c>
      <c r="E1001" s="110">
        <v>1967</v>
      </c>
      <c r="F1001" s="109">
        <v>902303.57771600003</v>
      </c>
      <c r="G1001" s="109">
        <v>3975671.5891300002</v>
      </c>
      <c r="H1001" s="135">
        <v>11</v>
      </c>
      <c r="I1001" s="136" t="s">
        <v>3094</v>
      </c>
      <c r="J1001" s="110" t="str">
        <f t="shared" si="15"/>
        <v>No</v>
      </c>
    </row>
    <row r="1002" spans="1:10" x14ac:dyDescent="0.35">
      <c r="A1002" s="108" t="s">
        <v>767</v>
      </c>
      <c r="B1002" s="108" t="s">
        <v>3031</v>
      </c>
      <c r="C1002" s="109">
        <v>4.6881572587999996</v>
      </c>
      <c r="D1002" s="109">
        <v>0.82347415540300006</v>
      </c>
      <c r="E1002" s="110">
        <v>1618</v>
      </c>
      <c r="F1002" s="109">
        <v>712189.475018</v>
      </c>
      <c r="G1002" s="109">
        <v>4523412.0716300001</v>
      </c>
      <c r="H1002" s="135">
        <v>10</v>
      </c>
      <c r="I1002" s="136" t="s">
        <v>3094</v>
      </c>
      <c r="J1002" s="110" t="str">
        <f t="shared" si="15"/>
        <v>No</v>
      </c>
    </row>
    <row r="1003" spans="1:10" x14ac:dyDescent="0.35">
      <c r="A1003" s="108" t="s">
        <v>768</v>
      </c>
      <c r="B1003" s="108" t="s">
        <v>3031</v>
      </c>
      <c r="C1003" s="109">
        <v>4.1529757430399998</v>
      </c>
      <c r="D1003" s="109">
        <v>0.910737110834</v>
      </c>
      <c r="E1003" s="110">
        <v>1837</v>
      </c>
      <c r="F1003" s="109">
        <v>645427.65433599998</v>
      </c>
      <c r="G1003" s="109">
        <v>4493102.1698899996</v>
      </c>
      <c r="H1003" s="135">
        <v>10</v>
      </c>
      <c r="I1003" s="136" t="s">
        <v>3094</v>
      </c>
      <c r="J1003" s="110" t="str">
        <f t="shared" si="15"/>
        <v>No</v>
      </c>
    </row>
    <row r="1004" spans="1:10" x14ac:dyDescent="0.35">
      <c r="A1004" s="108" t="s">
        <v>768</v>
      </c>
      <c r="B1004" s="108" t="s">
        <v>3031</v>
      </c>
      <c r="C1004" s="109">
        <v>1.16438087822</v>
      </c>
      <c r="D1004" s="109">
        <v>0.43245940862900001</v>
      </c>
      <c r="E1004" s="110">
        <v>1603</v>
      </c>
      <c r="F1004" s="109">
        <v>670117.96777600003</v>
      </c>
      <c r="G1004" s="109">
        <v>4469314.07761</v>
      </c>
      <c r="H1004" s="135">
        <v>10</v>
      </c>
      <c r="I1004" s="136" t="s">
        <v>3094</v>
      </c>
      <c r="J1004" s="110" t="str">
        <f t="shared" si="15"/>
        <v>No</v>
      </c>
    </row>
    <row r="1005" spans="1:10" x14ac:dyDescent="0.35">
      <c r="A1005" s="108" t="s">
        <v>768</v>
      </c>
      <c r="B1005" s="108" t="s">
        <v>3042</v>
      </c>
      <c r="C1005" s="109">
        <v>1.26493346555</v>
      </c>
      <c r="D1005" s="109">
        <v>0.42873489636000001</v>
      </c>
      <c r="E1005" s="110">
        <v>1887</v>
      </c>
      <c r="F1005" s="109">
        <v>629979.85788400006</v>
      </c>
      <c r="G1005" s="109">
        <v>4473192.1673999997</v>
      </c>
      <c r="H1005" s="135">
        <v>10</v>
      </c>
      <c r="I1005" s="136" t="s">
        <v>3094</v>
      </c>
      <c r="J1005" s="110" t="str">
        <f t="shared" si="15"/>
        <v>No</v>
      </c>
    </row>
    <row r="1006" spans="1:10" x14ac:dyDescent="0.35">
      <c r="A1006" s="108" t="s">
        <v>768</v>
      </c>
      <c r="B1006" s="108" t="s">
        <v>3020</v>
      </c>
      <c r="C1006" s="109">
        <v>2.4027451751200002</v>
      </c>
      <c r="D1006" s="109">
        <v>0.71981445341299999</v>
      </c>
      <c r="E1006" s="110">
        <v>2327</v>
      </c>
      <c r="F1006" s="109">
        <v>744152.18037399999</v>
      </c>
      <c r="G1006" s="109">
        <v>4321653.9276000001</v>
      </c>
      <c r="H1006" s="135">
        <v>10</v>
      </c>
      <c r="I1006" s="136" t="s">
        <v>3094</v>
      </c>
      <c r="J1006" s="110" t="str">
        <f t="shared" si="15"/>
        <v>No</v>
      </c>
    </row>
    <row r="1007" spans="1:10" x14ac:dyDescent="0.35">
      <c r="A1007" s="108" t="s">
        <v>768</v>
      </c>
      <c r="B1007" s="108" t="s">
        <v>3035</v>
      </c>
      <c r="C1007" s="109">
        <v>2.6269642202300001</v>
      </c>
      <c r="D1007" s="109">
        <v>1.1064638864599998</v>
      </c>
      <c r="E1007" s="110">
        <v>2193</v>
      </c>
      <c r="F1007" s="109">
        <v>763991.77465699997</v>
      </c>
      <c r="G1007" s="109">
        <v>4262898.5824999996</v>
      </c>
      <c r="H1007" s="135">
        <v>11</v>
      </c>
      <c r="I1007" s="136" t="s">
        <v>3094</v>
      </c>
      <c r="J1007" s="110" t="str">
        <f t="shared" si="15"/>
        <v>No</v>
      </c>
    </row>
    <row r="1008" spans="1:10" x14ac:dyDescent="0.35">
      <c r="A1008" s="108" t="s">
        <v>768</v>
      </c>
      <c r="B1008" s="108" t="s">
        <v>3036</v>
      </c>
      <c r="C1008" s="109">
        <v>2.22009214289</v>
      </c>
      <c r="D1008" s="109">
        <v>0.57328570345699992</v>
      </c>
      <c r="E1008" s="110">
        <v>2800</v>
      </c>
      <c r="F1008" s="109">
        <v>865590.00438699999</v>
      </c>
      <c r="G1008" s="109">
        <v>4101933.18157</v>
      </c>
      <c r="H1008" s="135">
        <v>11</v>
      </c>
      <c r="I1008" s="136" t="s">
        <v>3094</v>
      </c>
      <c r="J1008" s="110" t="str">
        <f t="shared" si="15"/>
        <v>No</v>
      </c>
    </row>
    <row r="1009" spans="1:10" x14ac:dyDescent="0.35">
      <c r="A1009" s="108" t="s">
        <v>768</v>
      </c>
      <c r="B1009" s="108" t="s">
        <v>3036</v>
      </c>
      <c r="C1009" s="109">
        <v>92.105624532899995</v>
      </c>
      <c r="D1009" s="109">
        <v>4.41631034085</v>
      </c>
      <c r="E1009" s="110">
        <v>3196</v>
      </c>
      <c r="F1009" s="109">
        <v>856802.03689999995</v>
      </c>
      <c r="G1009" s="109">
        <v>4163677.6420499999</v>
      </c>
      <c r="H1009" s="135">
        <v>11</v>
      </c>
      <c r="I1009" s="136" t="s">
        <v>3094</v>
      </c>
      <c r="J1009" s="110" t="str">
        <f t="shared" si="15"/>
        <v>No</v>
      </c>
    </row>
    <row r="1010" spans="1:10" x14ac:dyDescent="0.35">
      <c r="A1010" s="108" t="s">
        <v>769</v>
      </c>
      <c r="B1010" s="108" t="s">
        <v>3022</v>
      </c>
      <c r="C1010" s="109">
        <v>3.0554999518799999</v>
      </c>
      <c r="D1010" s="109">
        <v>0.67608538814500008</v>
      </c>
      <c r="E1010" s="110">
        <v>2031</v>
      </c>
      <c r="F1010" s="109">
        <v>503929.04730099998</v>
      </c>
      <c r="G1010" s="109">
        <v>4572921.1522399997</v>
      </c>
      <c r="H1010" s="135">
        <v>10</v>
      </c>
      <c r="I1010" s="136" t="s">
        <v>3094</v>
      </c>
      <c r="J1010" s="110" t="str">
        <f t="shared" si="15"/>
        <v>No</v>
      </c>
    </row>
    <row r="1011" spans="1:10" x14ac:dyDescent="0.35">
      <c r="A1011" s="108" t="s">
        <v>770</v>
      </c>
      <c r="B1011" s="108" t="s">
        <v>3027</v>
      </c>
      <c r="C1011" s="109">
        <v>10.230317600400001</v>
      </c>
      <c r="D1011" s="109">
        <v>2.3760483490400004</v>
      </c>
      <c r="E1011" s="110">
        <v>1329</v>
      </c>
      <c r="F1011" s="109">
        <v>706640.38832300005</v>
      </c>
      <c r="G1011" s="109">
        <v>4593832.2054099999</v>
      </c>
      <c r="H1011" s="135">
        <v>10</v>
      </c>
      <c r="I1011" s="136" t="s">
        <v>3094</v>
      </c>
      <c r="J1011" s="110" t="str">
        <f t="shared" si="15"/>
        <v>No</v>
      </c>
    </row>
    <row r="1012" spans="1:10" x14ac:dyDescent="0.35">
      <c r="A1012" s="108" t="s">
        <v>771</v>
      </c>
      <c r="B1012" s="108" t="s">
        <v>3068</v>
      </c>
      <c r="C1012" s="109">
        <v>0.71850455230400001</v>
      </c>
      <c r="D1012" s="109">
        <v>0.33676428202300002</v>
      </c>
      <c r="E1012" s="110">
        <v>2035</v>
      </c>
      <c r="F1012" s="109">
        <v>683522.70224500005</v>
      </c>
      <c r="G1012" s="109">
        <v>4403537.95</v>
      </c>
      <c r="H1012" s="135">
        <v>10</v>
      </c>
      <c r="I1012" s="136" t="s">
        <v>3094</v>
      </c>
      <c r="J1012" s="110" t="str">
        <f t="shared" si="15"/>
        <v>No</v>
      </c>
    </row>
    <row r="1013" spans="1:10" x14ac:dyDescent="0.35">
      <c r="A1013" s="108" t="s">
        <v>772</v>
      </c>
      <c r="B1013" s="108" t="s">
        <v>3068</v>
      </c>
      <c r="C1013" s="109">
        <v>0.84348477726800009</v>
      </c>
      <c r="D1013" s="109">
        <v>0.34509530948600003</v>
      </c>
      <c r="E1013" s="110">
        <v>1942</v>
      </c>
      <c r="F1013" s="109">
        <v>701988.76426099997</v>
      </c>
      <c r="G1013" s="109">
        <v>4388162.3303300003</v>
      </c>
      <c r="H1013" s="135">
        <v>10</v>
      </c>
      <c r="I1013" s="136" t="s">
        <v>3094</v>
      </c>
      <c r="J1013" s="110" t="str">
        <f t="shared" si="15"/>
        <v>No</v>
      </c>
    </row>
    <row r="1014" spans="1:10" x14ac:dyDescent="0.35">
      <c r="A1014" s="108" t="s">
        <v>773</v>
      </c>
      <c r="B1014" s="108" t="s">
        <v>3050</v>
      </c>
      <c r="C1014" s="109">
        <v>0.32067911714700004</v>
      </c>
      <c r="D1014" s="109">
        <v>0.24019432314799999</v>
      </c>
      <c r="E1014" s="110">
        <v>316</v>
      </c>
      <c r="F1014" s="109">
        <v>490139.71377799998</v>
      </c>
      <c r="G1014" s="109">
        <v>4267498.6102</v>
      </c>
      <c r="H1014" s="135">
        <v>10</v>
      </c>
      <c r="I1014" s="136" t="s">
        <v>3094</v>
      </c>
      <c r="J1014" s="110" t="str">
        <f t="shared" si="15"/>
        <v>No</v>
      </c>
    </row>
    <row r="1015" spans="1:10" x14ac:dyDescent="0.35">
      <c r="A1015" s="108" t="s">
        <v>774</v>
      </c>
      <c r="B1015" s="108" t="s">
        <v>3036</v>
      </c>
      <c r="C1015" s="109">
        <v>13.1971855902</v>
      </c>
      <c r="D1015" s="109">
        <v>1.91318380117</v>
      </c>
      <c r="E1015" s="110">
        <v>3479</v>
      </c>
      <c r="F1015" s="109">
        <v>899809.32721400005</v>
      </c>
      <c r="G1015" s="109">
        <v>4105508.3746799999</v>
      </c>
      <c r="H1015" s="135">
        <v>11</v>
      </c>
      <c r="I1015" s="136" t="s">
        <v>3094</v>
      </c>
      <c r="J1015" s="110" t="str">
        <f t="shared" si="15"/>
        <v>No</v>
      </c>
    </row>
    <row r="1016" spans="1:10" x14ac:dyDescent="0.35">
      <c r="A1016" s="108" t="s">
        <v>774</v>
      </c>
      <c r="B1016" s="108" t="s">
        <v>3036</v>
      </c>
      <c r="C1016" s="109">
        <v>15.956533298799998</v>
      </c>
      <c r="D1016" s="109">
        <v>2.4861033664800001</v>
      </c>
      <c r="E1016" s="110">
        <v>3388</v>
      </c>
      <c r="F1016" s="109">
        <v>899006.67712300003</v>
      </c>
      <c r="G1016" s="109">
        <v>4104842.9735500002</v>
      </c>
      <c r="H1016" s="135">
        <v>11</v>
      </c>
      <c r="I1016" s="136" t="s">
        <v>3094</v>
      </c>
      <c r="J1016" s="110" t="str">
        <f t="shared" si="15"/>
        <v>No</v>
      </c>
    </row>
    <row r="1017" spans="1:10" x14ac:dyDescent="0.35">
      <c r="A1017" s="108" t="s">
        <v>775</v>
      </c>
      <c r="B1017" s="108" t="s">
        <v>3036</v>
      </c>
      <c r="C1017" s="109">
        <v>0.99975416390899996</v>
      </c>
      <c r="D1017" s="109">
        <v>0.47903293456500001</v>
      </c>
      <c r="E1017" s="110">
        <v>3315</v>
      </c>
      <c r="F1017" s="109">
        <v>898210.93223599996</v>
      </c>
      <c r="G1017" s="109">
        <v>4105480.0782499998</v>
      </c>
      <c r="H1017" s="135">
        <v>11</v>
      </c>
      <c r="I1017" s="136" t="s">
        <v>3094</v>
      </c>
      <c r="J1017" s="110" t="str">
        <f t="shared" si="15"/>
        <v>No</v>
      </c>
    </row>
    <row r="1018" spans="1:10" x14ac:dyDescent="0.35">
      <c r="A1018" s="108" t="s">
        <v>775</v>
      </c>
      <c r="B1018" s="108" t="s">
        <v>3036</v>
      </c>
      <c r="C1018" s="109">
        <v>1.90863719449</v>
      </c>
      <c r="D1018" s="109">
        <v>0.77786850461699997</v>
      </c>
      <c r="E1018" s="110">
        <v>3311</v>
      </c>
      <c r="F1018" s="109">
        <v>898378.01319099998</v>
      </c>
      <c r="G1018" s="109">
        <v>4105352.61638</v>
      </c>
      <c r="H1018" s="135">
        <v>11</v>
      </c>
      <c r="I1018" s="136" t="s">
        <v>3094</v>
      </c>
      <c r="J1018" s="110" t="str">
        <f t="shared" si="15"/>
        <v>No</v>
      </c>
    </row>
    <row r="1019" spans="1:10" x14ac:dyDescent="0.35">
      <c r="A1019" s="108" t="s">
        <v>776</v>
      </c>
      <c r="B1019" s="108" t="s">
        <v>3036</v>
      </c>
      <c r="C1019" s="109">
        <v>4.1726669042199998</v>
      </c>
      <c r="D1019" s="109">
        <v>1.2976176538100002</v>
      </c>
      <c r="E1019" s="110">
        <v>3342</v>
      </c>
      <c r="F1019" s="109">
        <v>898254.49160399998</v>
      </c>
      <c r="G1019" s="109">
        <v>4105924.3601899999</v>
      </c>
      <c r="H1019" s="135">
        <v>11</v>
      </c>
      <c r="I1019" s="136" t="s">
        <v>3094</v>
      </c>
      <c r="J1019" s="110" t="str">
        <f t="shared" si="15"/>
        <v>No</v>
      </c>
    </row>
    <row r="1020" spans="1:10" x14ac:dyDescent="0.35">
      <c r="A1020" s="108" t="s">
        <v>777</v>
      </c>
      <c r="B1020" s="108" t="s">
        <v>3027</v>
      </c>
      <c r="C1020" s="109">
        <v>65.316628561599998</v>
      </c>
      <c r="D1020" s="109">
        <v>5.4222313451600002</v>
      </c>
      <c r="E1020" s="110">
        <v>1510</v>
      </c>
      <c r="F1020" s="109">
        <v>671506.65919699997</v>
      </c>
      <c r="G1020" s="109">
        <v>4598346.4560000002</v>
      </c>
      <c r="H1020" s="135">
        <v>10</v>
      </c>
      <c r="I1020" s="136" t="s">
        <v>3094</v>
      </c>
      <c r="J1020" s="110" t="str">
        <f t="shared" si="15"/>
        <v>No</v>
      </c>
    </row>
    <row r="1021" spans="1:10" x14ac:dyDescent="0.35">
      <c r="A1021" s="108" t="s">
        <v>778</v>
      </c>
      <c r="B1021" s="108" t="s">
        <v>3029</v>
      </c>
      <c r="C1021" s="109">
        <v>1.9571464358300001</v>
      </c>
      <c r="D1021" s="109">
        <v>0.53363335752200003</v>
      </c>
      <c r="E1021" s="110">
        <v>3165</v>
      </c>
      <c r="F1021" s="109">
        <v>827985.33270899998</v>
      </c>
      <c r="G1021" s="109">
        <v>4221013.3515699999</v>
      </c>
      <c r="H1021" s="135">
        <v>11</v>
      </c>
      <c r="I1021" s="136" t="s">
        <v>3094</v>
      </c>
      <c r="J1021" s="110" t="str">
        <f t="shared" si="15"/>
        <v>No</v>
      </c>
    </row>
    <row r="1022" spans="1:10" x14ac:dyDescent="0.35">
      <c r="A1022" s="108" t="s">
        <v>779</v>
      </c>
      <c r="B1022" s="108" t="s">
        <v>3043</v>
      </c>
      <c r="C1022" s="109">
        <v>2.2296240702899999</v>
      </c>
      <c r="D1022" s="109">
        <v>0.56015514526300003</v>
      </c>
      <c r="E1022" s="110">
        <v>1973</v>
      </c>
      <c r="F1022" s="109">
        <v>620659.30748299998</v>
      </c>
      <c r="G1022" s="109">
        <v>4507539.6485200003</v>
      </c>
      <c r="H1022" s="135">
        <v>10</v>
      </c>
      <c r="I1022" s="136" t="s">
        <v>3094</v>
      </c>
      <c r="J1022" s="110" t="str">
        <f t="shared" si="15"/>
        <v>No</v>
      </c>
    </row>
    <row r="1023" spans="1:10" x14ac:dyDescent="0.35">
      <c r="A1023" s="108" t="s">
        <v>780</v>
      </c>
      <c r="B1023" s="108" t="s">
        <v>3022</v>
      </c>
      <c r="C1023" s="109">
        <v>1.39300035085</v>
      </c>
      <c r="D1023" s="109">
        <v>0.45909496359500002</v>
      </c>
      <c r="E1023" s="110">
        <v>2151</v>
      </c>
      <c r="F1023" s="109">
        <v>543655.09842599998</v>
      </c>
      <c r="G1023" s="109">
        <v>4576033.3202799996</v>
      </c>
      <c r="H1023" s="135">
        <v>10</v>
      </c>
      <c r="I1023" s="136" t="s">
        <v>3094</v>
      </c>
      <c r="J1023" s="110" t="str">
        <f t="shared" si="15"/>
        <v>No</v>
      </c>
    </row>
    <row r="1024" spans="1:10" x14ac:dyDescent="0.35">
      <c r="A1024" s="108" t="s">
        <v>781</v>
      </c>
      <c r="B1024" s="108" t="s">
        <v>3036</v>
      </c>
      <c r="C1024" s="109">
        <v>3.7998936844900002</v>
      </c>
      <c r="D1024" s="109">
        <v>1.19577495898</v>
      </c>
      <c r="E1024" s="110">
        <v>3276</v>
      </c>
      <c r="F1024" s="109">
        <v>894041.74606399995</v>
      </c>
      <c r="G1024" s="109">
        <v>4114589.8538299999</v>
      </c>
      <c r="H1024" s="135">
        <v>11</v>
      </c>
      <c r="I1024" s="136" t="s">
        <v>3094</v>
      </c>
      <c r="J1024" s="110" t="str">
        <f t="shared" si="15"/>
        <v>No</v>
      </c>
    </row>
    <row r="1025" spans="1:10" x14ac:dyDescent="0.35">
      <c r="A1025" s="108" t="s">
        <v>782</v>
      </c>
      <c r="B1025" s="108" t="s">
        <v>3036</v>
      </c>
      <c r="C1025" s="109">
        <v>2.0368676649499999</v>
      </c>
      <c r="D1025" s="109">
        <v>1.0219728773000001</v>
      </c>
      <c r="E1025" s="110">
        <v>3287</v>
      </c>
      <c r="F1025" s="109">
        <v>894896.78413499997</v>
      </c>
      <c r="G1025" s="109">
        <v>4113942.6226599999</v>
      </c>
      <c r="H1025" s="135">
        <v>11</v>
      </c>
      <c r="I1025" s="136" t="s">
        <v>3094</v>
      </c>
      <c r="J1025" s="110" t="str">
        <f t="shared" si="15"/>
        <v>No</v>
      </c>
    </row>
    <row r="1026" spans="1:10" x14ac:dyDescent="0.35">
      <c r="A1026" s="108" t="s">
        <v>783</v>
      </c>
      <c r="B1026" s="108" t="s">
        <v>3036</v>
      </c>
      <c r="C1026" s="109">
        <v>1.6740955310799999</v>
      </c>
      <c r="D1026" s="109">
        <v>0.71617357112500002</v>
      </c>
      <c r="E1026" s="110">
        <v>3285</v>
      </c>
      <c r="F1026" s="109">
        <v>895032.35349600005</v>
      </c>
      <c r="G1026" s="109">
        <v>4113667.72896</v>
      </c>
      <c r="H1026" s="135">
        <v>11</v>
      </c>
      <c r="I1026" s="136" t="s">
        <v>3094</v>
      </c>
      <c r="J1026" s="110" t="str">
        <f t="shared" si="15"/>
        <v>No</v>
      </c>
    </row>
    <row r="1027" spans="1:10" x14ac:dyDescent="0.35">
      <c r="A1027" s="108" t="s">
        <v>784</v>
      </c>
      <c r="B1027" s="108" t="s">
        <v>3036</v>
      </c>
      <c r="C1027" s="109">
        <v>3.7036201908700002</v>
      </c>
      <c r="D1027" s="109">
        <v>1.0783581442499999</v>
      </c>
      <c r="E1027" s="110">
        <v>3447</v>
      </c>
      <c r="F1027" s="109">
        <v>895680.20135900006</v>
      </c>
      <c r="G1027" s="109">
        <v>4114538.18108</v>
      </c>
      <c r="H1027" s="135">
        <v>11</v>
      </c>
      <c r="I1027" s="136" t="s">
        <v>3094</v>
      </c>
      <c r="J1027" s="110" t="str">
        <f t="shared" si="15"/>
        <v>No</v>
      </c>
    </row>
    <row r="1028" spans="1:10" x14ac:dyDescent="0.35">
      <c r="A1028" s="108" t="s">
        <v>785</v>
      </c>
      <c r="B1028" s="108" t="s">
        <v>3036</v>
      </c>
      <c r="C1028" s="109">
        <v>4.7760373669999998</v>
      </c>
      <c r="D1028" s="109">
        <v>1.2699990651600002</v>
      </c>
      <c r="E1028" s="110">
        <v>3472</v>
      </c>
      <c r="F1028" s="109">
        <v>895896.24196200003</v>
      </c>
      <c r="G1028" s="109">
        <v>4115012.3208300001</v>
      </c>
      <c r="H1028" s="135">
        <v>11</v>
      </c>
      <c r="I1028" s="136" t="s">
        <v>3094</v>
      </c>
      <c r="J1028" s="110" t="str">
        <f t="shared" ref="J1028:J1091" si="16">IF(AND(C1028&gt;=173.3,C1028&lt;=16005.8,D1028&gt;=16.1,D1028&lt;=255.3,E1028&gt;=42.4,E1028&lt;=2062),"Yes","No")</f>
        <v>No</v>
      </c>
    </row>
    <row r="1029" spans="1:10" x14ac:dyDescent="0.35">
      <c r="A1029" s="108" t="s">
        <v>786</v>
      </c>
      <c r="B1029" s="108" t="s">
        <v>3036</v>
      </c>
      <c r="C1029" s="109">
        <v>4.2826046491600005</v>
      </c>
      <c r="D1029" s="109">
        <v>1.5334679227599999</v>
      </c>
      <c r="E1029" s="110">
        <v>3457</v>
      </c>
      <c r="F1029" s="109">
        <v>895438.56735499995</v>
      </c>
      <c r="G1029" s="109">
        <v>4115493.2824499998</v>
      </c>
      <c r="H1029" s="135">
        <v>11</v>
      </c>
      <c r="I1029" s="136" t="s">
        <v>3094</v>
      </c>
      <c r="J1029" s="110" t="str">
        <f t="shared" si="16"/>
        <v>No</v>
      </c>
    </row>
    <row r="1030" spans="1:10" x14ac:dyDescent="0.35">
      <c r="A1030" s="108" t="s">
        <v>787</v>
      </c>
      <c r="B1030" s="108" t="s">
        <v>3036</v>
      </c>
      <c r="C1030" s="109">
        <v>16.074263090400002</v>
      </c>
      <c r="D1030" s="109">
        <v>2.2245536927899998</v>
      </c>
      <c r="E1030" s="110">
        <v>3481</v>
      </c>
      <c r="F1030" s="109">
        <v>896480.14216799999</v>
      </c>
      <c r="G1030" s="109">
        <v>4115190.60831</v>
      </c>
      <c r="H1030" s="135">
        <v>11</v>
      </c>
      <c r="I1030" s="136" t="s">
        <v>3094</v>
      </c>
      <c r="J1030" s="110" t="str">
        <f t="shared" si="16"/>
        <v>No</v>
      </c>
    </row>
    <row r="1031" spans="1:10" x14ac:dyDescent="0.35">
      <c r="A1031" s="108" t="s">
        <v>788</v>
      </c>
      <c r="B1031" s="108" t="s">
        <v>3037</v>
      </c>
      <c r="C1031" s="109">
        <v>11.3844756196</v>
      </c>
      <c r="D1031" s="109">
        <v>3.0313761688900001</v>
      </c>
      <c r="E1031" s="110">
        <v>823</v>
      </c>
      <c r="F1031" s="109">
        <v>686617.53919399995</v>
      </c>
      <c r="G1031" s="109">
        <v>4343002.3521199999</v>
      </c>
      <c r="H1031" s="135">
        <v>10</v>
      </c>
      <c r="I1031" s="136" t="s">
        <v>3094</v>
      </c>
      <c r="J1031" s="110" t="str">
        <f t="shared" si="16"/>
        <v>No</v>
      </c>
    </row>
    <row r="1032" spans="1:10" x14ac:dyDescent="0.35">
      <c r="A1032" s="108" t="s">
        <v>789</v>
      </c>
      <c r="B1032" s="108" t="s">
        <v>3041</v>
      </c>
      <c r="C1032" s="109">
        <v>2.5588275130899998</v>
      </c>
      <c r="D1032" s="109">
        <v>0.83261671149600003</v>
      </c>
      <c r="E1032" s="110">
        <v>2313</v>
      </c>
      <c r="F1032" s="109">
        <v>773731.73877000005</v>
      </c>
      <c r="G1032" s="109">
        <v>4226316.8476400003</v>
      </c>
      <c r="H1032" s="135">
        <v>11</v>
      </c>
      <c r="I1032" s="136" t="s">
        <v>3094</v>
      </c>
      <c r="J1032" s="110" t="str">
        <f t="shared" si="16"/>
        <v>No</v>
      </c>
    </row>
    <row r="1033" spans="1:10" x14ac:dyDescent="0.35">
      <c r="A1033" s="108" t="s">
        <v>789</v>
      </c>
      <c r="B1033" s="108" t="s">
        <v>3036</v>
      </c>
      <c r="C1033" s="109">
        <v>3.4869135286600001</v>
      </c>
      <c r="D1033" s="109">
        <v>0.85931062905700006</v>
      </c>
      <c r="E1033" s="110">
        <v>2780</v>
      </c>
      <c r="F1033" s="109">
        <v>855809.94909300003</v>
      </c>
      <c r="G1033" s="109">
        <v>4130591.9548200001</v>
      </c>
      <c r="H1033" s="135">
        <v>11</v>
      </c>
      <c r="I1033" s="136" t="s">
        <v>3094</v>
      </c>
      <c r="J1033" s="110" t="str">
        <f t="shared" si="16"/>
        <v>No</v>
      </c>
    </row>
    <row r="1034" spans="1:10" x14ac:dyDescent="0.35">
      <c r="A1034" s="108" t="s">
        <v>790</v>
      </c>
      <c r="B1034" s="108" t="s">
        <v>3025</v>
      </c>
      <c r="C1034" s="109">
        <v>0.58560476679499995</v>
      </c>
      <c r="D1034" s="109">
        <v>0.33866906424500004</v>
      </c>
      <c r="E1034" s="110">
        <v>2363</v>
      </c>
      <c r="F1034" s="109">
        <v>806130.724621</v>
      </c>
      <c r="G1034" s="109">
        <v>4157423.9305099999</v>
      </c>
      <c r="H1034" s="135">
        <v>11</v>
      </c>
      <c r="I1034" s="136" t="s">
        <v>3094</v>
      </c>
      <c r="J1034" s="110" t="str">
        <f t="shared" si="16"/>
        <v>No</v>
      </c>
    </row>
    <row r="1035" spans="1:10" x14ac:dyDescent="0.35">
      <c r="A1035" s="108" t="s">
        <v>791</v>
      </c>
      <c r="B1035" s="108" t="s">
        <v>3061</v>
      </c>
      <c r="C1035" s="109">
        <v>5.2221151925799996</v>
      </c>
      <c r="D1035" s="109">
        <v>1.12629858982</v>
      </c>
      <c r="E1035" s="110">
        <v>227</v>
      </c>
      <c r="F1035" s="109">
        <v>545844.951382</v>
      </c>
      <c r="G1035" s="109">
        <v>4277314.1475600004</v>
      </c>
      <c r="H1035" s="135">
        <v>10</v>
      </c>
      <c r="I1035" s="136" t="s">
        <v>3094</v>
      </c>
      <c r="J1035" s="110" t="str">
        <f t="shared" si="16"/>
        <v>No</v>
      </c>
    </row>
    <row r="1036" spans="1:10" x14ac:dyDescent="0.35">
      <c r="A1036" s="108" t="s">
        <v>792</v>
      </c>
      <c r="B1036" s="108" t="s">
        <v>3022</v>
      </c>
      <c r="C1036" s="109">
        <v>21.011673035000001</v>
      </c>
      <c r="D1036" s="109">
        <v>2.8117753749699999</v>
      </c>
      <c r="E1036" s="110">
        <v>1153</v>
      </c>
      <c r="F1036" s="109">
        <v>549027.00951500004</v>
      </c>
      <c r="G1036" s="109">
        <v>4581537.5995800002</v>
      </c>
      <c r="H1036" s="135">
        <v>10</v>
      </c>
      <c r="I1036" s="136" t="s">
        <v>3094</v>
      </c>
      <c r="J1036" s="110" t="str">
        <f t="shared" si="16"/>
        <v>No</v>
      </c>
    </row>
    <row r="1037" spans="1:10" x14ac:dyDescent="0.35">
      <c r="A1037" s="108" t="s">
        <v>793</v>
      </c>
      <c r="B1037" s="108" t="s">
        <v>3029</v>
      </c>
      <c r="C1037" s="109">
        <v>1.5652622057000001</v>
      </c>
      <c r="D1037" s="109">
        <v>0.55673821584100003</v>
      </c>
      <c r="E1037" s="110">
        <v>2314</v>
      </c>
      <c r="F1037" s="109">
        <v>830957.30164199998</v>
      </c>
      <c r="G1037" s="109">
        <v>4229118.7073600003</v>
      </c>
      <c r="H1037" s="135">
        <v>11</v>
      </c>
      <c r="I1037" s="136" t="s">
        <v>3094</v>
      </c>
      <c r="J1037" s="110" t="str">
        <f t="shared" si="16"/>
        <v>No</v>
      </c>
    </row>
    <row r="1038" spans="1:10" x14ac:dyDescent="0.35">
      <c r="A1038" s="108" t="s">
        <v>794</v>
      </c>
      <c r="B1038" s="108" t="s">
        <v>3028</v>
      </c>
      <c r="C1038" s="109">
        <v>4.4255233919999997</v>
      </c>
      <c r="D1038" s="109">
        <v>0.87885138220699999</v>
      </c>
      <c r="E1038" s="110">
        <v>435</v>
      </c>
      <c r="F1038" s="109">
        <v>505741.82427500002</v>
      </c>
      <c r="G1038" s="109">
        <v>4326248.9498100001</v>
      </c>
      <c r="H1038" s="135">
        <v>10</v>
      </c>
      <c r="I1038" s="136" t="s">
        <v>3094</v>
      </c>
      <c r="J1038" s="110" t="str">
        <f t="shared" si="16"/>
        <v>No</v>
      </c>
    </row>
    <row r="1039" spans="1:10" x14ac:dyDescent="0.35">
      <c r="A1039" s="108" t="s">
        <v>795</v>
      </c>
      <c r="B1039" s="108" t="s">
        <v>3020</v>
      </c>
      <c r="C1039" s="109">
        <v>8.1303746487499993</v>
      </c>
      <c r="D1039" s="109">
        <v>1.12370162488</v>
      </c>
      <c r="E1039" s="110">
        <v>2129</v>
      </c>
      <c r="F1039" s="109">
        <v>749412.91094099998</v>
      </c>
      <c r="G1039" s="109">
        <v>4314291.9945299998</v>
      </c>
      <c r="H1039" s="135">
        <v>10</v>
      </c>
      <c r="I1039" s="136" t="s">
        <v>3094</v>
      </c>
      <c r="J1039" s="110" t="str">
        <f t="shared" si="16"/>
        <v>No</v>
      </c>
    </row>
    <row r="1040" spans="1:10" x14ac:dyDescent="0.35">
      <c r="A1040" s="108" t="s">
        <v>795</v>
      </c>
      <c r="B1040" s="108" t="s">
        <v>3031</v>
      </c>
      <c r="C1040" s="109">
        <v>9866.1847140000009</v>
      </c>
      <c r="D1040" s="109">
        <v>102.47520639999999</v>
      </c>
      <c r="E1040" s="110">
        <v>1558</v>
      </c>
      <c r="F1040" s="109">
        <v>690903.16925300006</v>
      </c>
      <c r="G1040" s="109">
        <v>4501331.5609299997</v>
      </c>
      <c r="H1040" s="135">
        <v>10</v>
      </c>
      <c r="I1040" s="136" t="s">
        <v>3094</v>
      </c>
      <c r="J1040" s="110" t="str">
        <f t="shared" si="16"/>
        <v>Yes</v>
      </c>
    </row>
    <row r="1041" spans="1:10" x14ac:dyDescent="0.35">
      <c r="A1041" s="108" t="s">
        <v>795</v>
      </c>
      <c r="B1041" s="108" t="s">
        <v>3039</v>
      </c>
      <c r="C1041" s="109">
        <v>7.2831482354399997</v>
      </c>
      <c r="D1041" s="109">
        <v>1.46688793327</v>
      </c>
      <c r="E1041" s="110">
        <v>3052</v>
      </c>
      <c r="F1041" s="109">
        <v>894025.29727099999</v>
      </c>
      <c r="G1041" s="109">
        <v>4038978.17447</v>
      </c>
      <c r="H1041" s="135">
        <v>11</v>
      </c>
      <c r="I1041" s="136" t="s">
        <v>3094</v>
      </c>
      <c r="J1041" s="110" t="str">
        <f t="shared" si="16"/>
        <v>No</v>
      </c>
    </row>
    <row r="1042" spans="1:10" x14ac:dyDescent="0.35">
      <c r="A1042" s="108" t="s">
        <v>796</v>
      </c>
      <c r="B1042" s="108" t="s">
        <v>3037</v>
      </c>
      <c r="C1042" s="109">
        <v>0.78246471398899997</v>
      </c>
      <c r="D1042" s="109">
        <v>0.35531073715899997</v>
      </c>
      <c r="E1042" s="110">
        <v>1656</v>
      </c>
      <c r="F1042" s="109">
        <v>708774.74861400004</v>
      </c>
      <c r="G1042" s="109">
        <v>4359387.4208199997</v>
      </c>
      <c r="H1042" s="135">
        <v>10</v>
      </c>
      <c r="I1042" s="136" t="s">
        <v>3094</v>
      </c>
      <c r="J1042" s="110" t="str">
        <f t="shared" si="16"/>
        <v>No</v>
      </c>
    </row>
    <row r="1043" spans="1:10" x14ac:dyDescent="0.35">
      <c r="A1043" s="108" t="s">
        <v>796</v>
      </c>
      <c r="B1043" s="108" t="s">
        <v>3037</v>
      </c>
      <c r="C1043" s="109">
        <v>0.837037938654</v>
      </c>
      <c r="D1043" s="109">
        <v>0.51424976535599998</v>
      </c>
      <c r="E1043" s="110">
        <v>1656</v>
      </c>
      <c r="F1043" s="109">
        <v>708378.35322299995</v>
      </c>
      <c r="G1043" s="109">
        <v>4359125.9396200003</v>
      </c>
      <c r="H1043" s="135">
        <v>10</v>
      </c>
      <c r="I1043" s="136" t="s">
        <v>3094</v>
      </c>
      <c r="J1043" s="110" t="str">
        <f t="shared" si="16"/>
        <v>No</v>
      </c>
    </row>
    <row r="1044" spans="1:10" x14ac:dyDescent="0.35">
      <c r="A1044" s="108" t="s">
        <v>796</v>
      </c>
      <c r="B1044" s="108" t="s">
        <v>3037</v>
      </c>
      <c r="C1044" s="109">
        <v>0.61463323274900006</v>
      </c>
      <c r="D1044" s="109">
        <v>0.34569341978400003</v>
      </c>
      <c r="E1044" s="110">
        <v>1660</v>
      </c>
      <c r="F1044" s="109">
        <v>708699.35710300005</v>
      </c>
      <c r="G1044" s="109">
        <v>4358793.5747800004</v>
      </c>
      <c r="H1044" s="135">
        <v>10</v>
      </c>
      <c r="I1044" s="136" t="s">
        <v>3094</v>
      </c>
      <c r="J1044" s="110" t="str">
        <f t="shared" si="16"/>
        <v>No</v>
      </c>
    </row>
    <row r="1045" spans="1:10" x14ac:dyDescent="0.35">
      <c r="A1045" s="108" t="s">
        <v>796</v>
      </c>
      <c r="B1045" s="108" t="s">
        <v>3037</v>
      </c>
      <c r="C1045" s="109">
        <v>1.55314138226</v>
      </c>
      <c r="D1045" s="109">
        <v>0.50250202562099999</v>
      </c>
      <c r="E1045" s="110">
        <v>1677</v>
      </c>
      <c r="F1045" s="109">
        <v>708685.98193400004</v>
      </c>
      <c r="G1045" s="109">
        <v>4358297.0917300005</v>
      </c>
      <c r="H1045" s="135">
        <v>10</v>
      </c>
      <c r="I1045" s="136" t="s">
        <v>3094</v>
      </c>
      <c r="J1045" s="110" t="str">
        <f t="shared" si="16"/>
        <v>No</v>
      </c>
    </row>
    <row r="1046" spans="1:10" x14ac:dyDescent="0.35">
      <c r="A1046" s="108" t="s">
        <v>796</v>
      </c>
      <c r="B1046" s="108" t="s">
        <v>3037</v>
      </c>
      <c r="C1046" s="109">
        <v>0.11440834982299999</v>
      </c>
      <c r="D1046" s="109">
        <v>0.134344719793</v>
      </c>
      <c r="E1046" s="110">
        <v>1653</v>
      </c>
      <c r="F1046" s="109">
        <v>708158.80452200002</v>
      </c>
      <c r="G1046" s="109">
        <v>4359021.6838400001</v>
      </c>
      <c r="H1046" s="135">
        <v>10</v>
      </c>
      <c r="I1046" s="136" t="s">
        <v>3094</v>
      </c>
      <c r="J1046" s="110" t="str">
        <f t="shared" si="16"/>
        <v>No</v>
      </c>
    </row>
    <row r="1047" spans="1:10" x14ac:dyDescent="0.35">
      <c r="A1047" s="108" t="s">
        <v>796</v>
      </c>
      <c r="B1047" s="108" t="s">
        <v>3037</v>
      </c>
      <c r="C1047" s="109">
        <v>0.52283411313799999</v>
      </c>
      <c r="D1047" s="109">
        <v>0.349819450679</v>
      </c>
      <c r="E1047" s="110">
        <v>1665</v>
      </c>
      <c r="F1047" s="109">
        <v>708383.21328899998</v>
      </c>
      <c r="G1047" s="109">
        <v>4359014.3298300002</v>
      </c>
      <c r="H1047" s="135">
        <v>10</v>
      </c>
      <c r="I1047" s="136" t="s">
        <v>3094</v>
      </c>
      <c r="J1047" s="110" t="str">
        <f t="shared" si="16"/>
        <v>No</v>
      </c>
    </row>
    <row r="1048" spans="1:10" x14ac:dyDescent="0.35">
      <c r="A1048" s="108" t="s">
        <v>796</v>
      </c>
      <c r="B1048" s="108" t="s">
        <v>3037</v>
      </c>
      <c r="C1048" s="109">
        <v>6.9908370800499995</v>
      </c>
      <c r="D1048" s="109">
        <v>2.1253054662899999</v>
      </c>
      <c r="E1048" s="110">
        <v>1652</v>
      </c>
      <c r="F1048" s="109">
        <v>708826.05017199996</v>
      </c>
      <c r="G1048" s="109">
        <v>4358985.3374600001</v>
      </c>
      <c r="H1048" s="135">
        <v>10</v>
      </c>
      <c r="I1048" s="136" t="s">
        <v>3094</v>
      </c>
      <c r="J1048" s="110" t="str">
        <f t="shared" si="16"/>
        <v>No</v>
      </c>
    </row>
    <row r="1049" spans="1:10" x14ac:dyDescent="0.35">
      <c r="A1049" s="108" t="s">
        <v>797</v>
      </c>
      <c r="B1049" s="108" t="s">
        <v>3048</v>
      </c>
      <c r="C1049" s="109">
        <v>2.9221025525000002</v>
      </c>
      <c r="D1049" s="109">
        <v>0.69969287989999995</v>
      </c>
      <c r="E1049" s="110">
        <v>290</v>
      </c>
      <c r="F1049" s="109">
        <v>943666.00150699995</v>
      </c>
      <c r="G1049" s="109">
        <v>3788849.0111799999</v>
      </c>
      <c r="H1049" s="135">
        <v>11</v>
      </c>
      <c r="I1049" s="136" t="s">
        <v>3094</v>
      </c>
      <c r="J1049" s="110" t="str">
        <f t="shared" si="16"/>
        <v>No</v>
      </c>
    </row>
    <row r="1050" spans="1:10" x14ac:dyDescent="0.35">
      <c r="A1050" s="108" t="s">
        <v>798</v>
      </c>
      <c r="B1050" s="108" t="s">
        <v>3047</v>
      </c>
      <c r="C1050" s="109">
        <v>2.6624173574300003</v>
      </c>
      <c r="D1050" s="109">
        <v>0.93089027009899994</v>
      </c>
      <c r="E1050" s="110">
        <v>502</v>
      </c>
      <c r="F1050" s="109">
        <v>1038116.8386</v>
      </c>
      <c r="G1050" s="109">
        <v>3791708.7393999998</v>
      </c>
      <c r="H1050" s="135">
        <v>11</v>
      </c>
      <c r="I1050" s="136" t="s">
        <v>3094</v>
      </c>
      <c r="J1050" s="110" t="str">
        <f t="shared" si="16"/>
        <v>No</v>
      </c>
    </row>
    <row r="1051" spans="1:10" x14ac:dyDescent="0.35">
      <c r="A1051" s="108" t="s">
        <v>799</v>
      </c>
      <c r="B1051" s="108" t="s">
        <v>3031</v>
      </c>
      <c r="C1051" s="109">
        <v>1.84510900367</v>
      </c>
      <c r="D1051" s="109">
        <v>0.57202766541899996</v>
      </c>
      <c r="E1051" s="110">
        <v>2166</v>
      </c>
      <c r="F1051" s="109">
        <v>647829.46567399998</v>
      </c>
      <c r="G1051" s="109">
        <v>4479258.0578199998</v>
      </c>
      <c r="H1051" s="135">
        <v>10</v>
      </c>
      <c r="I1051" s="136" t="s">
        <v>3094</v>
      </c>
      <c r="J1051" s="110" t="str">
        <f t="shared" si="16"/>
        <v>No</v>
      </c>
    </row>
    <row r="1052" spans="1:10" x14ac:dyDescent="0.35">
      <c r="A1052" s="108" t="s">
        <v>799</v>
      </c>
      <c r="B1052" s="108" t="s">
        <v>3036</v>
      </c>
      <c r="C1052" s="109">
        <v>2.5066780305500003</v>
      </c>
      <c r="D1052" s="109">
        <v>0.58162326766599992</v>
      </c>
      <c r="E1052" s="110">
        <v>2861</v>
      </c>
      <c r="F1052" s="109">
        <v>852748.41486699996</v>
      </c>
      <c r="G1052" s="109">
        <v>4122012.82999</v>
      </c>
      <c r="H1052" s="135">
        <v>11</v>
      </c>
      <c r="I1052" s="136" t="s">
        <v>3094</v>
      </c>
      <c r="J1052" s="110" t="str">
        <f t="shared" si="16"/>
        <v>No</v>
      </c>
    </row>
    <row r="1053" spans="1:10" x14ac:dyDescent="0.35">
      <c r="A1053" s="108" t="s">
        <v>799</v>
      </c>
      <c r="B1053" s="108" t="s">
        <v>3029</v>
      </c>
      <c r="C1053" s="109">
        <v>36.856148966600003</v>
      </c>
      <c r="D1053" s="109">
        <v>3.1691142220699997</v>
      </c>
      <c r="E1053" s="110">
        <v>2884</v>
      </c>
      <c r="F1053" s="109">
        <v>824402.54145699996</v>
      </c>
      <c r="G1053" s="109">
        <v>4220198.8165100003</v>
      </c>
      <c r="H1053" s="135">
        <v>11</v>
      </c>
      <c r="I1053" s="136" t="s">
        <v>3094</v>
      </c>
      <c r="J1053" s="110" t="str">
        <f t="shared" si="16"/>
        <v>No</v>
      </c>
    </row>
    <row r="1054" spans="1:10" x14ac:dyDescent="0.35">
      <c r="A1054" s="108" t="s">
        <v>799</v>
      </c>
      <c r="B1054" s="108" t="s">
        <v>3039</v>
      </c>
      <c r="C1054" s="109">
        <v>12.509495865100002</v>
      </c>
      <c r="D1054" s="109">
        <v>1.5809722602</v>
      </c>
      <c r="E1054" s="110">
        <v>2887</v>
      </c>
      <c r="F1054" s="109">
        <v>907005.23793199996</v>
      </c>
      <c r="G1054" s="109">
        <v>4074162.8010100001</v>
      </c>
      <c r="H1054" s="135">
        <v>11</v>
      </c>
      <c r="I1054" s="136" t="s">
        <v>3094</v>
      </c>
      <c r="J1054" s="110" t="str">
        <f t="shared" si="16"/>
        <v>No</v>
      </c>
    </row>
    <row r="1055" spans="1:10" x14ac:dyDescent="0.35">
      <c r="A1055" s="108" t="s">
        <v>800</v>
      </c>
      <c r="B1055" s="108" t="s">
        <v>3061</v>
      </c>
      <c r="C1055" s="109">
        <v>1.8806842746600001</v>
      </c>
      <c r="D1055" s="109">
        <v>0.50236671205100003</v>
      </c>
      <c r="E1055" s="110">
        <v>47</v>
      </c>
      <c r="F1055" s="109">
        <v>563993.70877300005</v>
      </c>
      <c r="G1055" s="109">
        <v>4239657.9994400004</v>
      </c>
      <c r="H1055" s="135">
        <v>10</v>
      </c>
      <c r="I1055" s="136" t="s">
        <v>3094</v>
      </c>
      <c r="J1055" s="110" t="str">
        <f t="shared" si="16"/>
        <v>No</v>
      </c>
    </row>
    <row r="1056" spans="1:10" x14ac:dyDescent="0.35">
      <c r="A1056" s="108" t="s">
        <v>801</v>
      </c>
      <c r="B1056" s="108" t="s">
        <v>3067</v>
      </c>
      <c r="C1056" s="109">
        <v>672.7747488</v>
      </c>
      <c r="D1056" s="109">
        <v>52.08382005</v>
      </c>
      <c r="E1056" s="110">
        <v>366</v>
      </c>
      <c r="F1056" s="109">
        <v>542596.64699899999</v>
      </c>
      <c r="G1056" s="109">
        <v>4354871.1592300003</v>
      </c>
      <c r="H1056" s="135">
        <v>10</v>
      </c>
      <c r="I1056" s="136" t="s">
        <v>3094</v>
      </c>
      <c r="J1056" s="110" t="str">
        <f t="shared" si="16"/>
        <v>Yes</v>
      </c>
    </row>
    <row r="1057" spans="1:10" x14ac:dyDescent="0.35">
      <c r="A1057" s="108" t="s">
        <v>802</v>
      </c>
      <c r="B1057" s="108" t="s">
        <v>3061</v>
      </c>
      <c r="C1057" s="109">
        <v>0.36056975088400001</v>
      </c>
      <c r="D1057" s="109">
        <v>0.23001081254700001</v>
      </c>
      <c r="E1057" s="110">
        <v>41</v>
      </c>
      <c r="F1057" s="109">
        <v>563890.70819399995</v>
      </c>
      <c r="G1057" s="109">
        <v>4241577.4070100002</v>
      </c>
      <c r="H1057" s="135">
        <v>10</v>
      </c>
      <c r="I1057" s="136" t="s">
        <v>3094</v>
      </c>
      <c r="J1057" s="110" t="str">
        <f t="shared" si="16"/>
        <v>No</v>
      </c>
    </row>
    <row r="1058" spans="1:10" x14ac:dyDescent="0.35">
      <c r="A1058" s="108" t="s">
        <v>803</v>
      </c>
      <c r="B1058" s="108" t="s">
        <v>3036</v>
      </c>
      <c r="C1058" s="109">
        <v>1.30867647619</v>
      </c>
      <c r="D1058" s="109">
        <v>0.439599974836</v>
      </c>
      <c r="E1058" s="110">
        <v>2803</v>
      </c>
      <c r="F1058" s="109">
        <v>847511.00700400001</v>
      </c>
      <c r="G1058" s="109">
        <v>4118941.3582299999</v>
      </c>
      <c r="H1058" s="135">
        <v>11</v>
      </c>
      <c r="I1058" s="136" t="s">
        <v>3094</v>
      </c>
      <c r="J1058" s="110" t="str">
        <f t="shared" si="16"/>
        <v>No</v>
      </c>
    </row>
    <row r="1059" spans="1:10" x14ac:dyDescent="0.35">
      <c r="A1059" s="108" t="s">
        <v>804</v>
      </c>
      <c r="B1059" s="108" t="s">
        <v>3052</v>
      </c>
      <c r="C1059" s="109">
        <v>1.83239171479</v>
      </c>
      <c r="D1059" s="109">
        <v>0.70961501829099993</v>
      </c>
      <c r="E1059" s="110">
        <v>3138</v>
      </c>
      <c r="F1059" s="109">
        <v>876786.07020700001</v>
      </c>
      <c r="G1059" s="109">
        <v>4151675.8568000002</v>
      </c>
      <c r="H1059" s="135">
        <v>11</v>
      </c>
      <c r="I1059" s="136" t="s">
        <v>3094</v>
      </c>
      <c r="J1059" s="110" t="str">
        <f t="shared" si="16"/>
        <v>No</v>
      </c>
    </row>
    <row r="1060" spans="1:10" x14ac:dyDescent="0.35">
      <c r="A1060" s="108" t="s">
        <v>805</v>
      </c>
      <c r="B1060" s="108" t="s">
        <v>3037</v>
      </c>
      <c r="C1060" s="109">
        <v>2.8891852388100001</v>
      </c>
      <c r="D1060" s="109">
        <v>0.83158954048</v>
      </c>
      <c r="E1060" s="110">
        <v>2114</v>
      </c>
      <c r="F1060" s="109">
        <v>716300.08085599996</v>
      </c>
      <c r="G1060" s="109">
        <v>4360396.8144199997</v>
      </c>
      <c r="H1060" s="135">
        <v>10</v>
      </c>
      <c r="I1060" s="136" t="s">
        <v>3094</v>
      </c>
      <c r="J1060" s="110" t="str">
        <f t="shared" si="16"/>
        <v>No</v>
      </c>
    </row>
    <row r="1061" spans="1:10" x14ac:dyDescent="0.35">
      <c r="A1061" s="108" t="s">
        <v>806</v>
      </c>
      <c r="B1061" s="108" t="s">
        <v>3052</v>
      </c>
      <c r="C1061" s="109">
        <v>4.4250893015199999</v>
      </c>
      <c r="D1061" s="109">
        <v>1.17160220891</v>
      </c>
      <c r="E1061" s="110">
        <v>3153</v>
      </c>
      <c r="F1061" s="109">
        <v>876756.57493200002</v>
      </c>
      <c r="G1061" s="109">
        <v>4151224.5517500001</v>
      </c>
      <c r="H1061" s="135">
        <v>11</v>
      </c>
      <c r="I1061" s="136" t="s">
        <v>3094</v>
      </c>
      <c r="J1061" s="110" t="str">
        <f t="shared" si="16"/>
        <v>No</v>
      </c>
    </row>
    <row r="1062" spans="1:10" x14ac:dyDescent="0.35">
      <c r="A1062" s="108" t="s">
        <v>806</v>
      </c>
      <c r="B1062" s="108" t="s">
        <v>3052</v>
      </c>
      <c r="C1062" s="109">
        <v>0.140267448549</v>
      </c>
      <c r="D1062" s="109">
        <v>0.152033437465</v>
      </c>
      <c r="E1062" s="110">
        <v>3134</v>
      </c>
      <c r="F1062" s="109">
        <v>876835.84221300005</v>
      </c>
      <c r="G1062" s="109">
        <v>4151963.05957</v>
      </c>
      <c r="H1062" s="135">
        <v>11</v>
      </c>
      <c r="I1062" s="136" t="s">
        <v>3094</v>
      </c>
      <c r="J1062" s="110" t="str">
        <f t="shared" si="16"/>
        <v>No</v>
      </c>
    </row>
    <row r="1063" spans="1:10" x14ac:dyDescent="0.35">
      <c r="A1063" s="108" t="s">
        <v>807</v>
      </c>
      <c r="B1063" s="108" t="s">
        <v>3043</v>
      </c>
      <c r="C1063" s="109">
        <v>13.2932379021</v>
      </c>
      <c r="D1063" s="109">
        <v>1.92458433495</v>
      </c>
      <c r="E1063" s="110">
        <v>1008</v>
      </c>
      <c r="F1063" s="109">
        <v>626936.16786699998</v>
      </c>
      <c r="G1063" s="109">
        <v>4551930.3434699997</v>
      </c>
      <c r="H1063" s="135">
        <v>10</v>
      </c>
      <c r="I1063" s="136" t="s">
        <v>3094</v>
      </c>
      <c r="J1063" s="110" t="str">
        <f t="shared" si="16"/>
        <v>No</v>
      </c>
    </row>
    <row r="1064" spans="1:10" x14ac:dyDescent="0.35">
      <c r="A1064" s="108" t="s">
        <v>808</v>
      </c>
      <c r="B1064" s="108" t="s">
        <v>3070</v>
      </c>
      <c r="C1064" s="109">
        <v>1.4255499882</v>
      </c>
      <c r="D1064" s="109">
        <v>0.52807432567599999</v>
      </c>
      <c r="E1064" s="110">
        <v>17</v>
      </c>
      <c r="F1064" s="109">
        <v>622209.37332799996</v>
      </c>
      <c r="G1064" s="109">
        <v>4334660.5617899997</v>
      </c>
      <c r="H1064" s="135">
        <v>10</v>
      </c>
      <c r="I1064" s="136" t="s">
        <v>3094</v>
      </c>
      <c r="J1064" s="110" t="str">
        <f t="shared" si="16"/>
        <v>No</v>
      </c>
    </row>
    <row r="1065" spans="1:10" x14ac:dyDescent="0.35">
      <c r="A1065" s="108" t="s">
        <v>809</v>
      </c>
      <c r="B1065" s="108" t="s">
        <v>3022</v>
      </c>
      <c r="C1065" s="109">
        <v>5.6905784030800002E-2</v>
      </c>
      <c r="D1065" s="109">
        <v>9.7695336206700012E-2</v>
      </c>
      <c r="E1065" s="110">
        <v>2013</v>
      </c>
      <c r="F1065" s="109">
        <v>506046.80773399997</v>
      </c>
      <c r="G1065" s="109">
        <v>4573891.7919300003</v>
      </c>
      <c r="H1065" s="135">
        <v>10</v>
      </c>
      <c r="I1065" s="136" t="s">
        <v>3094</v>
      </c>
      <c r="J1065" s="110" t="str">
        <f t="shared" si="16"/>
        <v>No</v>
      </c>
    </row>
    <row r="1066" spans="1:10" x14ac:dyDescent="0.35">
      <c r="A1066" s="108" t="s">
        <v>809</v>
      </c>
      <c r="B1066" s="108" t="s">
        <v>3022</v>
      </c>
      <c r="C1066" s="109">
        <v>0.88390762464799988</v>
      </c>
      <c r="D1066" s="109">
        <v>0.47053084072599999</v>
      </c>
      <c r="E1066" s="110">
        <v>2019</v>
      </c>
      <c r="F1066" s="109">
        <v>506013.10335699999</v>
      </c>
      <c r="G1066" s="109">
        <v>4573446.9455300001</v>
      </c>
      <c r="H1066" s="135">
        <v>10</v>
      </c>
      <c r="I1066" s="136" t="s">
        <v>3094</v>
      </c>
      <c r="J1066" s="110" t="str">
        <f t="shared" si="16"/>
        <v>No</v>
      </c>
    </row>
    <row r="1067" spans="1:10" x14ac:dyDescent="0.35">
      <c r="A1067" s="108" t="s">
        <v>809</v>
      </c>
      <c r="B1067" s="108" t="s">
        <v>3022</v>
      </c>
      <c r="C1067" s="109">
        <v>0.33015923966299998</v>
      </c>
      <c r="D1067" s="109">
        <v>0.22677424011200001</v>
      </c>
      <c r="E1067" s="110">
        <v>2011</v>
      </c>
      <c r="F1067" s="109">
        <v>506117.17018100002</v>
      </c>
      <c r="G1067" s="109">
        <v>4573953.1546200002</v>
      </c>
      <c r="H1067" s="135">
        <v>10</v>
      </c>
      <c r="I1067" s="136" t="s">
        <v>3094</v>
      </c>
      <c r="J1067" s="110" t="str">
        <f t="shared" si="16"/>
        <v>No</v>
      </c>
    </row>
    <row r="1068" spans="1:10" x14ac:dyDescent="0.35">
      <c r="A1068" s="108" t="s">
        <v>809</v>
      </c>
      <c r="B1068" s="108" t="s">
        <v>3022</v>
      </c>
      <c r="C1068" s="109">
        <v>6.0051405134700007</v>
      </c>
      <c r="D1068" s="109">
        <v>1.0487816480900001</v>
      </c>
      <c r="E1068" s="110">
        <v>2016</v>
      </c>
      <c r="F1068" s="109">
        <v>506195.148805</v>
      </c>
      <c r="G1068" s="109">
        <v>4573707.8261700002</v>
      </c>
      <c r="H1068" s="135">
        <v>10</v>
      </c>
      <c r="I1068" s="136" t="s">
        <v>3094</v>
      </c>
      <c r="J1068" s="110" t="str">
        <f t="shared" si="16"/>
        <v>No</v>
      </c>
    </row>
    <row r="1069" spans="1:10" x14ac:dyDescent="0.35">
      <c r="A1069" s="108" t="s">
        <v>810</v>
      </c>
      <c r="B1069" s="108" t="s">
        <v>3031</v>
      </c>
      <c r="C1069" s="109">
        <v>4.0967131545900006</v>
      </c>
      <c r="D1069" s="109">
        <v>0.85579056575099999</v>
      </c>
      <c r="E1069" s="110">
        <v>1697</v>
      </c>
      <c r="F1069" s="109">
        <v>650194.34711700003</v>
      </c>
      <c r="G1069" s="109">
        <v>4506423.9410899999</v>
      </c>
      <c r="H1069" s="135">
        <v>10</v>
      </c>
      <c r="I1069" s="136" t="s">
        <v>3094</v>
      </c>
      <c r="J1069" s="110" t="str">
        <f t="shared" si="16"/>
        <v>No</v>
      </c>
    </row>
    <row r="1070" spans="1:10" x14ac:dyDescent="0.35">
      <c r="A1070" s="108" t="s">
        <v>811</v>
      </c>
      <c r="B1070" s="108" t="s">
        <v>3022</v>
      </c>
      <c r="C1070" s="109">
        <v>0.574258942419</v>
      </c>
      <c r="D1070" s="109">
        <v>0.29804389985599999</v>
      </c>
      <c r="E1070" s="110">
        <v>1665</v>
      </c>
      <c r="F1070" s="109">
        <v>485639.68812599999</v>
      </c>
      <c r="G1070" s="109">
        <v>4642720.7338899998</v>
      </c>
      <c r="H1070" s="135">
        <v>10</v>
      </c>
      <c r="I1070" s="136" t="s">
        <v>3094</v>
      </c>
      <c r="J1070" s="110" t="str">
        <f t="shared" si="16"/>
        <v>No</v>
      </c>
    </row>
    <row r="1071" spans="1:10" x14ac:dyDescent="0.35">
      <c r="A1071" s="108" t="s">
        <v>811</v>
      </c>
      <c r="B1071" s="108" t="s">
        <v>3026</v>
      </c>
      <c r="C1071" s="109">
        <v>1.3032726078900001</v>
      </c>
      <c r="D1071" s="109">
        <v>0.46711265284199999</v>
      </c>
      <c r="E1071" s="110">
        <v>2215</v>
      </c>
      <c r="F1071" s="109">
        <v>509860.14055200003</v>
      </c>
      <c r="G1071" s="109">
        <v>4530140.0856999997</v>
      </c>
      <c r="H1071" s="135">
        <v>10</v>
      </c>
      <c r="I1071" s="136" t="s">
        <v>3094</v>
      </c>
      <c r="J1071" s="110" t="str">
        <f t="shared" si="16"/>
        <v>No</v>
      </c>
    </row>
    <row r="1072" spans="1:10" x14ac:dyDescent="0.35">
      <c r="A1072" s="108" t="s">
        <v>811</v>
      </c>
      <c r="B1072" s="108" t="s">
        <v>3043</v>
      </c>
      <c r="C1072" s="109">
        <v>4.5376395022000002</v>
      </c>
      <c r="D1072" s="109">
        <v>1.07463813977</v>
      </c>
      <c r="E1072" s="110">
        <v>2091</v>
      </c>
      <c r="F1072" s="109">
        <v>636189.467818</v>
      </c>
      <c r="G1072" s="109">
        <v>4484114.8950800002</v>
      </c>
      <c r="H1072" s="135">
        <v>10</v>
      </c>
      <c r="I1072" s="136" t="s">
        <v>3094</v>
      </c>
      <c r="J1072" s="110" t="str">
        <f t="shared" si="16"/>
        <v>No</v>
      </c>
    </row>
    <row r="1073" spans="1:10" x14ac:dyDescent="0.35">
      <c r="A1073" s="108" t="s">
        <v>811</v>
      </c>
      <c r="B1073" s="108" t="s">
        <v>3042</v>
      </c>
      <c r="C1073" s="109">
        <v>12.134579439099999</v>
      </c>
      <c r="D1073" s="109">
        <v>1.4461326018499998</v>
      </c>
      <c r="E1073" s="110">
        <v>1959</v>
      </c>
      <c r="F1073" s="109">
        <v>655927.94449100003</v>
      </c>
      <c r="G1073" s="109">
        <v>4477368.2160099996</v>
      </c>
      <c r="H1073" s="135">
        <v>10</v>
      </c>
      <c r="I1073" s="136" t="s">
        <v>3094</v>
      </c>
      <c r="J1073" s="110" t="str">
        <f t="shared" si="16"/>
        <v>No</v>
      </c>
    </row>
    <row r="1074" spans="1:10" x14ac:dyDescent="0.35">
      <c r="A1074" s="108" t="s">
        <v>811</v>
      </c>
      <c r="B1074" s="108" t="s">
        <v>3037</v>
      </c>
      <c r="C1074" s="109">
        <v>1.7500748807200002</v>
      </c>
      <c r="D1074" s="109">
        <v>0.54710625433999993</v>
      </c>
      <c r="E1074" s="110">
        <v>2335</v>
      </c>
      <c r="F1074" s="109">
        <v>710976.74565199995</v>
      </c>
      <c r="G1074" s="109">
        <v>4369282.3660399998</v>
      </c>
      <c r="H1074" s="135">
        <v>10</v>
      </c>
      <c r="I1074" s="136" t="s">
        <v>3094</v>
      </c>
      <c r="J1074" s="110" t="str">
        <f t="shared" si="16"/>
        <v>No</v>
      </c>
    </row>
    <row r="1075" spans="1:10" x14ac:dyDescent="0.35">
      <c r="A1075" s="108" t="s">
        <v>811</v>
      </c>
      <c r="B1075" s="108" t="s">
        <v>3052</v>
      </c>
      <c r="C1075" s="109">
        <v>18.732680605799999</v>
      </c>
      <c r="D1075" s="109">
        <v>1.7590938975199999</v>
      </c>
      <c r="E1075" s="110">
        <v>3537</v>
      </c>
      <c r="F1075" s="109">
        <v>886991.64204099996</v>
      </c>
      <c r="G1075" s="109">
        <v>4119885.59601</v>
      </c>
      <c r="H1075" s="135">
        <v>11</v>
      </c>
      <c r="I1075" s="136" t="s">
        <v>3094</v>
      </c>
      <c r="J1075" s="110" t="str">
        <f t="shared" si="16"/>
        <v>No</v>
      </c>
    </row>
    <row r="1076" spans="1:10" x14ac:dyDescent="0.35">
      <c r="A1076" s="108" t="s">
        <v>811</v>
      </c>
      <c r="B1076" s="108" t="s">
        <v>3048</v>
      </c>
      <c r="C1076" s="109">
        <v>0.85410488090799996</v>
      </c>
      <c r="D1076" s="109">
        <v>0.35804501510799996</v>
      </c>
      <c r="E1076" s="110">
        <v>404</v>
      </c>
      <c r="F1076" s="109">
        <v>928803.78380600002</v>
      </c>
      <c r="G1076" s="109">
        <v>3705179.3703299998</v>
      </c>
      <c r="H1076" s="135">
        <v>11</v>
      </c>
      <c r="I1076" s="136" t="s">
        <v>3094</v>
      </c>
      <c r="J1076" s="110" t="str">
        <f t="shared" si="16"/>
        <v>No</v>
      </c>
    </row>
    <row r="1077" spans="1:10" x14ac:dyDescent="0.35">
      <c r="A1077" s="108" t="s">
        <v>811</v>
      </c>
      <c r="B1077" s="108" t="s">
        <v>3043</v>
      </c>
      <c r="C1077" s="109">
        <v>6.5351877578100002</v>
      </c>
      <c r="D1077" s="109">
        <v>1.08019538082</v>
      </c>
      <c r="E1077" s="110">
        <v>1806</v>
      </c>
      <c r="F1077" s="109">
        <v>544047.07160899998</v>
      </c>
      <c r="G1077" s="109">
        <v>4558942.1986699998</v>
      </c>
      <c r="H1077" s="135">
        <v>10</v>
      </c>
      <c r="I1077" s="136" t="s">
        <v>3094</v>
      </c>
      <c r="J1077" s="110" t="str">
        <f t="shared" si="16"/>
        <v>No</v>
      </c>
    </row>
    <row r="1078" spans="1:10" x14ac:dyDescent="0.35">
      <c r="A1078" s="108" t="s">
        <v>811</v>
      </c>
      <c r="B1078" s="108" t="s">
        <v>3051</v>
      </c>
      <c r="C1078" s="109">
        <v>1.8827562648999998</v>
      </c>
      <c r="D1078" s="109">
        <v>0.61564384063099997</v>
      </c>
      <c r="E1078" s="110">
        <v>2853</v>
      </c>
      <c r="F1078" s="109">
        <v>816146.34485600004</v>
      </c>
      <c r="G1078" s="109">
        <v>4191632.4335400001</v>
      </c>
      <c r="H1078" s="135">
        <v>11</v>
      </c>
      <c r="I1078" s="136" t="s">
        <v>3094</v>
      </c>
      <c r="J1078" s="110" t="str">
        <f t="shared" si="16"/>
        <v>No</v>
      </c>
    </row>
    <row r="1079" spans="1:10" x14ac:dyDescent="0.35">
      <c r="A1079" s="108" t="s">
        <v>812</v>
      </c>
      <c r="B1079" s="108" t="s">
        <v>3020</v>
      </c>
      <c r="C1079" s="109">
        <v>133.506276517</v>
      </c>
      <c r="D1079" s="109">
        <v>10.1257763043</v>
      </c>
      <c r="E1079" s="110">
        <v>2260</v>
      </c>
      <c r="F1079" s="109">
        <v>754967.96150099998</v>
      </c>
      <c r="G1079" s="109">
        <v>4303159.9950999999</v>
      </c>
      <c r="H1079" s="135">
        <v>10</v>
      </c>
      <c r="I1079" s="136" t="s">
        <v>3094</v>
      </c>
      <c r="J1079" s="110" t="str">
        <f t="shared" si="16"/>
        <v>No</v>
      </c>
    </row>
    <row r="1080" spans="1:10" x14ac:dyDescent="0.35">
      <c r="A1080" s="108" t="s">
        <v>813</v>
      </c>
      <c r="B1080" s="108" t="s">
        <v>3021</v>
      </c>
      <c r="C1080" s="109">
        <v>15.291795999900001</v>
      </c>
      <c r="D1080" s="109">
        <v>9.5312959391599996</v>
      </c>
      <c r="E1080" s="110">
        <v>28</v>
      </c>
      <c r="F1080" s="109">
        <v>588465.00176200003</v>
      </c>
      <c r="G1080" s="109">
        <v>4378281.9316600002</v>
      </c>
      <c r="H1080" s="135">
        <v>10</v>
      </c>
      <c r="I1080" s="136" t="s">
        <v>3094</v>
      </c>
      <c r="J1080" s="110" t="str">
        <f t="shared" si="16"/>
        <v>No</v>
      </c>
    </row>
    <row r="1081" spans="1:10" x14ac:dyDescent="0.35">
      <c r="A1081" s="108" t="s">
        <v>814</v>
      </c>
      <c r="B1081" s="108" t="s">
        <v>3029</v>
      </c>
      <c r="C1081" s="109">
        <v>7.2293305006599997</v>
      </c>
      <c r="D1081" s="109">
        <v>1.01467845336</v>
      </c>
      <c r="E1081" s="110">
        <v>3091</v>
      </c>
      <c r="F1081" s="109">
        <v>862918.77859999996</v>
      </c>
      <c r="G1081" s="109">
        <v>4164398.5632099998</v>
      </c>
      <c r="H1081" s="135">
        <v>11</v>
      </c>
      <c r="I1081" s="136" t="s">
        <v>3094</v>
      </c>
      <c r="J1081" s="110" t="str">
        <f t="shared" si="16"/>
        <v>No</v>
      </c>
    </row>
    <row r="1082" spans="1:10" x14ac:dyDescent="0.35">
      <c r="A1082" s="108" t="s">
        <v>814</v>
      </c>
      <c r="B1082" s="108" t="s">
        <v>3041</v>
      </c>
      <c r="C1082" s="109">
        <v>26.110744519800001</v>
      </c>
      <c r="D1082" s="109">
        <v>2.9369857560199999</v>
      </c>
      <c r="E1082" s="110">
        <v>1915</v>
      </c>
      <c r="F1082" s="109">
        <v>785190.06802600005</v>
      </c>
      <c r="G1082" s="109">
        <v>4217598.3580400003</v>
      </c>
      <c r="H1082" s="135">
        <v>11</v>
      </c>
      <c r="I1082" s="136" t="s">
        <v>3094</v>
      </c>
      <c r="J1082" s="110" t="str">
        <f t="shared" si="16"/>
        <v>No</v>
      </c>
    </row>
    <row r="1083" spans="1:10" x14ac:dyDescent="0.35">
      <c r="A1083" s="108" t="s">
        <v>815</v>
      </c>
      <c r="B1083" s="108" t="s">
        <v>3025</v>
      </c>
      <c r="C1083" s="109">
        <v>10.4738731132</v>
      </c>
      <c r="D1083" s="109">
        <v>1.4252267874900002</v>
      </c>
      <c r="E1083" s="110">
        <v>2825</v>
      </c>
      <c r="F1083" s="109">
        <v>838063.62897600001</v>
      </c>
      <c r="G1083" s="109">
        <v>4177805.0314000002</v>
      </c>
      <c r="H1083" s="135">
        <v>11</v>
      </c>
      <c r="I1083" s="136" t="s">
        <v>3094</v>
      </c>
      <c r="J1083" s="110" t="str">
        <f t="shared" si="16"/>
        <v>No</v>
      </c>
    </row>
    <row r="1084" spans="1:10" x14ac:dyDescent="0.35">
      <c r="A1084" s="108" t="s">
        <v>816</v>
      </c>
      <c r="B1084" s="108" t="s">
        <v>3025</v>
      </c>
      <c r="C1084" s="109">
        <v>16.310593348299999</v>
      </c>
      <c r="D1084" s="109">
        <v>2.1400227818599999</v>
      </c>
      <c r="E1084" s="110">
        <v>3096</v>
      </c>
      <c r="F1084" s="109">
        <v>819229.45276899997</v>
      </c>
      <c r="G1084" s="109">
        <v>4172393.9242600002</v>
      </c>
      <c r="H1084" s="135">
        <v>11</v>
      </c>
      <c r="I1084" s="136" t="s">
        <v>3094</v>
      </c>
      <c r="J1084" s="110" t="str">
        <f t="shared" si="16"/>
        <v>No</v>
      </c>
    </row>
    <row r="1085" spans="1:10" x14ac:dyDescent="0.35">
      <c r="A1085" s="108" t="s">
        <v>817</v>
      </c>
      <c r="B1085" s="108" t="s">
        <v>3051</v>
      </c>
      <c r="C1085" s="109">
        <v>2.9870380665899998</v>
      </c>
      <c r="D1085" s="109">
        <v>0.65978905532800003</v>
      </c>
      <c r="E1085" s="110">
        <v>2484</v>
      </c>
      <c r="F1085" s="109">
        <v>806780.15403199999</v>
      </c>
      <c r="G1085" s="109">
        <v>4170627.9984900001</v>
      </c>
      <c r="H1085" s="135">
        <v>11</v>
      </c>
      <c r="I1085" s="136" t="s">
        <v>3094</v>
      </c>
      <c r="J1085" s="110" t="str">
        <f t="shared" si="16"/>
        <v>No</v>
      </c>
    </row>
    <row r="1086" spans="1:10" x14ac:dyDescent="0.35">
      <c r="A1086" s="108" t="s">
        <v>818</v>
      </c>
      <c r="B1086" s="108" t="s">
        <v>3027</v>
      </c>
      <c r="C1086" s="109">
        <v>0.12768810205700001</v>
      </c>
      <c r="D1086" s="109">
        <v>0.13020081099399999</v>
      </c>
      <c r="E1086" s="110">
        <v>1298</v>
      </c>
      <c r="F1086" s="109">
        <v>646737.60062899999</v>
      </c>
      <c r="G1086" s="109">
        <v>4574883.9545999998</v>
      </c>
      <c r="H1086" s="135">
        <v>10</v>
      </c>
      <c r="I1086" s="136" t="s">
        <v>3094</v>
      </c>
      <c r="J1086" s="110" t="str">
        <f t="shared" si="16"/>
        <v>No</v>
      </c>
    </row>
    <row r="1087" spans="1:10" x14ac:dyDescent="0.35">
      <c r="A1087" s="108" t="s">
        <v>819</v>
      </c>
      <c r="B1087" s="108" t="s">
        <v>3043</v>
      </c>
      <c r="C1087" s="109">
        <v>17.355884295199999</v>
      </c>
      <c r="D1087" s="109">
        <v>3.2091388837700001</v>
      </c>
      <c r="E1087" s="110">
        <v>1957</v>
      </c>
      <c r="F1087" s="109">
        <v>620759.53465299995</v>
      </c>
      <c r="G1087" s="109">
        <v>4509392.7197500002</v>
      </c>
      <c r="H1087" s="135">
        <v>10</v>
      </c>
      <c r="I1087" s="136" t="s">
        <v>3094</v>
      </c>
      <c r="J1087" s="110" t="str">
        <f t="shared" si="16"/>
        <v>No</v>
      </c>
    </row>
    <row r="1088" spans="1:10" x14ac:dyDescent="0.35">
      <c r="A1088" s="108" t="s">
        <v>820</v>
      </c>
      <c r="B1088" s="108" t="s">
        <v>3030</v>
      </c>
      <c r="C1088" s="109">
        <v>607.37289527799999</v>
      </c>
      <c r="D1088" s="109">
        <v>36.926991571099997</v>
      </c>
      <c r="E1088" s="110">
        <v>236</v>
      </c>
      <c r="F1088" s="109">
        <v>1081873.7993399999</v>
      </c>
      <c r="G1088" s="109">
        <v>3658526.2069399999</v>
      </c>
      <c r="H1088" s="135">
        <v>11</v>
      </c>
      <c r="I1088" s="136" t="s">
        <v>3094</v>
      </c>
      <c r="J1088" s="110" t="str">
        <f t="shared" si="16"/>
        <v>Yes</v>
      </c>
    </row>
    <row r="1089" spans="1:10" x14ac:dyDescent="0.35">
      <c r="A1089" s="108" t="s">
        <v>821</v>
      </c>
      <c r="B1089" s="108" t="s">
        <v>3038</v>
      </c>
      <c r="C1089" s="109">
        <v>1.3328929538300001</v>
      </c>
      <c r="D1089" s="109">
        <v>0.44950621982</v>
      </c>
      <c r="E1089" s="110">
        <v>581</v>
      </c>
      <c r="F1089" s="109">
        <v>1044422.4686</v>
      </c>
      <c r="G1089" s="109">
        <v>3775197.38857</v>
      </c>
      <c r="H1089" s="135">
        <v>11</v>
      </c>
      <c r="I1089" s="136" t="s">
        <v>3094</v>
      </c>
      <c r="J1089" s="110" t="str">
        <f t="shared" si="16"/>
        <v>No</v>
      </c>
    </row>
    <row r="1090" spans="1:10" x14ac:dyDescent="0.35">
      <c r="A1090" s="108" t="s">
        <v>821</v>
      </c>
      <c r="B1090" s="108" t="s">
        <v>3038</v>
      </c>
      <c r="C1090" s="109">
        <v>0.71069610240900005</v>
      </c>
      <c r="D1090" s="109">
        <v>0.32860546075800001</v>
      </c>
      <c r="E1090" s="110">
        <v>581</v>
      </c>
      <c r="F1090" s="109">
        <v>1044580.79912</v>
      </c>
      <c r="G1090" s="109">
        <v>3775178.0452700001</v>
      </c>
      <c r="H1090" s="135">
        <v>11</v>
      </c>
      <c r="I1090" s="136" t="s">
        <v>3094</v>
      </c>
      <c r="J1090" s="110" t="str">
        <f t="shared" si="16"/>
        <v>No</v>
      </c>
    </row>
    <row r="1091" spans="1:10" x14ac:dyDescent="0.35">
      <c r="A1091" s="108" t="s">
        <v>822</v>
      </c>
      <c r="B1091" s="108" t="s">
        <v>3020</v>
      </c>
      <c r="C1091" s="109">
        <v>8.31833122914</v>
      </c>
      <c r="D1091" s="109">
        <v>1.2289193868800001</v>
      </c>
      <c r="E1091" s="110">
        <v>1154</v>
      </c>
      <c r="F1091" s="109">
        <v>709910.89346399996</v>
      </c>
      <c r="G1091" s="109">
        <v>4294019.8218900003</v>
      </c>
      <c r="H1091" s="135">
        <v>10</v>
      </c>
      <c r="I1091" s="136" t="s">
        <v>3094</v>
      </c>
      <c r="J1091" s="110" t="str">
        <f t="shared" si="16"/>
        <v>No</v>
      </c>
    </row>
    <row r="1092" spans="1:10" x14ac:dyDescent="0.35">
      <c r="A1092" s="108" t="s">
        <v>823</v>
      </c>
      <c r="B1092" s="108" t="s">
        <v>3069</v>
      </c>
      <c r="C1092" s="109">
        <v>7.7405267633100001</v>
      </c>
      <c r="D1092" s="109">
        <v>2.98857361549</v>
      </c>
      <c r="E1092" s="110">
        <v>3</v>
      </c>
      <c r="F1092" s="109">
        <v>599704.17168499995</v>
      </c>
      <c r="G1092" s="109">
        <v>4050781.0564000001</v>
      </c>
      <c r="H1092" s="135">
        <v>10</v>
      </c>
      <c r="I1092" s="136" t="s">
        <v>3094</v>
      </c>
      <c r="J1092" s="110" t="str">
        <f t="shared" ref="J1092:J1155" si="17">IF(AND(C1092&gt;=173.3,C1092&lt;=16005.8,D1092&gt;=16.1,D1092&lt;=255.3,E1092&gt;=42.4,E1092&lt;=2062),"Yes","No")</f>
        <v>No</v>
      </c>
    </row>
    <row r="1093" spans="1:10" x14ac:dyDescent="0.35">
      <c r="A1093" s="108" t="s">
        <v>824</v>
      </c>
      <c r="B1093" s="108" t="s">
        <v>3026</v>
      </c>
      <c r="C1093" s="109">
        <v>0.33590587417899997</v>
      </c>
      <c r="D1093" s="109">
        <v>0.2105565244</v>
      </c>
      <c r="E1093" s="110">
        <v>1993</v>
      </c>
      <c r="F1093" s="109">
        <v>498938.65682199999</v>
      </c>
      <c r="G1093" s="109">
        <v>4536803.08287</v>
      </c>
      <c r="H1093" s="135">
        <v>10</v>
      </c>
      <c r="I1093" s="136" t="s">
        <v>3094</v>
      </c>
      <c r="J1093" s="110" t="str">
        <f t="shared" si="17"/>
        <v>No</v>
      </c>
    </row>
    <row r="1094" spans="1:10" x14ac:dyDescent="0.35">
      <c r="A1094" s="108" t="s">
        <v>825</v>
      </c>
      <c r="B1094" s="108" t="s">
        <v>3056</v>
      </c>
      <c r="C1094" s="109">
        <v>8.0211446771299997</v>
      </c>
      <c r="D1094" s="109">
        <v>1.2416028026199999</v>
      </c>
      <c r="E1094" s="110">
        <v>52</v>
      </c>
      <c r="F1094" s="109">
        <v>728504.94974700001</v>
      </c>
      <c r="G1094" s="109">
        <v>4113973.1872200002</v>
      </c>
      <c r="H1094" s="135">
        <v>10</v>
      </c>
      <c r="I1094" s="136" t="s">
        <v>3094</v>
      </c>
      <c r="J1094" s="110" t="str">
        <f t="shared" si="17"/>
        <v>No</v>
      </c>
    </row>
    <row r="1095" spans="1:10" x14ac:dyDescent="0.35">
      <c r="A1095" s="108" t="s">
        <v>826</v>
      </c>
      <c r="B1095" s="108" t="s">
        <v>3040</v>
      </c>
      <c r="C1095" s="109">
        <v>8.0465233178299993</v>
      </c>
      <c r="D1095" s="109">
        <v>1.1111613054699998</v>
      </c>
      <c r="E1095" s="110">
        <v>192</v>
      </c>
      <c r="F1095" s="109">
        <v>995014.10335600004</v>
      </c>
      <c r="G1095" s="109">
        <v>3733180.8972700001</v>
      </c>
      <c r="H1095" s="135">
        <v>11</v>
      </c>
      <c r="I1095" s="136" t="s">
        <v>3094</v>
      </c>
      <c r="J1095" s="110" t="str">
        <f t="shared" si="17"/>
        <v>No</v>
      </c>
    </row>
    <row r="1096" spans="1:10" x14ac:dyDescent="0.35">
      <c r="A1096" s="108" t="s">
        <v>827</v>
      </c>
      <c r="B1096" s="108" t="s">
        <v>3036</v>
      </c>
      <c r="C1096" s="109">
        <v>6.9902640681700001</v>
      </c>
      <c r="D1096" s="109">
        <v>1.7427254105200001</v>
      </c>
      <c r="E1096" s="110">
        <v>3326</v>
      </c>
      <c r="F1096" s="109">
        <v>877758.72452599998</v>
      </c>
      <c r="G1096" s="109">
        <v>4135775.8082499998</v>
      </c>
      <c r="H1096" s="135">
        <v>11</v>
      </c>
      <c r="I1096" s="136" t="s">
        <v>3094</v>
      </c>
      <c r="J1096" s="110" t="str">
        <f t="shared" si="17"/>
        <v>No</v>
      </c>
    </row>
    <row r="1097" spans="1:10" x14ac:dyDescent="0.35">
      <c r="A1097" s="108" t="s">
        <v>828</v>
      </c>
      <c r="B1097" s="108" t="s">
        <v>3020</v>
      </c>
      <c r="C1097" s="109">
        <v>1.7502598503</v>
      </c>
      <c r="D1097" s="109">
        <v>0.717040542552</v>
      </c>
      <c r="E1097" s="110">
        <v>2299</v>
      </c>
      <c r="F1097" s="109">
        <v>757677.39465599996</v>
      </c>
      <c r="G1097" s="109">
        <v>4295959.8680699999</v>
      </c>
      <c r="H1097" s="135">
        <v>10</v>
      </c>
      <c r="I1097" s="136" t="s">
        <v>3094</v>
      </c>
      <c r="J1097" s="110" t="str">
        <f t="shared" si="17"/>
        <v>No</v>
      </c>
    </row>
    <row r="1098" spans="1:10" x14ac:dyDescent="0.35">
      <c r="A1098" s="108" t="s">
        <v>829</v>
      </c>
      <c r="B1098" s="108" t="s">
        <v>3048</v>
      </c>
      <c r="C1098" s="109">
        <v>154.63100366</v>
      </c>
      <c r="D1098" s="109">
        <v>11.370878750999999</v>
      </c>
      <c r="E1098" s="110">
        <v>463</v>
      </c>
      <c r="F1098" s="109">
        <v>900070.21591799997</v>
      </c>
      <c r="G1098" s="109">
        <v>3834371.1735800002</v>
      </c>
      <c r="H1098" s="135">
        <v>11</v>
      </c>
      <c r="I1098" s="136" t="s">
        <v>3094</v>
      </c>
      <c r="J1098" s="110" t="str">
        <f t="shared" si="17"/>
        <v>No</v>
      </c>
    </row>
    <row r="1099" spans="1:10" x14ac:dyDescent="0.35">
      <c r="A1099" s="108" t="s">
        <v>830</v>
      </c>
      <c r="B1099" s="108" t="s">
        <v>3031</v>
      </c>
      <c r="C1099" s="109">
        <v>2.0380521696299998</v>
      </c>
      <c r="D1099" s="109">
        <v>0.74576628082800001</v>
      </c>
      <c r="E1099" s="110">
        <v>2110</v>
      </c>
      <c r="F1099" s="109">
        <v>653200.71927100001</v>
      </c>
      <c r="G1099" s="109">
        <v>4485826.2915899996</v>
      </c>
      <c r="H1099" s="135">
        <v>10</v>
      </c>
      <c r="I1099" s="136" t="s">
        <v>3094</v>
      </c>
      <c r="J1099" s="110" t="str">
        <f t="shared" si="17"/>
        <v>No</v>
      </c>
    </row>
    <row r="1100" spans="1:10" x14ac:dyDescent="0.35">
      <c r="A1100" s="108" t="s">
        <v>831</v>
      </c>
      <c r="B1100" s="108" t="s">
        <v>3041</v>
      </c>
      <c r="C1100" s="109">
        <v>410.37410801099998</v>
      </c>
      <c r="D1100" s="109">
        <v>15.7249297591</v>
      </c>
      <c r="E1100" s="110">
        <v>1421</v>
      </c>
      <c r="F1100" s="109">
        <v>775967.00333099999</v>
      </c>
      <c r="G1100" s="109">
        <v>4208908.40864</v>
      </c>
      <c r="H1100" s="135">
        <v>11</v>
      </c>
      <c r="I1100" s="136" t="s">
        <v>3094</v>
      </c>
      <c r="J1100" s="110" t="str">
        <f t="shared" si="17"/>
        <v>No</v>
      </c>
    </row>
    <row r="1101" spans="1:10" x14ac:dyDescent="0.35">
      <c r="A1101" s="108" t="s">
        <v>832</v>
      </c>
      <c r="B1101" s="108" t="s">
        <v>3035</v>
      </c>
      <c r="C1101" s="109">
        <v>4.2433416686299994</v>
      </c>
      <c r="D1101" s="109">
        <v>1.1558324587</v>
      </c>
      <c r="E1101" s="110">
        <v>2111</v>
      </c>
      <c r="F1101" s="109">
        <v>763921.52661099995</v>
      </c>
      <c r="G1101" s="109">
        <v>4259202.9303700002</v>
      </c>
      <c r="H1101" s="135">
        <v>11</v>
      </c>
      <c r="I1101" s="136" t="s">
        <v>3094</v>
      </c>
      <c r="J1101" s="110" t="str">
        <f t="shared" si="17"/>
        <v>No</v>
      </c>
    </row>
    <row r="1102" spans="1:10" x14ac:dyDescent="0.35">
      <c r="A1102" s="108" t="s">
        <v>833</v>
      </c>
      <c r="B1102" s="108" t="s">
        <v>3052</v>
      </c>
      <c r="C1102" s="109">
        <v>2.53014748914</v>
      </c>
      <c r="D1102" s="109">
        <v>0.83285242843100005</v>
      </c>
      <c r="E1102" s="110">
        <v>3353</v>
      </c>
      <c r="F1102" s="109">
        <v>901717.96979999996</v>
      </c>
      <c r="G1102" s="109">
        <v>4115086.9065399999</v>
      </c>
      <c r="H1102" s="135">
        <v>11</v>
      </c>
      <c r="I1102" s="136" t="s">
        <v>3094</v>
      </c>
      <c r="J1102" s="110" t="str">
        <f t="shared" si="17"/>
        <v>No</v>
      </c>
    </row>
    <row r="1103" spans="1:10" x14ac:dyDescent="0.35">
      <c r="A1103" s="108" t="s">
        <v>834</v>
      </c>
      <c r="B1103" s="108" t="s">
        <v>3042</v>
      </c>
      <c r="C1103" s="109">
        <v>0.51762721189300009</v>
      </c>
      <c r="D1103" s="109">
        <v>0.260756585057</v>
      </c>
      <c r="E1103" s="110">
        <v>1925</v>
      </c>
      <c r="F1103" s="109">
        <v>628976.03049000003</v>
      </c>
      <c r="G1103" s="109">
        <v>4473457.8065099996</v>
      </c>
      <c r="H1103" s="135">
        <v>10</v>
      </c>
      <c r="I1103" s="136" t="s">
        <v>3094</v>
      </c>
      <c r="J1103" s="110" t="str">
        <f t="shared" si="17"/>
        <v>No</v>
      </c>
    </row>
    <row r="1104" spans="1:10" x14ac:dyDescent="0.35">
      <c r="A1104" s="108" t="s">
        <v>834</v>
      </c>
      <c r="B1104" s="108" t="s">
        <v>3036</v>
      </c>
      <c r="C1104" s="109">
        <v>0.64645313452800002</v>
      </c>
      <c r="D1104" s="109">
        <v>0.32383979443499999</v>
      </c>
      <c r="E1104" s="110">
        <v>2783</v>
      </c>
      <c r="F1104" s="109">
        <v>870098.74849699996</v>
      </c>
      <c r="G1104" s="109">
        <v>4101557.1802599998</v>
      </c>
      <c r="H1104" s="135">
        <v>11</v>
      </c>
      <c r="I1104" s="136" t="s">
        <v>3094</v>
      </c>
      <c r="J1104" s="110" t="str">
        <f t="shared" si="17"/>
        <v>No</v>
      </c>
    </row>
    <row r="1105" spans="1:10" x14ac:dyDescent="0.35">
      <c r="A1105" s="108" t="s">
        <v>834</v>
      </c>
      <c r="B1105" s="108" t="s">
        <v>3041</v>
      </c>
      <c r="C1105" s="109">
        <v>10.5134825022</v>
      </c>
      <c r="D1105" s="109">
        <v>1.6697835957499998</v>
      </c>
      <c r="E1105" s="110">
        <v>2893</v>
      </c>
      <c r="F1105" s="109">
        <v>819445.38905600004</v>
      </c>
      <c r="G1105" s="109">
        <v>4194836.06996</v>
      </c>
      <c r="H1105" s="135">
        <v>11</v>
      </c>
      <c r="I1105" s="136" t="s">
        <v>3094</v>
      </c>
      <c r="J1105" s="110" t="str">
        <f t="shared" si="17"/>
        <v>No</v>
      </c>
    </row>
    <row r="1106" spans="1:10" x14ac:dyDescent="0.35">
      <c r="A1106" s="108" t="s">
        <v>835</v>
      </c>
      <c r="B1106" s="108" t="s">
        <v>3046</v>
      </c>
      <c r="C1106" s="109">
        <v>1.5262976456300001</v>
      </c>
      <c r="D1106" s="109">
        <v>1.2741353046100001</v>
      </c>
      <c r="E1106" s="110">
        <v>14</v>
      </c>
      <c r="F1106" s="109">
        <v>641844.88773099997</v>
      </c>
      <c r="G1106" s="109">
        <v>4250893.3134599999</v>
      </c>
      <c r="H1106" s="135">
        <v>10</v>
      </c>
      <c r="I1106" s="136" t="s">
        <v>3094</v>
      </c>
      <c r="J1106" s="110" t="str">
        <f t="shared" si="17"/>
        <v>No</v>
      </c>
    </row>
    <row r="1107" spans="1:10" x14ac:dyDescent="0.35">
      <c r="A1107" s="108" t="s">
        <v>836</v>
      </c>
      <c r="B1107" s="108" t="s">
        <v>3022</v>
      </c>
      <c r="C1107" s="109">
        <v>1.3762870003700001</v>
      </c>
      <c r="D1107" s="109">
        <v>0.49651422462699996</v>
      </c>
      <c r="E1107" s="110">
        <v>1715</v>
      </c>
      <c r="F1107" s="109">
        <v>484541.87633100001</v>
      </c>
      <c r="G1107" s="109">
        <v>4642630.7188200001</v>
      </c>
      <c r="H1107" s="135">
        <v>10</v>
      </c>
      <c r="I1107" s="136" t="s">
        <v>3094</v>
      </c>
      <c r="J1107" s="110" t="str">
        <f t="shared" si="17"/>
        <v>No</v>
      </c>
    </row>
    <row r="1108" spans="1:10" x14ac:dyDescent="0.35">
      <c r="A1108" s="108" t="s">
        <v>836</v>
      </c>
      <c r="B1108" s="108" t="s">
        <v>3071</v>
      </c>
      <c r="C1108" s="109">
        <v>0.9764284642679999</v>
      </c>
      <c r="D1108" s="109">
        <v>0.379998767372</v>
      </c>
      <c r="E1108" s="110">
        <v>1801</v>
      </c>
      <c r="F1108" s="109">
        <v>506387.58198900003</v>
      </c>
      <c r="G1108" s="109">
        <v>4427567.5607099999</v>
      </c>
      <c r="H1108" s="135">
        <v>10</v>
      </c>
      <c r="I1108" s="136" t="s">
        <v>3094</v>
      </c>
      <c r="J1108" s="110" t="str">
        <f t="shared" si="17"/>
        <v>No</v>
      </c>
    </row>
    <row r="1109" spans="1:10" x14ac:dyDescent="0.35">
      <c r="A1109" s="108" t="s">
        <v>837</v>
      </c>
      <c r="B1109" s="108" t="s">
        <v>3043</v>
      </c>
      <c r="C1109" s="109">
        <v>1.5618384883400001</v>
      </c>
      <c r="D1109" s="109">
        <v>0.56527421203200001</v>
      </c>
      <c r="E1109" s="110">
        <v>195</v>
      </c>
      <c r="F1109" s="109">
        <v>564667.098336</v>
      </c>
      <c r="G1109" s="109">
        <v>4501768.70261</v>
      </c>
      <c r="H1109" s="135">
        <v>10</v>
      </c>
      <c r="I1109" s="136" t="s">
        <v>3094</v>
      </c>
      <c r="J1109" s="110" t="str">
        <f t="shared" si="17"/>
        <v>No</v>
      </c>
    </row>
    <row r="1110" spans="1:10" x14ac:dyDescent="0.35">
      <c r="A1110" s="108" t="s">
        <v>838</v>
      </c>
      <c r="B1110" s="108" t="s">
        <v>3029</v>
      </c>
      <c r="C1110" s="109">
        <v>24.627600595699999</v>
      </c>
      <c r="D1110" s="109">
        <v>3.1112858670399999</v>
      </c>
      <c r="E1110" s="110">
        <v>2890</v>
      </c>
      <c r="F1110" s="109">
        <v>830663.806935</v>
      </c>
      <c r="G1110" s="109">
        <v>4205455.4674699996</v>
      </c>
      <c r="H1110" s="135">
        <v>11</v>
      </c>
      <c r="I1110" s="136" t="s">
        <v>3094</v>
      </c>
      <c r="J1110" s="110" t="str">
        <f t="shared" si="17"/>
        <v>No</v>
      </c>
    </row>
    <row r="1111" spans="1:10" x14ac:dyDescent="0.35">
      <c r="A1111" s="108" t="s">
        <v>839</v>
      </c>
      <c r="B1111" s="108" t="s">
        <v>3070</v>
      </c>
      <c r="C1111" s="109">
        <v>1.8555405835999998</v>
      </c>
      <c r="D1111" s="109">
        <v>0.88172630091300008</v>
      </c>
      <c r="E1111" s="110">
        <v>16</v>
      </c>
      <c r="F1111" s="109">
        <v>621766.32031700003</v>
      </c>
      <c r="G1111" s="109">
        <v>4334577.8663400002</v>
      </c>
      <c r="H1111" s="135">
        <v>10</v>
      </c>
      <c r="I1111" s="136" t="s">
        <v>3094</v>
      </c>
      <c r="J1111" s="110" t="str">
        <f t="shared" si="17"/>
        <v>No</v>
      </c>
    </row>
    <row r="1112" spans="1:10" x14ac:dyDescent="0.35">
      <c r="A1112" s="108" t="s">
        <v>839</v>
      </c>
      <c r="B1112" s="108" t="s">
        <v>3070</v>
      </c>
      <c r="C1112" s="109">
        <v>6.4459556616300002</v>
      </c>
      <c r="D1112" s="109">
        <v>1.6697151641600001</v>
      </c>
      <c r="E1112" s="110">
        <v>16</v>
      </c>
      <c r="F1112" s="109">
        <v>621956.458568</v>
      </c>
      <c r="G1112" s="109">
        <v>4334144.0628300002</v>
      </c>
      <c r="H1112" s="135">
        <v>10</v>
      </c>
      <c r="I1112" s="136" t="s">
        <v>3094</v>
      </c>
      <c r="J1112" s="110" t="str">
        <f t="shared" si="17"/>
        <v>No</v>
      </c>
    </row>
    <row r="1113" spans="1:10" x14ac:dyDescent="0.35">
      <c r="A1113" s="108" t="s">
        <v>839</v>
      </c>
      <c r="B1113" s="108" t="s">
        <v>3053</v>
      </c>
      <c r="C1113" s="109">
        <v>0.98122688468200003</v>
      </c>
      <c r="D1113" s="109">
        <v>0.38492040847099995</v>
      </c>
      <c r="E1113" s="110">
        <v>2494</v>
      </c>
      <c r="F1113" s="109">
        <v>742087.09165099997</v>
      </c>
      <c r="G1113" s="109">
        <v>4328027.6112099998</v>
      </c>
      <c r="H1113" s="135">
        <v>10</v>
      </c>
      <c r="I1113" s="136" t="s">
        <v>3094</v>
      </c>
      <c r="J1113" s="110" t="str">
        <f t="shared" si="17"/>
        <v>No</v>
      </c>
    </row>
    <row r="1114" spans="1:10" x14ac:dyDescent="0.35">
      <c r="A1114" s="108" t="s">
        <v>840</v>
      </c>
      <c r="B1114" s="108" t="s">
        <v>3028</v>
      </c>
      <c r="C1114" s="109">
        <v>13.280879130199999</v>
      </c>
      <c r="D1114" s="109">
        <v>1.8430361021000001</v>
      </c>
      <c r="E1114" s="110">
        <v>541</v>
      </c>
      <c r="F1114" s="109">
        <v>522075.94112799998</v>
      </c>
      <c r="G1114" s="109">
        <v>4311147.7996199997</v>
      </c>
      <c r="H1114" s="135">
        <v>10</v>
      </c>
      <c r="I1114" s="136" t="s">
        <v>3094</v>
      </c>
      <c r="J1114" s="110" t="str">
        <f t="shared" si="17"/>
        <v>No</v>
      </c>
    </row>
    <row r="1115" spans="1:10" x14ac:dyDescent="0.35">
      <c r="A1115" s="108" t="s">
        <v>841</v>
      </c>
      <c r="B1115" s="108" t="s">
        <v>3031</v>
      </c>
      <c r="C1115" s="109">
        <v>2.1475295936200003</v>
      </c>
      <c r="D1115" s="109">
        <v>0.58514016392099999</v>
      </c>
      <c r="E1115" s="110">
        <v>2109</v>
      </c>
      <c r="F1115" s="109">
        <v>653797.84501799999</v>
      </c>
      <c r="G1115" s="109">
        <v>4484444.15295</v>
      </c>
      <c r="H1115" s="135">
        <v>10</v>
      </c>
      <c r="I1115" s="136" t="s">
        <v>3094</v>
      </c>
      <c r="J1115" s="110" t="str">
        <f t="shared" si="17"/>
        <v>No</v>
      </c>
    </row>
    <row r="1116" spans="1:10" x14ac:dyDescent="0.35">
      <c r="A1116" s="108" t="s">
        <v>841</v>
      </c>
      <c r="B1116" s="108" t="s">
        <v>3043</v>
      </c>
      <c r="C1116" s="109">
        <v>2.2756866151000001</v>
      </c>
      <c r="D1116" s="109">
        <v>0.57882808381700002</v>
      </c>
      <c r="E1116" s="110">
        <v>2469</v>
      </c>
      <c r="F1116" s="109">
        <v>625584.90847699996</v>
      </c>
      <c r="G1116" s="109">
        <v>4480745.9870300004</v>
      </c>
      <c r="H1116" s="135">
        <v>10</v>
      </c>
      <c r="I1116" s="136" t="s">
        <v>3094</v>
      </c>
      <c r="J1116" s="110" t="str">
        <f t="shared" si="17"/>
        <v>No</v>
      </c>
    </row>
    <row r="1117" spans="1:10" x14ac:dyDescent="0.35">
      <c r="A1117" s="108" t="s">
        <v>841</v>
      </c>
      <c r="B1117" s="108" t="s">
        <v>3029</v>
      </c>
      <c r="C1117" s="109">
        <v>0.57220705191800003</v>
      </c>
      <c r="D1117" s="109">
        <v>0.34770871033299999</v>
      </c>
      <c r="E1117" s="110">
        <v>2891</v>
      </c>
      <c r="F1117" s="109">
        <v>854327.12051599997</v>
      </c>
      <c r="G1117" s="109">
        <v>4167032.7480700002</v>
      </c>
      <c r="H1117" s="135">
        <v>11</v>
      </c>
      <c r="I1117" s="136" t="s">
        <v>3094</v>
      </c>
      <c r="J1117" s="110" t="str">
        <f t="shared" si="17"/>
        <v>No</v>
      </c>
    </row>
    <row r="1118" spans="1:10" x14ac:dyDescent="0.35">
      <c r="A1118" s="108" t="s">
        <v>841</v>
      </c>
      <c r="B1118" s="108" t="s">
        <v>3026</v>
      </c>
      <c r="C1118" s="109">
        <v>9.6946487575900004</v>
      </c>
      <c r="D1118" s="109">
        <v>1.3376050828199999</v>
      </c>
      <c r="E1118" s="110">
        <v>1685</v>
      </c>
      <c r="F1118" s="109">
        <v>500155.12649599998</v>
      </c>
      <c r="G1118" s="109">
        <v>4539276.3227599999</v>
      </c>
      <c r="H1118" s="135">
        <v>10</v>
      </c>
      <c r="I1118" s="136" t="s">
        <v>3094</v>
      </c>
      <c r="J1118" s="110" t="str">
        <f t="shared" si="17"/>
        <v>No</v>
      </c>
    </row>
    <row r="1119" spans="1:10" x14ac:dyDescent="0.35">
      <c r="A1119" s="108" t="s">
        <v>841</v>
      </c>
      <c r="B1119" s="108" t="s">
        <v>3025</v>
      </c>
      <c r="C1119" s="109">
        <v>3.28412686783</v>
      </c>
      <c r="D1119" s="109">
        <v>1.16698720991</v>
      </c>
      <c r="E1119" s="110">
        <v>3006</v>
      </c>
      <c r="F1119" s="109">
        <v>838007.42197300005</v>
      </c>
      <c r="G1119" s="109">
        <v>4182277.1754700001</v>
      </c>
      <c r="H1119" s="135">
        <v>11</v>
      </c>
      <c r="I1119" s="136" t="s">
        <v>3094</v>
      </c>
      <c r="J1119" s="110" t="str">
        <f t="shared" si="17"/>
        <v>No</v>
      </c>
    </row>
    <row r="1120" spans="1:10" x14ac:dyDescent="0.35">
      <c r="A1120" s="108" t="s">
        <v>841</v>
      </c>
      <c r="B1120" s="108" t="s">
        <v>3039</v>
      </c>
      <c r="C1120" s="109">
        <v>2.3975323979600001</v>
      </c>
      <c r="D1120" s="109">
        <v>0.61711564742999991</v>
      </c>
      <c r="E1120" s="110">
        <v>2811</v>
      </c>
      <c r="F1120" s="109">
        <v>886867.608733</v>
      </c>
      <c r="G1120" s="109">
        <v>4058930.9479399999</v>
      </c>
      <c r="H1120" s="135">
        <v>11</v>
      </c>
      <c r="I1120" s="136" t="s">
        <v>3094</v>
      </c>
      <c r="J1120" s="110" t="str">
        <f t="shared" si="17"/>
        <v>No</v>
      </c>
    </row>
    <row r="1121" spans="1:10" x14ac:dyDescent="0.35">
      <c r="A1121" s="108" t="s">
        <v>842</v>
      </c>
      <c r="B1121" s="108" t="s">
        <v>3052</v>
      </c>
      <c r="C1121" s="109">
        <v>1.0660879479700001</v>
      </c>
      <c r="D1121" s="109">
        <v>0.63997247701499993</v>
      </c>
      <c r="E1121" s="110">
        <v>3193</v>
      </c>
      <c r="F1121" s="109">
        <v>887933.71259100002</v>
      </c>
      <c r="G1121" s="109">
        <v>4124052.8578300001</v>
      </c>
      <c r="H1121" s="135">
        <v>11</v>
      </c>
      <c r="I1121" s="136" t="s">
        <v>3094</v>
      </c>
      <c r="J1121" s="110" t="str">
        <f t="shared" si="17"/>
        <v>No</v>
      </c>
    </row>
    <row r="1122" spans="1:10" x14ac:dyDescent="0.35">
      <c r="A1122" s="108" t="s">
        <v>843</v>
      </c>
      <c r="B1122" s="108" t="s">
        <v>3052</v>
      </c>
      <c r="C1122" s="109">
        <v>8.0183398030999997E-2</v>
      </c>
      <c r="D1122" s="109">
        <v>0.10564150758799999</v>
      </c>
      <c r="E1122" s="110">
        <v>3172</v>
      </c>
      <c r="F1122" s="109">
        <v>888195.58729299996</v>
      </c>
      <c r="G1122" s="109">
        <v>4124472.1714400002</v>
      </c>
      <c r="H1122" s="135">
        <v>11</v>
      </c>
      <c r="I1122" s="136" t="s">
        <v>3094</v>
      </c>
      <c r="J1122" s="110" t="str">
        <f t="shared" si="17"/>
        <v>No</v>
      </c>
    </row>
    <row r="1123" spans="1:10" x14ac:dyDescent="0.35">
      <c r="A1123" s="108" t="s">
        <v>843</v>
      </c>
      <c r="B1123" s="108" t="s">
        <v>3052</v>
      </c>
      <c r="C1123" s="109">
        <v>0.26951356604900001</v>
      </c>
      <c r="D1123" s="109">
        <v>0.236862292833</v>
      </c>
      <c r="E1123" s="110">
        <v>3180</v>
      </c>
      <c r="F1123" s="109">
        <v>888174.10146899999</v>
      </c>
      <c r="G1123" s="109">
        <v>4124362.0010799998</v>
      </c>
      <c r="H1123" s="135">
        <v>11</v>
      </c>
      <c r="I1123" s="136" t="s">
        <v>3094</v>
      </c>
      <c r="J1123" s="110" t="str">
        <f t="shared" si="17"/>
        <v>No</v>
      </c>
    </row>
    <row r="1124" spans="1:10" x14ac:dyDescent="0.35">
      <c r="A1124" s="108" t="s">
        <v>843</v>
      </c>
      <c r="B1124" s="108" t="s">
        <v>3052</v>
      </c>
      <c r="C1124" s="109">
        <v>0.65578347481499999</v>
      </c>
      <c r="D1124" s="109">
        <v>0.33186951306200002</v>
      </c>
      <c r="E1124" s="110">
        <v>3180</v>
      </c>
      <c r="F1124" s="109">
        <v>888147.17768399999</v>
      </c>
      <c r="G1124" s="109">
        <v>4124258.0323600001</v>
      </c>
      <c r="H1124" s="135">
        <v>11</v>
      </c>
      <c r="I1124" s="136" t="s">
        <v>3094</v>
      </c>
      <c r="J1124" s="110" t="str">
        <f t="shared" si="17"/>
        <v>No</v>
      </c>
    </row>
    <row r="1125" spans="1:10" x14ac:dyDescent="0.35">
      <c r="A1125" s="108" t="s">
        <v>843</v>
      </c>
      <c r="B1125" s="108" t="s">
        <v>3052</v>
      </c>
      <c r="C1125" s="109">
        <v>0.114921521806</v>
      </c>
      <c r="D1125" s="109">
        <v>0.123679112136</v>
      </c>
      <c r="E1125" s="110">
        <v>3199</v>
      </c>
      <c r="F1125" s="109">
        <v>888141.37867600005</v>
      </c>
      <c r="G1125" s="109">
        <v>4123811.6376299998</v>
      </c>
      <c r="H1125" s="135">
        <v>11</v>
      </c>
      <c r="I1125" s="136" t="s">
        <v>3094</v>
      </c>
      <c r="J1125" s="110" t="str">
        <f t="shared" si="17"/>
        <v>No</v>
      </c>
    </row>
    <row r="1126" spans="1:10" x14ac:dyDescent="0.35">
      <c r="A1126" s="108" t="s">
        <v>843</v>
      </c>
      <c r="B1126" s="108" t="s">
        <v>3052</v>
      </c>
      <c r="C1126" s="109">
        <v>0.107527146139</v>
      </c>
      <c r="D1126" s="109">
        <v>0.14110086263299998</v>
      </c>
      <c r="E1126" s="110">
        <v>3191</v>
      </c>
      <c r="F1126" s="109">
        <v>888027.532733</v>
      </c>
      <c r="G1126" s="109">
        <v>4124287.04281</v>
      </c>
      <c r="H1126" s="135">
        <v>11</v>
      </c>
      <c r="I1126" s="136" t="s">
        <v>3094</v>
      </c>
      <c r="J1126" s="110" t="str">
        <f t="shared" si="17"/>
        <v>No</v>
      </c>
    </row>
    <row r="1127" spans="1:10" x14ac:dyDescent="0.35">
      <c r="A1127" s="108" t="s">
        <v>843</v>
      </c>
      <c r="B1127" s="108" t="s">
        <v>3052</v>
      </c>
      <c r="C1127" s="109">
        <v>1.07882242217</v>
      </c>
      <c r="D1127" s="109">
        <v>0.60037749821300002</v>
      </c>
      <c r="E1127" s="110">
        <v>3196</v>
      </c>
      <c r="F1127" s="109">
        <v>888041.41626500001</v>
      </c>
      <c r="G1127" s="109">
        <v>4123781.00226</v>
      </c>
      <c r="H1127" s="135">
        <v>11</v>
      </c>
      <c r="I1127" s="136" t="s">
        <v>3094</v>
      </c>
      <c r="J1127" s="110" t="str">
        <f t="shared" si="17"/>
        <v>No</v>
      </c>
    </row>
    <row r="1128" spans="1:10" x14ac:dyDescent="0.35">
      <c r="A1128" s="108" t="s">
        <v>844</v>
      </c>
      <c r="B1128" s="108" t="s">
        <v>3051</v>
      </c>
      <c r="C1128" s="109">
        <v>11.237233119200001</v>
      </c>
      <c r="D1128" s="109">
        <v>1.8383452092699999</v>
      </c>
      <c r="E1128" s="110">
        <v>2847</v>
      </c>
      <c r="F1128" s="109">
        <v>818407.66471000004</v>
      </c>
      <c r="G1128" s="109">
        <v>4187247.5422899998</v>
      </c>
      <c r="H1128" s="135">
        <v>11</v>
      </c>
      <c r="I1128" s="136" t="s">
        <v>3094</v>
      </c>
      <c r="J1128" s="110" t="str">
        <f t="shared" si="17"/>
        <v>No</v>
      </c>
    </row>
    <row r="1129" spans="1:10" x14ac:dyDescent="0.35">
      <c r="A1129" s="108" t="s">
        <v>845</v>
      </c>
      <c r="B1129" s="108" t="s">
        <v>3031</v>
      </c>
      <c r="C1129" s="109">
        <v>14.598962413100001</v>
      </c>
      <c r="D1129" s="109">
        <v>1.46128972953</v>
      </c>
      <c r="E1129" s="110">
        <v>1307</v>
      </c>
      <c r="F1129" s="109">
        <v>700029.46160100005</v>
      </c>
      <c r="G1129" s="109">
        <v>4471054.1320399996</v>
      </c>
      <c r="H1129" s="135">
        <v>10</v>
      </c>
      <c r="I1129" s="136" t="s">
        <v>3094</v>
      </c>
      <c r="J1129" s="110" t="str">
        <f t="shared" si="17"/>
        <v>No</v>
      </c>
    </row>
    <row r="1130" spans="1:10" x14ac:dyDescent="0.35">
      <c r="A1130" s="108" t="s">
        <v>845</v>
      </c>
      <c r="B1130" s="108" t="s">
        <v>3052</v>
      </c>
      <c r="C1130" s="109">
        <v>2.63623639394</v>
      </c>
      <c r="D1130" s="109">
        <v>0.77455268854500003</v>
      </c>
      <c r="E1130" s="110">
        <v>3420</v>
      </c>
      <c r="F1130" s="109">
        <v>884451.18281899998</v>
      </c>
      <c r="G1130" s="109">
        <v>4129210.4962599999</v>
      </c>
      <c r="H1130" s="135">
        <v>11</v>
      </c>
      <c r="I1130" s="136" t="s">
        <v>3094</v>
      </c>
      <c r="J1130" s="110" t="str">
        <f t="shared" si="17"/>
        <v>No</v>
      </c>
    </row>
    <row r="1131" spans="1:10" x14ac:dyDescent="0.35">
      <c r="A1131" s="108" t="s">
        <v>846</v>
      </c>
      <c r="B1131" s="108" t="s">
        <v>3065</v>
      </c>
      <c r="C1131" s="109">
        <v>11.576362661199999</v>
      </c>
      <c r="D1131" s="109">
        <v>1.5024452472200001</v>
      </c>
      <c r="E1131" s="110">
        <v>790</v>
      </c>
      <c r="F1131" s="109">
        <v>718611.08732199995</v>
      </c>
      <c r="G1131" s="109">
        <v>4236367.3153999997</v>
      </c>
      <c r="H1131" s="135">
        <v>10</v>
      </c>
      <c r="I1131" s="136" t="s">
        <v>3094</v>
      </c>
      <c r="J1131" s="110" t="str">
        <f t="shared" si="17"/>
        <v>No</v>
      </c>
    </row>
    <row r="1132" spans="1:10" x14ac:dyDescent="0.35">
      <c r="A1132" s="108" t="s">
        <v>847</v>
      </c>
      <c r="B1132" s="108" t="s">
        <v>3043</v>
      </c>
      <c r="C1132" s="109">
        <v>1.56813447552</v>
      </c>
      <c r="D1132" s="109">
        <v>0.58833493510799995</v>
      </c>
      <c r="E1132" s="110">
        <v>1946</v>
      </c>
      <c r="F1132" s="109">
        <v>637428.42764899996</v>
      </c>
      <c r="G1132" s="109">
        <v>4489433.0301200002</v>
      </c>
      <c r="H1132" s="135">
        <v>10</v>
      </c>
      <c r="I1132" s="136" t="s">
        <v>3094</v>
      </c>
      <c r="J1132" s="110" t="str">
        <f t="shared" si="17"/>
        <v>No</v>
      </c>
    </row>
    <row r="1133" spans="1:10" x14ac:dyDescent="0.35">
      <c r="A1133" s="108" t="s">
        <v>847</v>
      </c>
      <c r="B1133" s="108" t="s">
        <v>3035</v>
      </c>
      <c r="C1133" s="109">
        <v>9.2501573224900007</v>
      </c>
      <c r="D1133" s="109">
        <v>1.31529121474</v>
      </c>
      <c r="E1133" s="110">
        <v>2615</v>
      </c>
      <c r="F1133" s="109">
        <v>757671.91254599998</v>
      </c>
      <c r="G1133" s="109">
        <v>4283286.9055700004</v>
      </c>
      <c r="H1133" s="135">
        <v>10</v>
      </c>
      <c r="I1133" s="136" t="s">
        <v>3094</v>
      </c>
      <c r="J1133" s="110" t="str">
        <f t="shared" si="17"/>
        <v>No</v>
      </c>
    </row>
    <row r="1134" spans="1:10" x14ac:dyDescent="0.35">
      <c r="A1134" s="108" t="s">
        <v>847</v>
      </c>
      <c r="B1134" s="108" t="s">
        <v>3041</v>
      </c>
      <c r="C1134" s="109">
        <v>81.482237893900006</v>
      </c>
      <c r="D1134" s="109">
        <v>7.6526164000800003</v>
      </c>
      <c r="E1134" s="110">
        <v>2691</v>
      </c>
      <c r="F1134" s="109">
        <v>789295.45340700005</v>
      </c>
      <c r="G1134" s="109">
        <v>4230280.0521200001</v>
      </c>
      <c r="H1134" s="135">
        <v>11</v>
      </c>
      <c r="I1134" s="136" t="s">
        <v>3094</v>
      </c>
      <c r="J1134" s="110" t="str">
        <f t="shared" si="17"/>
        <v>No</v>
      </c>
    </row>
    <row r="1135" spans="1:10" x14ac:dyDescent="0.35">
      <c r="A1135" s="108" t="s">
        <v>848</v>
      </c>
      <c r="B1135" s="108" t="s">
        <v>3041</v>
      </c>
      <c r="C1135" s="109">
        <v>9.3264141988400002</v>
      </c>
      <c r="D1135" s="109">
        <v>1.37135876393</v>
      </c>
      <c r="E1135" s="110">
        <v>2846</v>
      </c>
      <c r="F1135" s="109">
        <v>792984.73102299997</v>
      </c>
      <c r="G1135" s="109">
        <v>4232226.375</v>
      </c>
      <c r="H1135" s="135">
        <v>11</v>
      </c>
      <c r="I1135" s="136" t="s">
        <v>3094</v>
      </c>
      <c r="J1135" s="110" t="str">
        <f t="shared" si="17"/>
        <v>No</v>
      </c>
    </row>
    <row r="1136" spans="1:10" x14ac:dyDescent="0.35">
      <c r="A1136" s="108" t="s">
        <v>849</v>
      </c>
      <c r="B1136" s="108" t="s">
        <v>3041</v>
      </c>
      <c r="C1136" s="109">
        <v>19.789139070899999</v>
      </c>
      <c r="D1136" s="109">
        <v>2.3299769665600003</v>
      </c>
      <c r="E1136" s="110">
        <v>2868</v>
      </c>
      <c r="F1136" s="109">
        <v>793520.56338499999</v>
      </c>
      <c r="G1136" s="109">
        <v>4233506.4841600005</v>
      </c>
      <c r="H1136" s="135">
        <v>11</v>
      </c>
      <c r="I1136" s="136" t="s">
        <v>3094</v>
      </c>
      <c r="J1136" s="110" t="str">
        <f t="shared" si="17"/>
        <v>No</v>
      </c>
    </row>
    <row r="1137" spans="1:10" x14ac:dyDescent="0.35">
      <c r="A1137" s="108" t="s">
        <v>850</v>
      </c>
      <c r="B1137" s="108" t="s">
        <v>3025</v>
      </c>
      <c r="C1137" s="109">
        <v>2.6375862627899997</v>
      </c>
      <c r="D1137" s="109">
        <v>0.60458036558100003</v>
      </c>
      <c r="E1137" s="110">
        <v>3007</v>
      </c>
      <c r="F1137" s="109">
        <v>842074.20472599997</v>
      </c>
      <c r="G1137" s="109">
        <v>4176524.3067700001</v>
      </c>
      <c r="H1137" s="135">
        <v>11</v>
      </c>
      <c r="I1137" s="136" t="s">
        <v>3094</v>
      </c>
      <c r="J1137" s="110" t="str">
        <f t="shared" si="17"/>
        <v>No</v>
      </c>
    </row>
    <row r="1138" spans="1:10" x14ac:dyDescent="0.35">
      <c r="A1138" s="108" t="s">
        <v>851</v>
      </c>
      <c r="B1138" s="108" t="s">
        <v>3029</v>
      </c>
      <c r="C1138" s="109">
        <v>2.0875910288799999</v>
      </c>
      <c r="D1138" s="109">
        <v>0.72611229673099997</v>
      </c>
      <c r="E1138" s="110">
        <v>2836</v>
      </c>
      <c r="F1138" s="109">
        <v>807628.762521</v>
      </c>
      <c r="G1138" s="109">
        <v>4242845.2832300002</v>
      </c>
      <c r="H1138" s="135">
        <v>11</v>
      </c>
      <c r="I1138" s="136" t="s">
        <v>3094</v>
      </c>
      <c r="J1138" s="110" t="str">
        <f t="shared" si="17"/>
        <v>No</v>
      </c>
    </row>
    <row r="1139" spans="1:10" x14ac:dyDescent="0.35">
      <c r="A1139" s="108" t="s">
        <v>852</v>
      </c>
      <c r="B1139" s="108" t="s">
        <v>3052</v>
      </c>
      <c r="C1139" s="109">
        <v>0.73711672672299999</v>
      </c>
      <c r="D1139" s="109">
        <v>0.42956905328400002</v>
      </c>
      <c r="E1139" s="110">
        <v>2554</v>
      </c>
      <c r="F1139" s="109">
        <v>893568.55213600001</v>
      </c>
      <c r="G1139" s="109">
        <v>4129998.4250599998</v>
      </c>
      <c r="H1139" s="135">
        <v>11</v>
      </c>
      <c r="I1139" s="136" t="s">
        <v>3094</v>
      </c>
      <c r="J1139" s="110" t="str">
        <f t="shared" si="17"/>
        <v>No</v>
      </c>
    </row>
    <row r="1140" spans="1:10" x14ac:dyDescent="0.35">
      <c r="A1140" s="108" t="s">
        <v>853</v>
      </c>
      <c r="B1140" s="108" t="s">
        <v>3048</v>
      </c>
      <c r="C1140" s="109">
        <v>54.556295464199998</v>
      </c>
      <c r="D1140" s="109">
        <v>4.9356898862199996</v>
      </c>
      <c r="E1140" s="110">
        <v>328</v>
      </c>
      <c r="F1140" s="109">
        <v>913715.52610500006</v>
      </c>
      <c r="G1140" s="109">
        <v>3787275.2658000002</v>
      </c>
      <c r="H1140" s="135">
        <v>11</v>
      </c>
      <c r="I1140" s="136" t="s">
        <v>3094</v>
      </c>
      <c r="J1140" s="110" t="str">
        <f t="shared" si="17"/>
        <v>No</v>
      </c>
    </row>
    <row r="1141" spans="1:10" x14ac:dyDescent="0.35">
      <c r="A1141" s="108" t="s">
        <v>854</v>
      </c>
      <c r="B1141" s="108" t="s">
        <v>3070</v>
      </c>
      <c r="C1141" s="109">
        <v>310.82536833500001</v>
      </c>
      <c r="D1141" s="109">
        <v>43.905042553599998</v>
      </c>
      <c r="E1141" s="110">
        <v>161</v>
      </c>
      <c r="F1141" s="109">
        <v>651627.09098500002</v>
      </c>
      <c r="G1141" s="109">
        <v>4349018.6758500002</v>
      </c>
      <c r="H1141" s="135">
        <v>10</v>
      </c>
      <c r="I1141" s="136" t="s">
        <v>3094</v>
      </c>
      <c r="J1141" s="110" t="str">
        <f t="shared" si="17"/>
        <v>Yes</v>
      </c>
    </row>
    <row r="1142" spans="1:10" x14ac:dyDescent="0.35">
      <c r="A1142" s="108" t="s">
        <v>855</v>
      </c>
      <c r="B1142" s="108" t="s">
        <v>3022</v>
      </c>
      <c r="C1142" s="109">
        <v>3.7559842324299999</v>
      </c>
      <c r="D1142" s="109">
        <v>0.7723997707150001</v>
      </c>
      <c r="E1142" s="110">
        <v>1776</v>
      </c>
      <c r="F1142" s="109">
        <v>482501.64796199999</v>
      </c>
      <c r="G1142" s="109">
        <v>4584761.4018299999</v>
      </c>
      <c r="H1142" s="135">
        <v>10</v>
      </c>
      <c r="I1142" s="136" t="s">
        <v>3094</v>
      </c>
      <c r="J1142" s="110" t="str">
        <f t="shared" si="17"/>
        <v>No</v>
      </c>
    </row>
    <row r="1143" spans="1:10" x14ac:dyDescent="0.35">
      <c r="A1143" s="108" t="s">
        <v>856</v>
      </c>
      <c r="B1143" s="108" t="s">
        <v>3062</v>
      </c>
      <c r="C1143" s="109">
        <v>1.45366194116</v>
      </c>
      <c r="D1143" s="109">
        <v>0.51722541155099999</v>
      </c>
      <c r="E1143" s="110">
        <v>974</v>
      </c>
      <c r="F1143" s="109">
        <v>884951.51120199997</v>
      </c>
      <c r="G1143" s="109">
        <v>3958846.86644</v>
      </c>
      <c r="H1143" s="135">
        <v>11</v>
      </c>
      <c r="I1143" s="136" t="s">
        <v>3094</v>
      </c>
      <c r="J1143" s="110" t="str">
        <f t="shared" si="17"/>
        <v>No</v>
      </c>
    </row>
    <row r="1144" spans="1:10" x14ac:dyDescent="0.35">
      <c r="A1144" s="108" t="s">
        <v>857</v>
      </c>
      <c r="B1144" s="108" t="s">
        <v>3039</v>
      </c>
      <c r="C1144" s="109">
        <v>8.7444975070500011</v>
      </c>
      <c r="D1144" s="109">
        <v>1.3077073906900001</v>
      </c>
      <c r="E1144" s="110">
        <v>3550</v>
      </c>
      <c r="F1144" s="109">
        <v>922186.53649600002</v>
      </c>
      <c r="G1144" s="109">
        <v>4051340.9655599999</v>
      </c>
      <c r="H1144" s="135">
        <v>11</v>
      </c>
      <c r="I1144" s="136" t="s">
        <v>3094</v>
      </c>
      <c r="J1144" s="110" t="str">
        <f t="shared" si="17"/>
        <v>No</v>
      </c>
    </row>
    <row r="1145" spans="1:10" x14ac:dyDescent="0.35">
      <c r="A1145" s="108" t="s">
        <v>858</v>
      </c>
      <c r="B1145" s="108" t="s">
        <v>3036</v>
      </c>
      <c r="C1145" s="109">
        <v>9.36679542117</v>
      </c>
      <c r="D1145" s="109">
        <v>1.1995594872700002</v>
      </c>
      <c r="E1145" s="110">
        <v>2770</v>
      </c>
      <c r="F1145" s="109">
        <v>849940.37556499999</v>
      </c>
      <c r="G1145" s="109">
        <v>4125793.09931</v>
      </c>
      <c r="H1145" s="135">
        <v>11</v>
      </c>
      <c r="I1145" s="136" t="s">
        <v>3094</v>
      </c>
      <c r="J1145" s="110" t="str">
        <f t="shared" si="17"/>
        <v>No</v>
      </c>
    </row>
    <row r="1146" spans="1:10" x14ac:dyDescent="0.35">
      <c r="A1146" s="108" t="s">
        <v>859</v>
      </c>
      <c r="B1146" s="108" t="s">
        <v>3063</v>
      </c>
      <c r="C1146" s="109">
        <v>3.1175285982599998</v>
      </c>
      <c r="D1146" s="109">
        <v>0.85145788799099997</v>
      </c>
      <c r="E1146" s="110">
        <v>5</v>
      </c>
      <c r="F1146" s="109">
        <v>410305.22622399998</v>
      </c>
      <c r="G1146" s="109">
        <v>4578990.7961900001</v>
      </c>
      <c r="H1146" s="135">
        <v>10</v>
      </c>
      <c r="I1146" s="136" t="s">
        <v>3094</v>
      </c>
      <c r="J1146" s="110" t="str">
        <f t="shared" si="17"/>
        <v>No</v>
      </c>
    </row>
    <row r="1147" spans="1:10" x14ac:dyDescent="0.35">
      <c r="A1147" s="108" t="s">
        <v>860</v>
      </c>
      <c r="B1147" s="108" t="s">
        <v>3063</v>
      </c>
      <c r="C1147" s="109">
        <v>9.30028182681</v>
      </c>
      <c r="D1147" s="109">
        <v>1.17703744742</v>
      </c>
      <c r="E1147" s="110">
        <v>18</v>
      </c>
      <c r="F1147" s="109">
        <v>413294.03655100003</v>
      </c>
      <c r="G1147" s="109">
        <v>4529471.9843100002</v>
      </c>
      <c r="H1147" s="135">
        <v>10</v>
      </c>
      <c r="I1147" s="136" t="s">
        <v>3094</v>
      </c>
      <c r="J1147" s="110" t="str">
        <f t="shared" si="17"/>
        <v>No</v>
      </c>
    </row>
    <row r="1148" spans="1:10" x14ac:dyDescent="0.35">
      <c r="A1148" s="108" t="s">
        <v>861</v>
      </c>
      <c r="B1148" s="108" t="s">
        <v>3027</v>
      </c>
      <c r="C1148" s="109">
        <v>82.658613758100003</v>
      </c>
      <c r="D1148" s="109">
        <v>10.2299631375</v>
      </c>
      <c r="E1148" s="110">
        <v>1470</v>
      </c>
      <c r="F1148" s="109">
        <v>688358.49965699995</v>
      </c>
      <c r="G1148" s="109">
        <v>4598936.0641799998</v>
      </c>
      <c r="H1148" s="135">
        <v>10</v>
      </c>
      <c r="I1148" s="136" t="s">
        <v>3094</v>
      </c>
      <c r="J1148" s="110" t="str">
        <f t="shared" si="17"/>
        <v>No</v>
      </c>
    </row>
    <row r="1149" spans="1:10" x14ac:dyDescent="0.35">
      <c r="A1149" s="108" t="s">
        <v>862</v>
      </c>
      <c r="B1149" s="108" t="s">
        <v>3027</v>
      </c>
      <c r="C1149" s="109">
        <v>4.77100567968</v>
      </c>
      <c r="D1149" s="109">
        <v>0.93541296937899998</v>
      </c>
      <c r="E1149" s="110">
        <v>1520</v>
      </c>
      <c r="F1149" s="109">
        <v>677814.58464699995</v>
      </c>
      <c r="G1149" s="109">
        <v>4601094.0310300002</v>
      </c>
      <c r="H1149" s="135">
        <v>10</v>
      </c>
      <c r="I1149" s="136" t="s">
        <v>3094</v>
      </c>
      <c r="J1149" s="110" t="str">
        <f t="shared" si="17"/>
        <v>No</v>
      </c>
    </row>
    <row r="1150" spans="1:10" x14ac:dyDescent="0.35">
      <c r="A1150" s="108" t="s">
        <v>863</v>
      </c>
      <c r="B1150" s="108" t="s">
        <v>3041</v>
      </c>
      <c r="C1150" s="109">
        <v>1.31908191546</v>
      </c>
      <c r="D1150" s="109">
        <v>0.5990418908609999</v>
      </c>
      <c r="E1150" s="110">
        <v>2662</v>
      </c>
      <c r="F1150" s="109">
        <v>787459.71537800005</v>
      </c>
      <c r="G1150" s="109">
        <v>4229147.1898600003</v>
      </c>
      <c r="H1150" s="135">
        <v>11</v>
      </c>
      <c r="I1150" s="136" t="s">
        <v>3094</v>
      </c>
      <c r="J1150" s="110" t="str">
        <f t="shared" si="17"/>
        <v>No</v>
      </c>
    </row>
    <row r="1151" spans="1:10" x14ac:dyDescent="0.35">
      <c r="A1151" s="108" t="s">
        <v>864</v>
      </c>
      <c r="B1151" s="108" t="s">
        <v>3042</v>
      </c>
      <c r="C1151" s="109">
        <v>13.4856000669</v>
      </c>
      <c r="D1151" s="109">
        <v>1.55011163876</v>
      </c>
      <c r="E1151" s="110">
        <v>1885</v>
      </c>
      <c r="F1151" s="109">
        <v>695938.76032100001</v>
      </c>
      <c r="G1151" s="109">
        <v>4403725.2262599999</v>
      </c>
      <c r="H1151" s="135">
        <v>10</v>
      </c>
      <c r="I1151" s="136" t="s">
        <v>3094</v>
      </c>
      <c r="J1151" s="110" t="str">
        <f t="shared" si="17"/>
        <v>No</v>
      </c>
    </row>
    <row r="1152" spans="1:10" x14ac:dyDescent="0.35">
      <c r="A1152" s="108" t="s">
        <v>865</v>
      </c>
      <c r="B1152" s="108" t="s">
        <v>3031</v>
      </c>
      <c r="C1152" s="109">
        <v>0.31693015499400001</v>
      </c>
      <c r="D1152" s="109">
        <v>0.26786226766700005</v>
      </c>
      <c r="E1152" s="110">
        <v>2104</v>
      </c>
      <c r="F1152" s="109">
        <v>651361.27194100001</v>
      </c>
      <c r="G1152" s="109">
        <v>4478897.8328299997</v>
      </c>
      <c r="H1152" s="135">
        <v>10</v>
      </c>
      <c r="I1152" s="136" t="s">
        <v>3094</v>
      </c>
      <c r="J1152" s="110" t="str">
        <f t="shared" si="17"/>
        <v>No</v>
      </c>
    </row>
    <row r="1153" spans="1:10" x14ac:dyDescent="0.35">
      <c r="A1153" s="108" t="s">
        <v>865</v>
      </c>
      <c r="B1153" s="108" t="s">
        <v>3037</v>
      </c>
      <c r="C1153" s="109">
        <v>1.4807401923400001</v>
      </c>
      <c r="D1153" s="109">
        <v>0.75367103017100001</v>
      </c>
      <c r="E1153" s="110">
        <v>2126</v>
      </c>
      <c r="F1153" s="109">
        <v>717224.43995200004</v>
      </c>
      <c r="G1153" s="109">
        <v>4361154.1694999998</v>
      </c>
      <c r="H1153" s="135">
        <v>10</v>
      </c>
      <c r="I1153" s="136" t="s">
        <v>3094</v>
      </c>
      <c r="J1153" s="110" t="str">
        <f t="shared" si="17"/>
        <v>No</v>
      </c>
    </row>
    <row r="1154" spans="1:10" x14ac:dyDescent="0.35">
      <c r="A1154" s="108" t="s">
        <v>865</v>
      </c>
      <c r="B1154" s="108" t="s">
        <v>3041</v>
      </c>
      <c r="C1154" s="109">
        <v>17.1093769949</v>
      </c>
      <c r="D1154" s="109">
        <v>1.5913723347800002</v>
      </c>
      <c r="E1154" s="110">
        <v>3151</v>
      </c>
      <c r="F1154" s="109">
        <v>823546.48725899996</v>
      </c>
      <c r="G1154" s="109">
        <v>4190677.0835299999</v>
      </c>
      <c r="H1154" s="135">
        <v>11</v>
      </c>
      <c r="I1154" s="136" t="s">
        <v>3094</v>
      </c>
      <c r="J1154" s="110" t="str">
        <f t="shared" si="17"/>
        <v>No</v>
      </c>
    </row>
    <row r="1155" spans="1:10" x14ac:dyDescent="0.35">
      <c r="A1155" s="108" t="s">
        <v>865</v>
      </c>
      <c r="B1155" s="108" t="s">
        <v>3039</v>
      </c>
      <c r="C1155" s="109">
        <v>3.1941492345699998</v>
      </c>
      <c r="D1155" s="109">
        <v>0.686820950165</v>
      </c>
      <c r="E1155" s="110">
        <v>2653</v>
      </c>
      <c r="F1155" s="109">
        <v>887165.12175699999</v>
      </c>
      <c r="G1155" s="109">
        <v>4035307.3816399998</v>
      </c>
      <c r="H1155" s="135">
        <v>11</v>
      </c>
      <c r="I1155" s="136" t="s">
        <v>3094</v>
      </c>
      <c r="J1155" s="110" t="str">
        <f t="shared" si="17"/>
        <v>No</v>
      </c>
    </row>
    <row r="1156" spans="1:10" x14ac:dyDescent="0.35">
      <c r="A1156" s="108" t="s">
        <v>866</v>
      </c>
      <c r="B1156" s="108" t="s">
        <v>3031</v>
      </c>
      <c r="C1156" s="109">
        <v>1.09353249955</v>
      </c>
      <c r="D1156" s="109">
        <v>0.49376463822599997</v>
      </c>
      <c r="E1156" s="110">
        <v>2096</v>
      </c>
      <c r="F1156" s="109">
        <v>651351.28635299997</v>
      </c>
      <c r="G1156" s="109">
        <v>4479297.6619699998</v>
      </c>
      <c r="H1156" s="135">
        <v>10</v>
      </c>
      <c r="I1156" s="136" t="s">
        <v>3094</v>
      </c>
      <c r="J1156" s="110" t="str">
        <f t="shared" ref="J1156:J1219" si="18">IF(AND(C1156&gt;=173.3,C1156&lt;=16005.8,D1156&gt;=16.1,D1156&lt;=255.3,E1156&gt;=42.4,E1156&lt;=2062),"Yes","No")</f>
        <v>No</v>
      </c>
    </row>
    <row r="1157" spans="1:10" x14ac:dyDescent="0.35">
      <c r="A1157" s="108" t="s">
        <v>867</v>
      </c>
      <c r="B1157" s="108" t="s">
        <v>3043</v>
      </c>
      <c r="C1157" s="109">
        <v>3.3206808309800002</v>
      </c>
      <c r="D1157" s="109">
        <v>0.79056305760000001</v>
      </c>
      <c r="E1157" s="110">
        <v>2192</v>
      </c>
      <c r="F1157" s="109">
        <v>618289.04273900006</v>
      </c>
      <c r="G1157" s="109">
        <v>4506627.0667599998</v>
      </c>
      <c r="H1157" s="135">
        <v>10</v>
      </c>
      <c r="I1157" s="136" t="s">
        <v>3094</v>
      </c>
      <c r="J1157" s="110" t="str">
        <f t="shared" si="18"/>
        <v>No</v>
      </c>
    </row>
    <row r="1158" spans="1:10" x14ac:dyDescent="0.35">
      <c r="A1158" s="108" t="s">
        <v>868</v>
      </c>
      <c r="B1158" s="108" t="s">
        <v>3035</v>
      </c>
      <c r="C1158" s="109">
        <v>1.5283909328999998</v>
      </c>
      <c r="D1158" s="109">
        <v>0.51699823225399999</v>
      </c>
      <c r="E1158" s="110">
        <v>2575</v>
      </c>
      <c r="F1158" s="109">
        <v>765092.39778300002</v>
      </c>
      <c r="G1158" s="109">
        <v>4278244.8059700001</v>
      </c>
      <c r="H1158" s="135">
        <v>11</v>
      </c>
      <c r="I1158" s="136" t="s">
        <v>3094</v>
      </c>
      <c r="J1158" s="110" t="str">
        <f t="shared" si="18"/>
        <v>No</v>
      </c>
    </row>
    <row r="1159" spans="1:10" x14ac:dyDescent="0.35">
      <c r="A1159" s="108" t="s">
        <v>869</v>
      </c>
      <c r="B1159" s="108" t="s">
        <v>3027</v>
      </c>
      <c r="C1159" s="109">
        <v>34.625547383400004</v>
      </c>
      <c r="D1159" s="109">
        <v>4.2501231715800003</v>
      </c>
      <c r="E1159" s="110">
        <v>1620</v>
      </c>
      <c r="F1159" s="109">
        <v>701855.03989300004</v>
      </c>
      <c r="G1159" s="109">
        <v>4640582.3801600002</v>
      </c>
      <c r="H1159" s="135">
        <v>10</v>
      </c>
      <c r="I1159" s="136" t="s">
        <v>3094</v>
      </c>
      <c r="J1159" s="110" t="str">
        <f t="shared" si="18"/>
        <v>No</v>
      </c>
    </row>
    <row r="1160" spans="1:10" x14ac:dyDescent="0.35">
      <c r="A1160" s="108" t="s">
        <v>870</v>
      </c>
      <c r="B1160" s="108" t="s">
        <v>3036</v>
      </c>
      <c r="C1160" s="109">
        <v>24.842150738800001</v>
      </c>
      <c r="D1160" s="109">
        <v>5.0580359916499997</v>
      </c>
      <c r="E1160" s="110">
        <v>3309</v>
      </c>
      <c r="F1160" s="109">
        <v>882258.06450700003</v>
      </c>
      <c r="G1160" s="109">
        <v>4122131.8440700001</v>
      </c>
      <c r="H1160" s="135">
        <v>11</v>
      </c>
      <c r="I1160" s="136" t="s">
        <v>3094</v>
      </c>
      <c r="J1160" s="110" t="str">
        <f t="shared" si="18"/>
        <v>No</v>
      </c>
    </row>
    <row r="1161" spans="1:10" x14ac:dyDescent="0.35">
      <c r="A1161" s="108" t="s">
        <v>871</v>
      </c>
      <c r="B1161" s="108" t="s">
        <v>3036</v>
      </c>
      <c r="C1161" s="109">
        <v>0.37409949730000003</v>
      </c>
      <c r="D1161" s="109">
        <v>0.28109209419000003</v>
      </c>
      <c r="E1161" s="110">
        <v>3211</v>
      </c>
      <c r="F1161" s="109">
        <v>859054.64421499998</v>
      </c>
      <c r="G1161" s="109">
        <v>4162640.79085</v>
      </c>
      <c r="H1161" s="135">
        <v>11</v>
      </c>
      <c r="I1161" s="136" t="s">
        <v>3094</v>
      </c>
      <c r="J1161" s="110" t="str">
        <f t="shared" si="18"/>
        <v>No</v>
      </c>
    </row>
    <row r="1162" spans="1:10" x14ac:dyDescent="0.35">
      <c r="A1162" s="108" t="s">
        <v>871</v>
      </c>
      <c r="B1162" s="108" t="s">
        <v>3036</v>
      </c>
      <c r="C1162" s="109">
        <v>0.83981966493499993</v>
      </c>
      <c r="D1162" s="109">
        <v>0.37770343583999999</v>
      </c>
      <c r="E1162" s="110">
        <v>3387</v>
      </c>
      <c r="F1162" s="109">
        <v>878071.14042399998</v>
      </c>
      <c r="G1162" s="109">
        <v>4110456.7256399998</v>
      </c>
      <c r="H1162" s="135">
        <v>11</v>
      </c>
      <c r="I1162" s="136" t="s">
        <v>3094</v>
      </c>
      <c r="J1162" s="110" t="str">
        <f t="shared" si="18"/>
        <v>No</v>
      </c>
    </row>
    <row r="1163" spans="1:10" x14ac:dyDescent="0.35">
      <c r="A1163" s="108" t="s">
        <v>872</v>
      </c>
      <c r="B1163" s="108" t="s">
        <v>3026</v>
      </c>
      <c r="C1163" s="109">
        <v>16.160219177400002</v>
      </c>
      <c r="D1163" s="109">
        <v>2.5905837652799999</v>
      </c>
      <c r="E1163" s="110">
        <v>733</v>
      </c>
      <c r="F1163" s="109">
        <v>486032.75969400001</v>
      </c>
      <c r="G1163" s="109">
        <v>4490502.0879699998</v>
      </c>
      <c r="H1163" s="135">
        <v>10</v>
      </c>
      <c r="I1163" s="136" t="s">
        <v>3094</v>
      </c>
      <c r="J1163" s="110" t="str">
        <f t="shared" si="18"/>
        <v>No</v>
      </c>
    </row>
    <row r="1164" spans="1:10" x14ac:dyDescent="0.35">
      <c r="A1164" s="108" t="s">
        <v>873</v>
      </c>
      <c r="B1164" s="108" t="s">
        <v>3029</v>
      </c>
      <c r="C1164" s="109">
        <v>0.62820563548800001</v>
      </c>
      <c r="D1164" s="109">
        <v>0.456774397108</v>
      </c>
      <c r="E1164" s="110">
        <v>3133</v>
      </c>
      <c r="F1164" s="109">
        <v>824844.45988400001</v>
      </c>
      <c r="G1164" s="109">
        <v>4211833.9021399999</v>
      </c>
      <c r="H1164" s="135">
        <v>11</v>
      </c>
      <c r="I1164" s="136" t="s">
        <v>3094</v>
      </c>
      <c r="J1164" s="110" t="str">
        <f t="shared" si="18"/>
        <v>No</v>
      </c>
    </row>
    <row r="1165" spans="1:10" x14ac:dyDescent="0.35">
      <c r="A1165" s="108" t="s">
        <v>874</v>
      </c>
      <c r="B1165" s="108" t="s">
        <v>3042</v>
      </c>
      <c r="C1165" s="109">
        <v>2.2150332755500002</v>
      </c>
      <c r="D1165" s="109">
        <v>0.77574232402400001</v>
      </c>
      <c r="E1165" s="110">
        <v>1664</v>
      </c>
      <c r="F1165" s="109">
        <v>657180.35742100002</v>
      </c>
      <c r="G1165" s="109">
        <v>4411715.0202299999</v>
      </c>
      <c r="H1165" s="135">
        <v>10</v>
      </c>
      <c r="I1165" s="136" t="s">
        <v>3094</v>
      </c>
      <c r="J1165" s="110" t="str">
        <f t="shared" si="18"/>
        <v>No</v>
      </c>
    </row>
    <row r="1166" spans="1:10" x14ac:dyDescent="0.35">
      <c r="A1166" s="108" t="s">
        <v>875</v>
      </c>
      <c r="B1166" s="108" t="s">
        <v>3042</v>
      </c>
      <c r="C1166" s="109">
        <v>1.0028276459699998</v>
      </c>
      <c r="D1166" s="109">
        <v>0.54872141882999992</v>
      </c>
      <c r="E1166" s="110">
        <v>1750</v>
      </c>
      <c r="F1166" s="109">
        <v>655208.69106900005</v>
      </c>
      <c r="G1166" s="109">
        <v>4411723.6091900002</v>
      </c>
      <c r="H1166" s="135">
        <v>10</v>
      </c>
      <c r="I1166" s="136" t="s">
        <v>3094</v>
      </c>
      <c r="J1166" s="110" t="str">
        <f t="shared" si="18"/>
        <v>No</v>
      </c>
    </row>
    <row r="1167" spans="1:10" x14ac:dyDescent="0.35">
      <c r="A1167" s="108" t="s">
        <v>876</v>
      </c>
      <c r="B1167" s="108" t="s">
        <v>3048</v>
      </c>
      <c r="C1167" s="109">
        <v>65.456249167400003</v>
      </c>
      <c r="D1167" s="109">
        <v>4.0649829030799998</v>
      </c>
      <c r="E1167" s="110">
        <v>925</v>
      </c>
      <c r="F1167" s="109">
        <v>918307.581014</v>
      </c>
      <c r="G1167" s="109">
        <v>3850085.9717999999</v>
      </c>
      <c r="H1167" s="135">
        <v>11</v>
      </c>
      <c r="I1167" s="136" t="s">
        <v>3094</v>
      </c>
      <c r="J1167" s="110" t="str">
        <f t="shared" si="18"/>
        <v>No</v>
      </c>
    </row>
    <row r="1168" spans="1:10" x14ac:dyDescent="0.35">
      <c r="A1168" s="108" t="s">
        <v>877</v>
      </c>
      <c r="B1168" s="108" t="s">
        <v>3043</v>
      </c>
      <c r="C1168" s="109">
        <v>5.7386008189999993</v>
      </c>
      <c r="D1168" s="109">
        <v>0.96944450622600009</v>
      </c>
      <c r="E1168" s="110">
        <v>220</v>
      </c>
      <c r="F1168" s="109">
        <v>548003.64054199995</v>
      </c>
      <c r="G1168" s="109">
        <v>4491727.4079099996</v>
      </c>
      <c r="H1168" s="135">
        <v>10</v>
      </c>
      <c r="I1168" s="136" t="s">
        <v>3094</v>
      </c>
      <c r="J1168" s="110" t="str">
        <f t="shared" si="18"/>
        <v>No</v>
      </c>
    </row>
    <row r="1169" spans="1:10" x14ac:dyDescent="0.35">
      <c r="A1169" s="108" t="s">
        <v>878</v>
      </c>
      <c r="B1169" s="108" t="s">
        <v>3043</v>
      </c>
      <c r="C1169" s="109">
        <v>78.505769004699999</v>
      </c>
      <c r="D1169" s="109">
        <v>10.5694394804</v>
      </c>
      <c r="E1169" s="110">
        <v>1007</v>
      </c>
      <c r="F1169" s="109">
        <v>630093.57870900002</v>
      </c>
      <c r="G1169" s="109">
        <v>4541869.8874300001</v>
      </c>
      <c r="H1169" s="135">
        <v>10</v>
      </c>
      <c r="I1169" s="136" t="s">
        <v>3094</v>
      </c>
      <c r="J1169" s="110" t="str">
        <f t="shared" si="18"/>
        <v>No</v>
      </c>
    </row>
    <row r="1170" spans="1:10" x14ac:dyDescent="0.35">
      <c r="A1170" s="108" t="s">
        <v>879</v>
      </c>
      <c r="B1170" s="108" t="s">
        <v>3020</v>
      </c>
      <c r="C1170" s="109">
        <v>570.15332567400003</v>
      </c>
      <c r="D1170" s="109">
        <v>11.7809207781</v>
      </c>
      <c r="E1170" s="110">
        <v>1944</v>
      </c>
      <c r="F1170" s="109">
        <v>754803.08690999995</v>
      </c>
      <c r="G1170" s="109">
        <v>4309874.82228</v>
      </c>
      <c r="H1170" s="135">
        <v>10</v>
      </c>
      <c r="I1170" s="136" t="s">
        <v>3094</v>
      </c>
      <c r="J1170" s="110" t="str">
        <f t="shared" si="18"/>
        <v>No</v>
      </c>
    </row>
    <row r="1171" spans="1:10" x14ac:dyDescent="0.35">
      <c r="A1171" s="108" t="s">
        <v>880</v>
      </c>
      <c r="B1171" s="108" t="s">
        <v>3036</v>
      </c>
      <c r="C1171" s="109">
        <v>3.3605348318799999</v>
      </c>
      <c r="D1171" s="109">
        <v>0.74241551799299998</v>
      </c>
      <c r="E1171" s="110">
        <v>2722</v>
      </c>
      <c r="F1171" s="109">
        <v>890764.44286800001</v>
      </c>
      <c r="G1171" s="109">
        <v>4094324.3519600001</v>
      </c>
      <c r="H1171" s="135">
        <v>11</v>
      </c>
      <c r="I1171" s="136" t="s">
        <v>3094</v>
      </c>
      <c r="J1171" s="110" t="str">
        <f t="shared" si="18"/>
        <v>No</v>
      </c>
    </row>
    <row r="1172" spans="1:10" x14ac:dyDescent="0.35">
      <c r="A1172" s="108" t="s">
        <v>881</v>
      </c>
      <c r="B1172" s="108" t="s">
        <v>3029</v>
      </c>
      <c r="C1172" s="109">
        <v>3.4843760075399999</v>
      </c>
      <c r="D1172" s="109">
        <v>1.1928459874199999</v>
      </c>
      <c r="E1172" s="110">
        <v>3016</v>
      </c>
      <c r="F1172" s="109">
        <v>827548.38233699999</v>
      </c>
      <c r="G1172" s="109">
        <v>4206415.2590699997</v>
      </c>
      <c r="H1172" s="135">
        <v>11</v>
      </c>
      <c r="I1172" s="136" t="s">
        <v>3094</v>
      </c>
      <c r="J1172" s="110" t="str">
        <f t="shared" si="18"/>
        <v>No</v>
      </c>
    </row>
    <row r="1173" spans="1:10" x14ac:dyDescent="0.35">
      <c r="A1173" s="108" t="s">
        <v>882</v>
      </c>
      <c r="B1173" s="108" t="s">
        <v>3055</v>
      </c>
      <c r="C1173" s="109">
        <v>0.25248412750499999</v>
      </c>
      <c r="D1173" s="109">
        <v>0.20814320894999999</v>
      </c>
      <c r="E1173" s="110">
        <v>901</v>
      </c>
      <c r="F1173" s="109">
        <v>464683.735086</v>
      </c>
      <c r="G1173" s="109">
        <v>4388737.1341899997</v>
      </c>
      <c r="H1173" s="135">
        <v>10</v>
      </c>
      <c r="I1173" s="136" t="s">
        <v>3094</v>
      </c>
      <c r="J1173" s="110" t="str">
        <f t="shared" si="18"/>
        <v>No</v>
      </c>
    </row>
    <row r="1174" spans="1:10" x14ac:dyDescent="0.35">
      <c r="A1174" s="108" t="s">
        <v>883</v>
      </c>
      <c r="B1174" s="108" t="s">
        <v>3037</v>
      </c>
      <c r="C1174" s="109">
        <v>57.660742921599997</v>
      </c>
      <c r="D1174" s="109">
        <v>5.6124265324199998</v>
      </c>
      <c r="E1174" s="110">
        <v>1870</v>
      </c>
      <c r="F1174" s="109">
        <v>709229.75731599994</v>
      </c>
      <c r="G1174" s="109">
        <v>4366700.97652</v>
      </c>
      <c r="H1174" s="135">
        <v>10</v>
      </c>
      <c r="I1174" s="136" t="s">
        <v>3094</v>
      </c>
      <c r="J1174" s="110" t="str">
        <f t="shared" si="18"/>
        <v>No</v>
      </c>
    </row>
    <row r="1175" spans="1:10" x14ac:dyDescent="0.35">
      <c r="A1175" s="108" t="s">
        <v>884</v>
      </c>
      <c r="B1175" s="108" t="s">
        <v>3061</v>
      </c>
      <c r="C1175" s="109">
        <v>0.54585143988600004</v>
      </c>
      <c r="D1175" s="109">
        <v>0.30624499090299995</v>
      </c>
      <c r="E1175" s="110">
        <v>584</v>
      </c>
      <c r="F1175" s="109">
        <v>545885.60933600005</v>
      </c>
      <c r="G1175" s="109">
        <v>4271711.7862</v>
      </c>
      <c r="H1175" s="135">
        <v>10</v>
      </c>
      <c r="I1175" s="136" t="s">
        <v>3094</v>
      </c>
      <c r="J1175" s="110" t="str">
        <f t="shared" si="18"/>
        <v>No</v>
      </c>
    </row>
    <row r="1176" spans="1:10" x14ac:dyDescent="0.35">
      <c r="A1176" s="108" t="s">
        <v>884</v>
      </c>
      <c r="B1176" s="108" t="s">
        <v>3045</v>
      </c>
      <c r="C1176" s="109">
        <v>0.13657870963099999</v>
      </c>
      <c r="D1176" s="109">
        <v>0.14953973055</v>
      </c>
      <c r="E1176" s="110">
        <v>1120</v>
      </c>
      <c r="F1176" s="109">
        <v>708732.76601499994</v>
      </c>
      <c r="G1176" s="109">
        <v>4023387.1414399999</v>
      </c>
      <c r="H1176" s="135">
        <v>10</v>
      </c>
      <c r="I1176" s="136" t="s">
        <v>3094</v>
      </c>
      <c r="J1176" s="110" t="str">
        <f t="shared" si="18"/>
        <v>No</v>
      </c>
    </row>
    <row r="1177" spans="1:10" x14ac:dyDescent="0.35">
      <c r="A1177" s="108" t="s">
        <v>884</v>
      </c>
      <c r="B1177" s="108" t="s">
        <v>3020</v>
      </c>
      <c r="C1177" s="109">
        <v>2.1580214241900002</v>
      </c>
      <c r="D1177" s="109">
        <v>0.98723694144899998</v>
      </c>
      <c r="E1177" s="110">
        <v>1933</v>
      </c>
      <c r="F1177" s="109">
        <v>738027.97293499997</v>
      </c>
      <c r="G1177" s="109">
        <v>4321341.5975400005</v>
      </c>
      <c r="H1177" s="135">
        <v>10</v>
      </c>
      <c r="I1177" s="136" t="s">
        <v>3094</v>
      </c>
      <c r="J1177" s="110" t="str">
        <f t="shared" si="18"/>
        <v>No</v>
      </c>
    </row>
    <row r="1178" spans="1:10" x14ac:dyDescent="0.35">
      <c r="A1178" s="108" t="s">
        <v>885</v>
      </c>
      <c r="B1178" s="108" t="s">
        <v>3031</v>
      </c>
      <c r="C1178" s="109">
        <v>7.8084709799200001</v>
      </c>
      <c r="D1178" s="109">
        <v>1.1856760508799999</v>
      </c>
      <c r="E1178" s="110">
        <v>1735</v>
      </c>
      <c r="F1178" s="109">
        <v>667622.92214899999</v>
      </c>
      <c r="G1178" s="109">
        <v>4489612.80822</v>
      </c>
      <c r="H1178" s="135">
        <v>10</v>
      </c>
      <c r="I1178" s="136" t="s">
        <v>3094</v>
      </c>
      <c r="J1178" s="110" t="str">
        <f t="shared" si="18"/>
        <v>No</v>
      </c>
    </row>
    <row r="1179" spans="1:10" x14ac:dyDescent="0.35">
      <c r="A1179" s="108" t="s">
        <v>885</v>
      </c>
      <c r="B1179" s="108" t="s">
        <v>3031</v>
      </c>
      <c r="C1179" s="109">
        <v>22.201727443199999</v>
      </c>
      <c r="D1179" s="109">
        <v>3.1038891781299998</v>
      </c>
      <c r="E1179" s="110">
        <v>1735</v>
      </c>
      <c r="F1179" s="109">
        <v>667958.36075800005</v>
      </c>
      <c r="G1179" s="109">
        <v>4488722.5656700004</v>
      </c>
      <c r="H1179" s="135">
        <v>10</v>
      </c>
      <c r="I1179" s="136" t="s">
        <v>3094</v>
      </c>
      <c r="J1179" s="110" t="str">
        <f t="shared" si="18"/>
        <v>No</v>
      </c>
    </row>
    <row r="1180" spans="1:10" x14ac:dyDescent="0.35">
      <c r="A1180" s="108" t="s">
        <v>885</v>
      </c>
      <c r="B1180" s="108" t="s">
        <v>3043</v>
      </c>
      <c r="C1180" s="109">
        <v>4.5517322356500003</v>
      </c>
      <c r="D1180" s="109">
        <v>0.7830672957960001</v>
      </c>
      <c r="E1180" s="110">
        <v>1994</v>
      </c>
      <c r="F1180" s="109">
        <v>637223.20158600004</v>
      </c>
      <c r="G1180" s="109">
        <v>4487356.2322899997</v>
      </c>
      <c r="H1180" s="135">
        <v>10</v>
      </c>
      <c r="I1180" s="136" t="s">
        <v>3094</v>
      </c>
      <c r="J1180" s="110" t="str">
        <f t="shared" si="18"/>
        <v>No</v>
      </c>
    </row>
    <row r="1181" spans="1:10" x14ac:dyDescent="0.35">
      <c r="A1181" s="108" t="s">
        <v>885</v>
      </c>
      <c r="B1181" s="108" t="s">
        <v>3036</v>
      </c>
      <c r="C1181" s="109">
        <v>0.95844830402799996</v>
      </c>
      <c r="D1181" s="109">
        <v>0.37366097211400001</v>
      </c>
      <c r="E1181" s="110">
        <v>3181</v>
      </c>
      <c r="F1181" s="109">
        <v>859448.92570000002</v>
      </c>
      <c r="G1181" s="109">
        <v>4151151.57131</v>
      </c>
      <c r="H1181" s="135">
        <v>11</v>
      </c>
      <c r="I1181" s="136" t="s">
        <v>3094</v>
      </c>
      <c r="J1181" s="110" t="str">
        <f t="shared" si="18"/>
        <v>No</v>
      </c>
    </row>
    <row r="1182" spans="1:10" x14ac:dyDescent="0.35">
      <c r="A1182" s="108" t="s">
        <v>886</v>
      </c>
      <c r="B1182" s="108" t="s">
        <v>3027</v>
      </c>
      <c r="C1182" s="109">
        <v>135.124723725</v>
      </c>
      <c r="D1182" s="109">
        <v>8.3666513948999999</v>
      </c>
      <c r="E1182" s="110">
        <v>1598</v>
      </c>
      <c r="F1182" s="109">
        <v>747197.88479000004</v>
      </c>
      <c r="G1182" s="109">
        <v>4635373.87041</v>
      </c>
      <c r="H1182" s="135">
        <v>10</v>
      </c>
      <c r="I1182" s="136" t="s">
        <v>3094</v>
      </c>
      <c r="J1182" s="110" t="str">
        <f t="shared" si="18"/>
        <v>No</v>
      </c>
    </row>
    <row r="1183" spans="1:10" x14ac:dyDescent="0.35">
      <c r="A1183" s="108" t="s">
        <v>887</v>
      </c>
      <c r="B1183" s="108" t="s">
        <v>3037</v>
      </c>
      <c r="C1183" s="109">
        <v>19.901295508499999</v>
      </c>
      <c r="D1183" s="109">
        <v>2.3581124355100003</v>
      </c>
      <c r="E1183" s="110">
        <v>2050</v>
      </c>
      <c r="F1183" s="109">
        <v>703814.78295000002</v>
      </c>
      <c r="G1183" s="109">
        <v>4363874.28376</v>
      </c>
      <c r="H1183" s="135">
        <v>10</v>
      </c>
      <c r="I1183" s="136" t="s">
        <v>3094</v>
      </c>
      <c r="J1183" s="110" t="str">
        <f t="shared" si="18"/>
        <v>No</v>
      </c>
    </row>
    <row r="1184" spans="1:10" x14ac:dyDescent="0.35">
      <c r="A1184" s="108" t="s">
        <v>888</v>
      </c>
      <c r="B1184" s="108" t="s">
        <v>3033</v>
      </c>
      <c r="C1184" s="109">
        <v>13.938529840700001</v>
      </c>
      <c r="D1184" s="109">
        <v>2.6230935195599998</v>
      </c>
      <c r="E1184" s="110">
        <v>111</v>
      </c>
      <c r="F1184" s="109">
        <v>572244.34531999996</v>
      </c>
      <c r="G1184" s="109">
        <v>4138641.8887499999</v>
      </c>
      <c r="H1184" s="135">
        <v>10</v>
      </c>
      <c r="I1184" s="136" t="s">
        <v>3094</v>
      </c>
      <c r="J1184" s="110" t="str">
        <f t="shared" si="18"/>
        <v>No</v>
      </c>
    </row>
    <row r="1185" spans="1:10" x14ac:dyDescent="0.35">
      <c r="A1185" s="108" t="s">
        <v>889</v>
      </c>
      <c r="B1185" s="108" t="s">
        <v>3054</v>
      </c>
      <c r="C1185" s="109">
        <v>245.51829434500002</v>
      </c>
      <c r="D1185" s="109">
        <v>32.924074966900001</v>
      </c>
      <c r="E1185" s="110">
        <v>58</v>
      </c>
      <c r="F1185" s="109">
        <v>1295238.70943</v>
      </c>
      <c r="G1185" s="109">
        <v>3681795.09931</v>
      </c>
      <c r="H1185" s="135">
        <v>11</v>
      </c>
      <c r="I1185" s="136" t="s">
        <v>3094</v>
      </c>
      <c r="J1185" s="110" t="str">
        <f t="shared" si="18"/>
        <v>Yes</v>
      </c>
    </row>
    <row r="1186" spans="1:10" x14ac:dyDescent="0.35">
      <c r="A1186" s="108" t="s">
        <v>890</v>
      </c>
      <c r="B1186" s="108" t="s">
        <v>3039</v>
      </c>
      <c r="C1186" s="109">
        <v>3.5423408008300004</v>
      </c>
      <c r="D1186" s="109">
        <v>0.99644590724900006</v>
      </c>
      <c r="E1186" s="110">
        <v>3091</v>
      </c>
      <c r="F1186" s="109">
        <v>890206.29123099998</v>
      </c>
      <c r="G1186" s="109">
        <v>4065059.6441700002</v>
      </c>
      <c r="H1186" s="135">
        <v>11</v>
      </c>
      <c r="I1186" s="136" t="s">
        <v>3094</v>
      </c>
      <c r="J1186" s="110" t="str">
        <f t="shared" si="18"/>
        <v>No</v>
      </c>
    </row>
    <row r="1187" spans="1:10" x14ac:dyDescent="0.35">
      <c r="A1187" s="108" t="s">
        <v>891</v>
      </c>
      <c r="B1187" s="108" t="s">
        <v>3039</v>
      </c>
      <c r="C1187" s="109">
        <v>4.3038167432199996</v>
      </c>
      <c r="D1187" s="109">
        <v>1.5235694770899999</v>
      </c>
      <c r="E1187" s="110">
        <v>3145</v>
      </c>
      <c r="F1187" s="109">
        <v>890117.36740500003</v>
      </c>
      <c r="G1187" s="109">
        <v>4064291.8689199998</v>
      </c>
      <c r="H1187" s="135">
        <v>11</v>
      </c>
      <c r="I1187" s="136" t="s">
        <v>3094</v>
      </c>
      <c r="J1187" s="110" t="str">
        <f t="shared" si="18"/>
        <v>No</v>
      </c>
    </row>
    <row r="1188" spans="1:10" x14ac:dyDescent="0.35">
      <c r="A1188" s="108" t="s">
        <v>892</v>
      </c>
      <c r="B1188" s="108" t="s">
        <v>3053</v>
      </c>
      <c r="C1188" s="109">
        <v>0.83081533131700003</v>
      </c>
      <c r="D1188" s="109">
        <v>0.482806292769</v>
      </c>
      <c r="E1188" s="110">
        <v>1909</v>
      </c>
      <c r="F1188" s="109">
        <v>737248.36018700001</v>
      </c>
      <c r="G1188" s="109">
        <v>4324106.5389400003</v>
      </c>
      <c r="H1188" s="135">
        <v>10</v>
      </c>
      <c r="I1188" s="136" t="s">
        <v>3094</v>
      </c>
      <c r="J1188" s="110" t="str">
        <f t="shared" si="18"/>
        <v>No</v>
      </c>
    </row>
    <row r="1189" spans="1:10" x14ac:dyDescent="0.35">
      <c r="A1189" s="108" t="s">
        <v>892</v>
      </c>
      <c r="B1189" s="108" t="s">
        <v>3050</v>
      </c>
      <c r="C1189" s="109">
        <v>5.4670946642900002</v>
      </c>
      <c r="D1189" s="109">
        <v>1.3234882943400001</v>
      </c>
      <c r="E1189" s="110">
        <v>178</v>
      </c>
      <c r="F1189" s="109">
        <v>540796.79307799996</v>
      </c>
      <c r="G1189" s="109">
        <v>4244168.9151499998</v>
      </c>
      <c r="H1189" s="135">
        <v>10</v>
      </c>
      <c r="I1189" s="136" t="s">
        <v>3094</v>
      </c>
      <c r="J1189" s="110" t="str">
        <f t="shared" si="18"/>
        <v>No</v>
      </c>
    </row>
    <row r="1190" spans="1:10" x14ac:dyDescent="0.35">
      <c r="A1190" s="108" t="s">
        <v>892</v>
      </c>
      <c r="B1190" s="108" t="s">
        <v>3025</v>
      </c>
      <c r="C1190" s="109">
        <v>2.3503789472800003</v>
      </c>
      <c r="D1190" s="109">
        <v>0.60042635160900004</v>
      </c>
      <c r="E1190" s="110">
        <v>2676</v>
      </c>
      <c r="F1190" s="109">
        <v>841208.03654500004</v>
      </c>
      <c r="G1190" s="109">
        <v>4169246.9060900002</v>
      </c>
      <c r="H1190" s="135">
        <v>11</v>
      </c>
      <c r="I1190" s="136" t="s">
        <v>3094</v>
      </c>
      <c r="J1190" s="110" t="str">
        <f t="shared" si="18"/>
        <v>No</v>
      </c>
    </row>
    <row r="1191" spans="1:10" x14ac:dyDescent="0.35">
      <c r="A1191" s="108" t="s">
        <v>892</v>
      </c>
      <c r="B1191" s="108" t="s">
        <v>3036</v>
      </c>
      <c r="C1191" s="109">
        <v>1.0577846756</v>
      </c>
      <c r="D1191" s="109">
        <v>0.49024721266799998</v>
      </c>
      <c r="E1191" s="110">
        <v>3029</v>
      </c>
      <c r="F1191" s="109">
        <v>850111.62729400001</v>
      </c>
      <c r="G1191" s="109">
        <v>4152835.5592800002</v>
      </c>
      <c r="H1191" s="135">
        <v>11</v>
      </c>
      <c r="I1191" s="136" t="s">
        <v>3094</v>
      </c>
      <c r="J1191" s="110" t="str">
        <f t="shared" si="18"/>
        <v>No</v>
      </c>
    </row>
    <row r="1192" spans="1:10" x14ac:dyDescent="0.35">
      <c r="A1192" s="108" t="s">
        <v>892</v>
      </c>
      <c r="B1192" s="108" t="s">
        <v>3029</v>
      </c>
      <c r="C1192" s="109">
        <v>2.1693702823800001</v>
      </c>
      <c r="D1192" s="109">
        <v>0.761940289838</v>
      </c>
      <c r="E1192" s="110">
        <v>2708</v>
      </c>
      <c r="F1192" s="109">
        <v>842779.25330900005</v>
      </c>
      <c r="G1192" s="109">
        <v>4184730.42729</v>
      </c>
      <c r="H1192" s="135">
        <v>11</v>
      </c>
      <c r="I1192" s="136" t="s">
        <v>3094</v>
      </c>
      <c r="J1192" s="110" t="str">
        <f t="shared" si="18"/>
        <v>No</v>
      </c>
    </row>
    <row r="1193" spans="1:10" x14ac:dyDescent="0.35">
      <c r="A1193" s="108" t="s">
        <v>893</v>
      </c>
      <c r="B1193" s="108" t="s">
        <v>3025</v>
      </c>
      <c r="C1193" s="109">
        <v>1.45696464771</v>
      </c>
      <c r="D1193" s="109">
        <v>0.812801510969</v>
      </c>
      <c r="E1193" s="110">
        <v>2847</v>
      </c>
      <c r="F1193" s="109">
        <v>820396.97927300003</v>
      </c>
      <c r="G1193" s="109">
        <v>4165868.07015</v>
      </c>
      <c r="H1193" s="135">
        <v>11</v>
      </c>
      <c r="I1193" s="136" t="s">
        <v>3094</v>
      </c>
      <c r="J1193" s="110" t="str">
        <f t="shared" si="18"/>
        <v>No</v>
      </c>
    </row>
    <row r="1194" spans="1:10" x14ac:dyDescent="0.35">
      <c r="A1194" s="108" t="s">
        <v>893</v>
      </c>
      <c r="B1194" s="108" t="s">
        <v>3025</v>
      </c>
      <c r="C1194" s="109">
        <v>0.30912300455299996</v>
      </c>
      <c r="D1194" s="109">
        <v>0.25727577605800001</v>
      </c>
      <c r="E1194" s="110">
        <v>2884</v>
      </c>
      <c r="F1194" s="109">
        <v>820125.934763</v>
      </c>
      <c r="G1194" s="109">
        <v>4165672.3898499999</v>
      </c>
      <c r="H1194" s="135">
        <v>11</v>
      </c>
      <c r="I1194" s="136" t="s">
        <v>3094</v>
      </c>
      <c r="J1194" s="110" t="str">
        <f t="shared" si="18"/>
        <v>No</v>
      </c>
    </row>
    <row r="1195" spans="1:10" x14ac:dyDescent="0.35">
      <c r="A1195" s="108" t="s">
        <v>893</v>
      </c>
      <c r="B1195" s="108" t="s">
        <v>3025</v>
      </c>
      <c r="C1195" s="109">
        <v>1.3658458582499999</v>
      </c>
      <c r="D1195" s="109">
        <v>0.64608920940400005</v>
      </c>
      <c r="E1195" s="110">
        <v>2869</v>
      </c>
      <c r="F1195" s="109">
        <v>820232.59236799995</v>
      </c>
      <c r="G1195" s="109">
        <v>4165455.9375100001</v>
      </c>
      <c r="H1195" s="135">
        <v>11</v>
      </c>
      <c r="I1195" s="136" t="s">
        <v>3094</v>
      </c>
      <c r="J1195" s="110" t="str">
        <f t="shared" si="18"/>
        <v>No</v>
      </c>
    </row>
    <row r="1196" spans="1:10" x14ac:dyDescent="0.35">
      <c r="A1196" s="108" t="s">
        <v>893</v>
      </c>
      <c r="B1196" s="108" t="s">
        <v>3025</v>
      </c>
      <c r="C1196" s="109">
        <v>0.172655333316</v>
      </c>
      <c r="D1196" s="109">
        <v>0.16592193597499999</v>
      </c>
      <c r="E1196" s="110">
        <v>2884</v>
      </c>
      <c r="F1196" s="109">
        <v>820124.34833800001</v>
      </c>
      <c r="G1196" s="109">
        <v>4165262.8373199999</v>
      </c>
      <c r="H1196" s="135">
        <v>11</v>
      </c>
      <c r="I1196" s="136" t="s">
        <v>3094</v>
      </c>
      <c r="J1196" s="110" t="str">
        <f t="shared" si="18"/>
        <v>No</v>
      </c>
    </row>
    <row r="1197" spans="1:10" x14ac:dyDescent="0.35">
      <c r="A1197" s="108" t="s">
        <v>894</v>
      </c>
      <c r="B1197" s="108" t="s">
        <v>3061</v>
      </c>
      <c r="C1197" s="109">
        <v>5.9952075121099999E-2</v>
      </c>
      <c r="D1197" s="109">
        <v>0.10134686389399999</v>
      </c>
      <c r="E1197" s="110">
        <v>143</v>
      </c>
      <c r="F1197" s="109">
        <v>534465.19623300002</v>
      </c>
      <c r="G1197" s="109">
        <v>4269729.38839</v>
      </c>
      <c r="H1197" s="135">
        <v>10</v>
      </c>
      <c r="I1197" s="136" t="s">
        <v>3094</v>
      </c>
      <c r="J1197" s="110" t="str">
        <f t="shared" si="18"/>
        <v>No</v>
      </c>
    </row>
    <row r="1198" spans="1:10" x14ac:dyDescent="0.35">
      <c r="A1198" s="108" t="s">
        <v>895</v>
      </c>
      <c r="B1198" s="108" t="s">
        <v>3036</v>
      </c>
      <c r="C1198" s="109">
        <v>2.28421477357</v>
      </c>
      <c r="D1198" s="109">
        <v>0.58749368163600002</v>
      </c>
      <c r="E1198" s="110">
        <v>3191</v>
      </c>
      <c r="F1198" s="109">
        <v>874044.01470099995</v>
      </c>
      <c r="G1198" s="109">
        <v>4113363.5661399998</v>
      </c>
      <c r="H1198" s="135">
        <v>11</v>
      </c>
      <c r="I1198" s="136" t="s">
        <v>3094</v>
      </c>
      <c r="J1198" s="110" t="str">
        <f t="shared" si="18"/>
        <v>No</v>
      </c>
    </row>
    <row r="1199" spans="1:10" x14ac:dyDescent="0.35">
      <c r="A1199" s="108" t="s">
        <v>896</v>
      </c>
      <c r="B1199" s="108" t="s">
        <v>3052</v>
      </c>
      <c r="C1199" s="109">
        <v>0.94598630742700007</v>
      </c>
      <c r="D1199" s="109">
        <v>0.42435643281199997</v>
      </c>
      <c r="E1199" s="110">
        <v>3269</v>
      </c>
      <c r="F1199" s="109">
        <v>877611.27466899995</v>
      </c>
      <c r="G1199" s="109">
        <v>4145153.8500100002</v>
      </c>
      <c r="H1199" s="135">
        <v>11</v>
      </c>
      <c r="I1199" s="136" t="s">
        <v>3094</v>
      </c>
      <c r="J1199" s="110" t="str">
        <f t="shared" si="18"/>
        <v>No</v>
      </c>
    </row>
    <row r="1200" spans="1:10" x14ac:dyDescent="0.35">
      <c r="A1200" s="108" t="s">
        <v>897</v>
      </c>
      <c r="B1200" s="108" t="s">
        <v>3052</v>
      </c>
      <c r="C1200" s="109">
        <v>2.2922600022999999</v>
      </c>
      <c r="D1200" s="109">
        <v>1.18301084621</v>
      </c>
      <c r="E1200" s="110">
        <v>3308</v>
      </c>
      <c r="F1200" s="109">
        <v>903586.72833199997</v>
      </c>
      <c r="G1200" s="109">
        <v>4114090.1219000001</v>
      </c>
      <c r="H1200" s="135">
        <v>11</v>
      </c>
      <c r="I1200" s="136" t="s">
        <v>3094</v>
      </c>
      <c r="J1200" s="110" t="str">
        <f t="shared" si="18"/>
        <v>No</v>
      </c>
    </row>
    <row r="1201" spans="1:10" x14ac:dyDescent="0.35">
      <c r="A1201" s="108" t="s">
        <v>897</v>
      </c>
      <c r="B1201" s="108" t="s">
        <v>3029</v>
      </c>
      <c r="C1201" s="109">
        <v>2.3418955224600002</v>
      </c>
      <c r="D1201" s="109">
        <v>1.55911063656</v>
      </c>
      <c r="E1201" s="110">
        <v>3241</v>
      </c>
      <c r="F1201" s="109">
        <v>825642.94731199997</v>
      </c>
      <c r="G1201" s="109">
        <v>4206635.2114800001</v>
      </c>
      <c r="H1201" s="135">
        <v>11</v>
      </c>
      <c r="I1201" s="136" t="s">
        <v>3094</v>
      </c>
      <c r="J1201" s="110" t="str">
        <f t="shared" si="18"/>
        <v>No</v>
      </c>
    </row>
    <row r="1202" spans="1:10" x14ac:dyDescent="0.35">
      <c r="A1202" s="108" t="s">
        <v>898</v>
      </c>
      <c r="B1202" s="108" t="s">
        <v>3036</v>
      </c>
      <c r="C1202" s="109">
        <v>0.94280250190600001</v>
      </c>
      <c r="D1202" s="109">
        <v>0.376862664771</v>
      </c>
      <c r="E1202" s="110">
        <v>2947</v>
      </c>
      <c r="F1202" s="109">
        <v>849155.81137100002</v>
      </c>
      <c r="G1202" s="109">
        <v>4118801.5983099998</v>
      </c>
      <c r="H1202" s="135">
        <v>11</v>
      </c>
      <c r="I1202" s="136" t="s">
        <v>3094</v>
      </c>
      <c r="J1202" s="110" t="str">
        <f t="shared" si="18"/>
        <v>No</v>
      </c>
    </row>
    <row r="1203" spans="1:10" x14ac:dyDescent="0.35">
      <c r="A1203" s="108" t="s">
        <v>899</v>
      </c>
      <c r="B1203" s="108" t="s">
        <v>3071</v>
      </c>
      <c r="C1203" s="109">
        <v>6.36372261066</v>
      </c>
      <c r="D1203" s="109">
        <v>1.0044094183500001</v>
      </c>
      <c r="E1203" s="110">
        <v>851</v>
      </c>
      <c r="F1203" s="109">
        <v>597553.29632600001</v>
      </c>
      <c r="G1203" s="109">
        <v>4458389.65123</v>
      </c>
      <c r="H1203" s="135">
        <v>10</v>
      </c>
      <c r="I1203" s="136" t="s">
        <v>3094</v>
      </c>
      <c r="J1203" s="110" t="str">
        <f t="shared" si="18"/>
        <v>No</v>
      </c>
    </row>
    <row r="1204" spans="1:10" x14ac:dyDescent="0.35">
      <c r="A1204" s="108" t="s">
        <v>900</v>
      </c>
      <c r="B1204" s="108" t="s">
        <v>3054</v>
      </c>
      <c r="C1204" s="109">
        <v>87.862826729299996</v>
      </c>
      <c r="D1204" s="109">
        <v>4.2753295022</v>
      </c>
      <c r="E1204" s="110">
        <v>-50</v>
      </c>
      <c r="F1204" s="109">
        <v>1201048.1793899999</v>
      </c>
      <c r="G1204" s="109">
        <v>3682809.4005700001</v>
      </c>
      <c r="H1204" s="135">
        <v>11</v>
      </c>
      <c r="I1204" s="136" t="s">
        <v>3094</v>
      </c>
      <c r="J1204" s="110" t="str">
        <f t="shared" si="18"/>
        <v>No</v>
      </c>
    </row>
    <row r="1205" spans="1:10" x14ac:dyDescent="0.35">
      <c r="A1205" s="108" t="s">
        <v>901</v>
      </c>
      <c r="B1205" s="108" t="s">
        <v>3020</v>
      </c>
      <c r="C1205" s="109">
        <v>8.5687613342800013</v>
      </c>
      <c r="D1205" s="109">
        <v>1.45387600839</v>
      </c>
      <c r="E1205" s="110">
        <v>740</v>
      </c>
      <c r="F1205" s="109">
        <v>695404.19716600003</v>
      </c>
      <c r="G1205" s="109">
        <v>4296798.9972799998</v>
      </c>
      <c r="H1205" s="135">
        <v>10</v>
      </c>
      <c r="I1205" s="136" t="s">
        <v>3094</v>
      </c>
      <c r="J1205" s="110" t="str">
        <f t="shared" si="18"/>
        <v>No</v>
      </c>
    </row>
    <row r="1206" spans="1:10" x14ac:dyDescent="0.35">
      <c r="A1206" s="108" t="s">
        <v>902</v>
      </c>
      <c r="B1206" s="108" t="s">
        <v>3022</v>
      </c>
      <c r="C1206" s="109">
        <v>11.767075455200001</v>
      </c>
      <c r="D1206" s="109">
        <v>1.3511443517400001</v>
      </c>
      <c r="E1206" s="110">
        <v>771</v>
      </c>
      <c r="F1206" s="109">
        <v>540279.79980499996</v>
      </c>
      <c r="G1206" s="109">
        <v>4616055.9580600001</v>
      </c>
      <c r="H1206" s="135">
        <v>10</v>
      </c>
      <c r="I1206" s="136" t="s">
        <v>3094</v>
      </c>
      <c r="J1206" s="110" t="str">
        <f t="shared" si="18"/>
        <v>No</v>
      </c>
    </row>
    <row r="1207" spans="1:10" x14ac:dyDescent="0.35">
      <c r="A1207" s="108" t="s">
        <v>903</v>
      </c>
      <c r="B1207" s="108" t="s">
        <v>3036</v>
      </c>
      <c r="C1207" s="109">
        <v>8.5544741147500005</v>
      </c>
      <c r="D1207" s="109">
        <v>1.61156784255</v>
      </c>
      <c r="E1207" s="110">
        <v>2817</v>
      </c>
      <c r="F1207" s="109">
        <v>849161.15894400002</v>
      </c>
      <c r="G1207" s="109">
        <v>4120319.5762700001</v>
      </c>
      <c r="H1207" s="135">
        <v>11</v>
      </c>
      <c r="I1207" s="136" t="s">
        <v>3094</v>
      </c>
      <c r="J1207" s="110" t="str">
        <f t="shared" si="18"/>
        <v>No</v>
      </c>
    </row>
    <row r="1208" spans="1:10" x14ac:dyDescent="0.35">
      <c r="A1208" s="108" t="s">
        <v>904</v>
      </c>
      <c r="B1208" s="108" t="s">
        <v>3052</v>
      </c>
      <c r="C1208" s="109">
        <v>3.2748195884599998</v>
      </c>
      <c r="D1208" s="109">
        <v>0.84754868367200009</v>
      </c>
      <c r="E1208" s="110">
        <v>3049</v>
      </c>
      <c r="F1208" s="109">
        <v>901256.50033199997</v>
      </c>
      <c r="G1208" s="109">
        <v>4118431.34601</v>
      </c>
      <c r="H1208" s="135">
        <v>11</v>
      </c>
      <c r="I1208" s="136" t="s">
        <v>3094</v>
      </c>
      <c r="J1208" s="110" t="str">
        <f t="shared" si="18"/>
        <v>No</v>
      </c>
    </row>
    <row r="1209" spans="1:10" x14ac:dyDescent="0.35">
      <c r="A1209" s="108" t="s">
        <v>905</v>
      </c>
      <c r="B1209" s="108" t="s">
        <v>3036</v>
      </c>
      <c r="C1209" s="109">
        <v>1.3115950809699999</v>
      </c>
      <c r="D1209" s="109">
        <v>0.48492679013100004</v>
      </c>
      <c r="E1209" s="110">
        <v>3436</v>
      </c>
      <c r="F1209" s="109">
        <v>866708.70787000004</v>
      </c>
      <c r="G1209" s="109">
        <v>4146352.9456099998</v>
      </c>
      <c r="H1209" s="135">
        <v>11</v>
      </c>
      <c r="I1209" s="136" t="s">
        <v>3094</v>
      </c>
      <c r="J1209" s="110" t="str">
        <f t="shared" si="18"/>
        <v>No</v>
      </c>
    </row>
    <row r="1210" spans="1:10" x14ac:dyDescent="0.35">
      <c r="A1210" s="108" t="s">
        <v>906</v>
      </c>
      <c r="B1210" s="108" t="s">
        <v>3036</v>
      </c>
      <c r="C1210" s="109">
        <v>0.98926218870300009</v>
      </c>
      <c r="D1210" s="109">
        <v>0.44728300826200001</v>
      </c>
      <c r="E1210" s="110">
        <v>3363</v>
      </c>
      <c r="F1210" s="109">
        <v>866647.62687100004</v>
      </c>
      <c r="G1210" s="109">
        <v>4146994.2434700001</v>
      </c>
      <c r="H1210" s="135">
        <v>11</v>
      </c>
      <c r="I1210" s="136" t="s">
        <v>3094</v>
      </c>
      <c r="J1210" s="110" t="str">
        <f t="shared" si="18"/>
        <v>No</v>
      </c>
    </row>
    <row r="1211" spans="1:10" x14ac:dyDescent="0.35">
      <c r="A1211" s="108" t="s">
        <v>907</v>
      </c>
      <c r="B1211" s="108" t="s">
        <v>3022</v>
      </c>
      <c r="C1211" s="109">
        <v>1.23896926045</v>
      </c>
      <c r="D1211" s="109">
        <v>0.55732149481100002</v>
      </c>
      <c r="E1211" s="110">
        <v>1822</v>
      </c>
      <c r="F1211" s="109">
        <v>503173.27598699997</v>
      </c>
      <c r="G1211" s="109">
        <v>4560234.2162300004</v>
      </c>
      <c r="H1211" s="135">
        <v>10</v>
      </c>
      <c r="I1211" s="136" t="s">
        <v>3094</v>
      </c>
      <c r="J1211" s="110" t="str">
        <f t="shared" si="18"/>
        <v>No</v>
      </c>
    </row>
    <row r="1212" spans="1:10" x14ac:dyDescent="0.35">
      <c r="A1212" s="108" t="s">
        <v>908</v>
      </c>
      <c r="B1212" s="108" t="s">
        <v>3022</v>
      </c>
      <c r="C1212" s="109">
        <v>0.75195343237599999</v>
      </c>
      <c r="D1212" s="109">
        <v>0.48103434430200004</v>
      </c>
      <c r="E1212" s="110">
        <v>1888</v>
      </c>
      <c r="F1212" s="109">
        <v>491151.92411399999</v>
      </c>
      <c r="G1212" s="109">
        <v>4593887.8828800004</v>
      </c>
      <c r="H1212" s="135">
        <v>10</v>
      </c>
      <c r="I1212" s="136" t="s">
        <v>3094</v>
      </c>
      <c r="J1212" s="110" t="str">
        <f t="shared" si="18"/>
        <v>No</v>
      </c>
    </row>
    <row r="1213" spans="1:10" x14ac:dyDescent="0.35">
      <c r="A1213" s="108" t="s">
        <v>908</v>
      </c>
      <c r="B1213" s="108" t="s">
        <v>3053</v>
      </c>
      <c r="C1213" s="109">
        <v>1.2663360451099999</v>
      </c>
      <c r="D1213" s="109">
        <v>0.49921245102799999</v>
      </c>
      <c r="E1213" s="110">
        <v>2140</v>
      </c>
      <c r="F1213" s="109">
        <v>717406.22121999995</v>
      </c>
      <c r="G1213" s="109">
        <v>4351376.3669699999</v>
      </c>
      <c r="H1213" s="135">
        <v>10</v>
      </c>
      <c r="I1213" s="136" t="s">
        <v>3094</v>
      </c>
      <c r="J1213" s="110" t="str">
        <f t="shared" si="18"/>
        <v>No</v>
      </c>
    </row>
    <row r="1214" spans="1:10" x14ac:dyDescent="0.35">
      <c r="A1214" s="108" t="s">
        <v>909</v>
      </c>
      <c r="B1214" s="108" t="s">
        <v>3041</v>
      </c>
      <c r="C1214" s="109">
        <v>4.9787032664400002E-2</v>
      </c>
      <c r="D1214" s="109">
        <v>8.9294764536700003E-2</v>
      </c>
      <c r="E1214" s="110">
        <v>2543</v>
      </c>
      <c r="F1214" s="109">
        <v>787365.31514299999</v>
      </c>
      <c r="G1214" s="109">
        <v>4227108.6081600003</v>
      </c>
      <c r="H1214" s="135">
        <v>11</v>
      </c>
      <c r="I1214" s="136" t="s">
        <v>3094</v>
      </c>
      <c r="J1214" s="110" t="str">
        <f t="shared" si="18"/>
        <v>No</v>
      </c>
    </row>
    <row r="1215" spans="1:10" x14ac:dyDescent="0.35">
      <c r="A1215" s="108" t="s">
        <v>909</v>
      </c>
      <c r="B1215" s="108" t="s">
        <v>3041</v>
      </c>
      <c r="C1215" s="109">
        <v>4.0499315659000001E-2</v>
      </c>
      <c r="D1215" s="109">
        <v>7.9653845144700003E-2</v>
      </c>
      <c r="E1215" s="110">
        <v>2557</v>
      </c>
      <c r="F1215" s="109">
        <v>787486.28881199996</v>
      </c>
      <c r="G1215" s="109">
        <v>4227072.9400800001</v>
      </c>
      <c r="H1215" s="135">
        <v>11</v>
      </c>
      <c r="I1215" s="136" t="s">
        <v>3094</v>
      </c>
      <c r="J1215" s="110" t="str">
        <f t="shared" si="18"/>
        <v>No</v>
      </c>
    </row>
    <row r="1216" spans="1:10" x14ac:dyDescent="0.35">
      <c r="A1216" s="108" t="s">
        <v>909</v>
      </c>
      <c r="B1216" s="108" t="s">
        <v>3041</v>
      </c>
      <c r="C1216" s="109">
        <v>1.39427857763</v>
      </c>
      <c r="D1216" s="109">
        <v>0.66176684089100002</v>
      </c>
      <c r="E1216" s="110">
        <v>2538</v>
      </c>
      <c r="F1216" s="109">
        <v>787687.31409200002</v>
      </c>
      <c r="G1216" s="109">
        <v>4227297.3067199998</v>
      </c>
      <c r="H1216" s="135">
        <v>11</v>
      </c>
      <c r="I1216" s="136" t="s">
        <v>3094</v>
      </c>
      <c r="J1216" s="110" t="str">
        <f t="shared" si="18"/>
        <v>No</v>
      </c>
    </row>
    <row r="1217" spans="1:10" x14ac:dyDescent="0.35">
      <c r="A1217" s="108" t="s">
        <v>909</v>
      </c>
      <c r="B1217" s="108" t="s">
        <v>3041</v>
      </c>
      <c r="C1217" s="109">
        <v>5.6230740967200002E-2</v>
      </c>
      <c r="D1217" s="109">
        <v>9.6215704508800001E-2</v>
      </c>
      <c r="E1217" s="110">
        <v>2558</v>
      </c>
      <c r="F1217" s="109">
        <v>787473.72655000002</v>
      </c>
      <c r="G1217" s="109">
        <v>4226992.38528</v>
      </c>
      <c r="H1217" s="135">
        <v>11</v>
      </c>
      <c r="I1217" s="136" t="s">
        <v>3094</v>
      </c>
      <c r="J1217" s="110" t="str">
        <f t="shared" si="18"/>
        <v>No</v>
      </c>
    </row>
    <row r="1218" spans="1:10" x14ac:dyDescent="0.35">
      <c r="A1218" s="108" t="s">
        <v>909</v>
      </c>
      <c r="B1218" s="108" t="s">
        <v>3041</v>
      </c>
      <c r="C1218" s="109">
        <v>0.10951721076900001</v>
      </c>
      <c r="D1218" s="109">
        <v>0.14698256427199999</v>
      </c>
      <c r="E1218" s="110">
        <v>2556</v>
      </c>
      <c r="F1218" s="109">
        <v>787402.059458</v>
      </c>
      <c r="G1218" s="109">
        <v>4226983.1176300002</v>
      </c>
      <c r="H1218" s="135">
        <v>11</v>
      </c>
      <c r="I1218" s="136" t="s">
        <v>3094</v>
      </c>
      <c r="J1218" s="110" t="str">
        <f t="shared" si="18"/>
        <v>No</v>
      </c>
    </row>
    <row r="1219" spans="1:10" x14ac:dyDescent="0.35">
      <c r="A1219" s="108" t="s">
        <v>909</v>
      </c>
      <c r="B1219" s="108" t="s">
        <v>3041</v>
      </c>
      <c r="C1219" s="109">
        <v>0.115407925208</v>
      </c>
      <c r="D1219" s="109">
        <v>0.13730111756299998</v>
      </c>
      <c r="E1219" s="110">
        <v>2562</v>
      </c>
      <c r="F1219" s="109">
        <v>787223.67932300002</v>
      </c>
      <c r="G1219" s="109">
        <v>4226903.3807499995</v>
      </c>
      <c r="H1219" s="135">
        <v>11</v>
      </c>
      <c r="I1219" s="136" t="s">
        <v>3094</v>
      </c>
      <c r="J1219" s="110" t="str">
        <f t="shared" si="18"/>
        <v>No</v>
      </c>
    </row>
    <row r="1220" spans="1:10" x14ac:dyDescent="0.35">
      <c r="A1220" s="108" t="s">
        <v>909</v>
      </c>
      <c r="B1220" s="108" t="s">
        <v>3041</v>
      </c>
      <c r="C1220" s="109">
        <v>1.12640404613</v>
      </c>
      <c r="D1220" s="109">
        <v>0.59438654296600002</v>
      </c>
      <c r="E1220" s="110">
        <v>2558</v>
      </c>
      <c r="F1220" s="109">
        <v>787424.08142399997</v>
      </c>
      <c r="G1220" s="109">
        <v>4226860.9323800001</v>
      </c>
      <c r="H1220" s="135">
        <v>11</v>
      </c>
      <c r="I1220" s="136" t="s">
        <v>3094</v>
      </c>
      <c r="J1220" s="110" t="str">
        <f t="shared" ref="J1220:J1283" si="19">IF(AND(C1220&gt;=173.3,C1220&lt;=16005.8,D1220&gt;=16.1,D1220&lt;=255.3,E1220&gt;=42.4,E1220&lt;=2062),"Yes","No")</f>
        <v>No</v>
      </c>
    </row>
    <row r="1221" spans="1:10" x14ac:dyDescent="0.35">
      <c r="A1221" s="108" t="s">
        <v>910</v>
      </c>
      <c r="B1221" s="108" t="s">
        <v>3052</v>
      </c>
      <c r="C1221" s="109">
        <v>1.68654456883</v>
      </c>
      <c r="D1221" s="109">
        <v>0.63008880303100001</v>
      </c>
      <c r="E1221" s="110">
        <v>3362</v>
      </c>
      <c r="F1221" s="109">
        <v>886756.85188199999</v>
      </c>
      <c r="G1221" s="109">
        <v>4124732.7149399999</v>
      </c>
      <c r="H1221" s="135">
        <v>11</v>
      </c>
      <c r="I1221" s="136" t="s">
        <v>3094</v>
      </c>
      <c r="J1221" s="110" t="str">
        <f t="shared" si="19"/>
        <v>No</v>
      </c>
    </row>
    <row r="1222" spans="1:10" x14ac:dyDescent="0.35">
      <c r="A1222" s="108" t="s">
        <v>911</v>
      </c>
      <c r="B1222" s="108" t="s">
        <v>3052</v>
      </c>
      <c r="C1222" s="109">
        <v>3.7766527641900001</v>
      </c>
      <c r="D1222" s="109">
        <v>0.91298868634600006</v>
      </c>
      <c r="E1222" s="110">
        <v>3357</v>
      </c>
      <c r="F1222" s="109">
        <v>886853.981608</v>
      </c>
      <c r="G1222" s="109">
        <v>4125107.4246999999</v>
      </c>
      <c r="H1222" s="135">
        <v>11</v>
      </c>
      <c r="I1222" s="136" t="s">
        <v>3094</v>
      </c>
      <c r="J1222" s="110" t="str">
        <f t="shared" si="19"/>
        <v>No</v>
      </c>
    </row>
    <row r="1223" spans="1:10" x14ac:dyDescent="0.35">
      <c r="A1223" s="108" t="s">
        <v>911</v>
      </c>
      <c r="B1223" s="108" t="s">
        <v>3052</v>
      </c>
      <c r="C1223" s="109">
        <v>0.60433659512100002</v>
      </c>
      <c r="D1223" s="109">
        <v>0.40730411837000002</v>
      </c>
      <c r="E1223" s="110">
        <v>3318</v>
      </c>
      <c r="F1223" s="109">
        <v>887114.839271</v>
      </c>
      <c r="G1223" s="109">
        <v>4125512.2959699999</v>
      </c>
      <c r="H1223" s="135">
        <v>11</v>
      </c>
      <c r="I1223" s="136" t="s">
        <v>3094</v>
      </c>
      <c r="J1223" s="110" t="str">
        <f t="shared" si="19"/>
        <v>No</v>
      </c>
    </row>
    <row r="1224" spans="1:10" x14ac:dyDescent="0.35">
      <c r="A1224" s="108" t="s">
        <v>911</v>
      </c>
      <c r="B1224" s="108" t="s">
        <v>3052</v>
      </c>
      <c r="C1224" s="109">
        <v>0.64009873860300004</v>
      </c>
      <c r="D1224" s="109">
        <v>0.316876265371</v>
      </c>
      <c r="E1224" s="110">
        <v>3398</v>
      </c>
      <c r="F1224" s="109">
        <v>886372.99964599998</v>
      </c>
      <c r="G1224" s="109">
        <v>4125061.27777</v>
      </c>
      <c r="H1224" s="135">
        <v>11</v>
      </c>
      <c r="I1224" s="136" t="s">
        <v>3094</v>
      </c>
      <c r="J1224" s="110" t="str">
        <f t="shared" si="19"/>
        <v>No</v>
      </c>
    </row>
    <row r="1225" spans="1:10" x14ac:dyDescent="0.35">
      <c r="A1225" s="108" t="s">
        <v>911</v>
      </c>
      <c r="B1225" s="108" t="s">
        <v>3052</v>
      </c>
      <c r="C1225" s="109">
        <v>0.21339622688099999</v>
      </c>
      <c r="D1225" s="109">
        <v>0.16821739777700001</v>
      </c>
      <c r="E1225" s="110">
        <v>3373</v>
      </c>
      <c r="F1225" s="109">
        <v>886596.170912</v>
      </c>
      <c r="G1225" s="109">
        <v>4125042.6527399998</v>
      </c>
      <c r="H1225" s="135">
        <v>11</v>
      </c>
      <c r="I1225" s="136" t="s">
        <v>3094</v>
      </c>
      <c r="J1225" s="110" t="str">
        <f t="shared" si="19"/>
        <v>No</v>
      </c>
    </row>
    <row r="1226" spans="1:10" x14ac:dyDescent="0.35">
      <c r="A1226" s="108" t="s">
        <v>911</v>
      </c>
      <c r="B1226" s="108" t="s">
        <v>3052</v>
      </c>
      <c r="C1226" s="109">
        <v>0.102405557511</v>
      </c>
      <c r="D1226" s="109">
        <v>0.12004544086500001</v>
      </c>
      <c r="E1226" s="110">
        <v>3358</v>
      </c>
      <c r="F1226" s="109">
        <v>886725.96238200006</v>
      </c>
      <c r="G1226" s="109">
        <v>4124905.2892200002</v>
      </c>
      <c r="H1226" s="135">
        <v>11</v>
      </c>
      <c r="I1226" s="136" t="s">
        <v>3094</v>
      </c>
      <c r="J1226" s="110" t="str">
        <f t="shared" si="19"/>
        <v>No</v>
      </c>
    </row>
    <row r="1227" spans="1:10" x14ac:dyDescent="0.35">
      <c r="A1227" s="108" t="s">
        <v>912</v>
      </c>
      <c r="B1227" s="108" t="s">
        <v>3041</v>
      </c>
      <c r="C1227" s="109">
        <v>1.49063602094</v>
      </c>
      <c r="D1227" s="109">
        <v>0.53730632128800004</v>
      </c>
      <c r="E1227" s="110">
        <v>2390</v>
      </c>
      <c r="F1227" s="109">
        <v>783330.44260499999</v>
      </c>
      <c r="G1227" s="109">
        <v>4225746.1945900004</v>
      </c>
      <c r="H1227" s="135">
        <v>11</v>
      </c>
      <c r="I1227" s="136" t="s">
        <v>3094</v>
      </c>
      <c r="J1227" s="110" t="str">
        <f t="shared" si="19"/>
        <v>No</v>
      </c>
    </row>
    <row r="1228" spans="1:10" x14ac:dyDescent="0.35">
      <c r="A1228" s="108" t="s">
        <v>913</v>
      </c>
      <c r="B1228" s="108" t="s">
        <v>3053</v>
      </c>
      <c r="C1228" s="109">
        <v>0.354791634523</v>
      </c>
      <c r="D1228" s="109">
        <v>0.23553400576199998</v>
      </c>
      <c r="E1228" s="110">
        <v>2302</v>
      </c>
      <c r="F1228" s="109">
        <v>737545.63136500004</v>
      </c>
      <c r="G1228" s="109">
        <v>4340085.6471100003</v>
      </c>
      <c r="H1228" s="135">
        <v>10</v>
      </c>
      <c r="I1228" s="136" t="s">
        <v>3094</v>
      </c>
      <c r="J1228" s="110" t="str">
        <f t="shared" si="19"/>
        <v>No</v>
      </c>
    </row>
    <row r="1229" spans="1:10" x14ac:dyDescent="0.35">
      <c r="A1229" s="108" t="s">
        <v>913</v>
      </c>
      <c r="B1229" s="108" t="s">
        <v>3053</v>
      </c>
      <c r="C1229" s="109">
        <v>0.99677274280100003</v>
      </c>
      <c r="D1229" s="109">
        <v>0.38095740918899995</v>
      </c>
      <c r="E1229" s="110">
        <v>2299</v>
      </c>
      <c r="F1229" s="109">
        <v>737741.80688699998</v>
      </c>
      <c r="G1229" s="109">
        <v>4339922.7660699999</v>
      </c>
      <c r="H1229" s="135">
        <v>10</v>
      </c>
      <c r="I1229" s="136" t="s">
        <v>3094</v>
      </c>
      <c r="J1229" s="110" t="str">
        <f t="shared" si="19"/>
        <v>No</v>
      </c>
    </row>
    <row r="1230" spans="1:10" x14ac:dyDescent="0.35">
      <c r="A1230" s="108" t="s">
        <v>913</v>
      </c>
      <c r="B1230" s="108" t="s">
        <v>3053</v>
      </c>
      <c r="C1230" s="109">
        <v>0.46128493241899998</v>
      </c>
      <c r="D1230" s="109">
        <v>0.275566422915</v>
      </c>
      <c r="E1230" s="110">
        <v>2303</v>
      </c>
      <c r="F1230" s="109">
        <v>737521.36100499996</v>
      </c>
      <c r="G1230" s="109">
        <v>4339924.4263800001</v>
      </c>
      <c r="H1230" s="135">
        <v>10</v>
      </c>
      <c r="I1230" s="136" t="s">
        <v>3094</v>
      </c>
      <c r="J1230" s="110" t="str">
        <f t="shared" si="19"/>
        <v>No</v>
      </c>
    </row>
    <row r="1231" spans="1:10" x14ac:dyDescent="0.35">
      <c r="A1231" s="108" t="s">
        <v>913</v>
      </c>
      <c r="B1231" s="108" t="s">
        <v>3053</v>
      </c>
      <c r="C1231" s="109">
        <v>2.3580064690199998</v>
      </c>
      <c r="D1231" s="109">
        <v>0.65450626706499992</v>
      </c>
      <c r="E1231" s="110">
        <v>2291</v>
      </c>
      <c r="F1231" s="109">
        <v>737333.14512899995</v>
      </c>
      <c r="G1231" s="109">
        <v>4339766.86778</v>
      </c>
      <c r="H1231" s="135">
        <v>10</v>
      </c>
      <c r="I1231" s="136" t="s">
        <v>3094</v>
      </c>
      <c r="J1231" s="110" t="str">
        <f t="shared" si="19"/>
        <v>No</v>
      </c>
    </row>
    <row r="1232" spans="1:10" x14ac:dyDescent="0.35">
      <c r="A1232" s="108" t="s">
        <v>913</v>
      </c>
      <c r="B1232" s="108" t="s">
        <v>3053</v>
      </c>
      <c r="C1232" s="109">
        <v>1.3049678354399998</v>
      </c>
      <c r="D1232" s="109">
        <v>0.43314902296399999</v>
      </c>
      <c r="E1232" s="110">
        <v>2304</v>
      </c>
      <c r="F1232" s="109">
        <v>737563.68350200006</v>
      </c>
      <c r="G1232" s="109">
        <v>4339740.3582499996</v>
      </c>
      <c r="H1232" s="135">
        <v>10</v>
      </c>
      <c r="I1232" s="136" t="s">
        <v>3094</v>
      </c>
      <c r="J1232" s="110" t="str">
        <f t="shared" si="19"/>
        <v>No</v>
      </c>
    </row>
    <row r="1233" spans="1:10" x14ac:dyDescent="0.35">
      <c r="A1233" s="108" t="s">
        <v>914</v>
      </c>
      <c r="B1233" s="108" t="s">
        <v>3037</v>
      </c>
      <c r="C1233" s="109">
        <v>2.1088296173700001</v>
      </c>
      <c r="D1233" s="109">
        <v>0.61062075282000006</v>
      </c>
      <c r="E1233" s="110">
        <v>2128</v>
      </c>
      <c r="F1233" s="109">
        <v>710329.28417700005</v>
      </c>
      <c r="G1233" s="109">
        <v>4365021.5653999997</v>
      </c>
      <c r="H1233" s="135">
        <v>10</v>
      </c>
      <c r="I1233" s="136" t="s">
        <v>3094</v>
      </c>
      <c r="J1233" s="110" t="str">
        <f t="shared" si="19"/>
        <v>No</v>
      </c>
    </row>
    <row r="1234" spans="1:10" x14ac:dyDescent="0.35">
      <c r="A1234" s="108" t="s">
        <v>914</v>
      </c>
      <c r="B1234" s="108" t="s">
        <v>3037</v>
      </c>
      <c r="C1234" s="109">
        <v>2.89854804376</v>
      </c>
      <c r="D1234" s="109">
        <v>0.78267130297200005</v>
      </c>
      <c r="E1234" s="110">
        <v>2132</v>
      </c>
      <c r="F1234" s="109">
        <v>710241.410989</v>
      </c>
      <c r="G1234" s="109">
        <v>4364769.6934900004</v>
      </c>
      <c r="H1234" s="135">
        <v>10</v>
      </c>
      <c r="I1234" s="136" t="s">
        <v>3094</v>
      </c>
      <c r="J1234" s="110" t="str">
        <f t="shared" si="19"/>
        <v>No</v>
      </c>
    </row>
    <row r="1235" spans="1:10" x14ac:dyDescent="0.35">
      <c r="A1235" s="108" t="s">
        <v>914</v>
      </c>
      <c r="B1235" s="108" t="s">
        <v>3037</v>
      </c>
      <c r="C1235" s="109">
        <v>8.9122160298199998E-2</v>
      </c>
      <c r="D1235" s="109">
        <v>0.11447984718700001</v>
      </c>
      <c r="E1235" s="110">
        <v>2170</v>
      </c>
      <c r="F1235" s="109">
        <v>710542.47195000004</v>
      </c>
      <c r="G1235" s="109">
        <v>4365252.9537699996</v>
      </c>
      <c r="H1235" s="135">
        <v>10</v>
      </c>
      <c r="I1235" s="136" t="s">
        <v>3094</v>
      </c>
      <c r="J1235" s="110" t="str">
        <f t="shared" si="19"/>
        <v>No</v>
      </c>
    </row>
    <row r="1236" spans="1:10" x14ac:dyDescent="0.35">
      <c r="A1236" s="108" t="s">
        <v>914</v>
      </c>
      <c r="B1236" s="108" t="s">
        <v>3037</v>
      </c>
      <c r="C1236" s="109">
        <v>0.754060819055</v>
      </c>
      <c r="D1236" s="109">
        <v>0.41034174401899998</v>
      </c>
      <c r="E1236" s="110">
        <v>2155</v>
      </c>
      <c r="F1236" s="109">
        <v>709828.76595000003</v>
      </c>
      <c r="G1236" s="109">
        <v>4365128.8841000004</v>
      </c>
      <c r="H1236" s="135">
        <v>10</v>
      </c>
      <c r="I1236" s="136" t="s">
        <v>3094</v>
      </c>
      <c r="J1236" s="110" t="str">
        <f t="shared" si="19"/>
        <v>No</v>
      </c>
    </row>
    <row r="1237" spans="1:10" x14ac:dyDescent="0.35">
      <c r="A1237" s="108" t="s">
        <v>914</v>
      </c>
      <c r="B1237" s="108" t="s">
        <v>3037</v>
      </c>
      <c r="C1237" s="109">
        <v>0.19869658251699998</v>
      </c>
      <c r="D1237" s="109">
        <v>0.17954312280900001</v>
      </c>
      <c r="E1237" s="110">
        <v>2156</v>
      </c>
      <c r="F1237" s="109">
        <v>710656.03066399996</v>
      </c>
      <c r="G1237" s="109">
        <v>4365130.4701800002</v>
      </c>
      <c r="H1237" s="135">
        <v>10</v>
      </c>
      <c r="I1237" s="136" t="s">
        <v>3094</v>
      </c>
      <c r="J1237" s="110" t="str">
        <f t="shared" si="19"/>
        <v>No</v>
      </c>
    </row>
    <row r="1238" spans="1:10" x14ac:dyDescent="0.35">
      <c r="A1238" s="108" t="s">
        <v>914</v>
      </c>
      <c r="B1238" s="108" t="s">
        <v>3037</v>
      </c>
      <c r="C1238" s="109">
        <v>0.10772778043200001</v>
      </c>
      <c r="D1238" s="109">
        <v>0.13153016554800001</v>
      </c>
      <c r="E1238" s="110">
        <v>2166</v>
      </c>
      <c r="F1238" s="109">
        <v>710640.40547300002</v>
      </c>
      <c r="G1238" s="109">
        <v>4365014.6850300003</v>
      </c>
      <c r="H1238" s="135">
        <v>10</v>
      </c>
      <c r="I1238" s="136" t="s">
        <v>3094</v>
      </c>
      <c r="J1238" s="110" t="str">
        <f t="shared" si="19"/>
        <v>No</v>
      </c>
    </row>
    <row r="1239" spans="1:10" x14ac:dyDescent="0.35">
      <c r="A1239" s="108" t="s">
        <v>914</v>
      </c>
      <c r="B1239" s="108" t="s">
        <v>3037</v>
      </c>
      <c r="C1239" s="109">
        <v>1.1752383414200001</v>
      </c>
      <c r="D1239" s="109">
        <v>0.54027342389499999</v>
      </c>
      <c r="E1239" s="110">
        <v>2129</v>
      </c>
      <c r="F1239" s="109">
        <v>710445.72994400002</v>
      </c>
      <c r="G1239" s="109">
        <v>4364881.3415799998</v>
      </c>
      <c r="H1239" s="135">
        <v>10</v>
      </c>
      <c r="I1239" s="136" t="s">
        <v>3094</v>
      </c>
      <c r="J1239" s="110" t="str">
        <f t="shared" si="19"/>
        <v>No</v>
      </c>
    </row>
    <row r="1240" spans="1:10" x14ac:dyDescent="0.35">
      <c r="A1240" s="108" t="s">
        <v>914</v>
      </c>
      <c r="B1240" s="108" t="s">
        <v>3037</v>
      </c>
      <c r="C1240" s="109">
        <v>1.7342532771000001</v>
      </c>
      <c r="D1240" s="109">
        <v>0.79343631169900009</v>
      </c>
      <c r="E1240" s="110">
        <v>2206</v>
      </c>
      <c r="F1240" s="109">
        <v>709547.67821200006</v>
      </c>
      <c r="G1240" s="109">
        <v>4364786.7802900001</v>
      </c>
      <c r="H1240" s="135">
        <v>10</v>
      </c>
      <c r="I1240" s="136" t="s">
        <v>3094</v>
      </c>
      <c r="J1240" s="110" t="str">
        <f t="shared" si="19"/>
        <v>No</v>
      </c>
    </row>
    <row r="1241" spans="1:10" x14ac:dyDescent="0.35">
      <c r="A1241" s="108" t="s">
        <v>914</v>
      </c>
      <c r="B1241" s="108" t="s">
        <v>3037</v>
      </c>
      <c r="C1241" s="109">
        <v>0.116173413209</v>
      </c>
      <c r="D1241" s="109">
        <v>0.13424568485699997</v>
      </c>
      <c r="E1241" s="110">
        <v>2168</v>
      </c>
      <c r="F1241" s="109">
        <v>710845.70507899998</v>
      </c>
      <c r="G1241" s="109">
        <v>4364896.1692199996</v>
      </c>
      <c r="H1241" s="135">
        <v>10</v>
      </c>
      <c r="I1241" s="136" t="s">
        <v>3094</v>
      </c>
      <c r="J1241" s="110" t="str">
        <f t="shared" si="19"/>
        <v>No</v>
      </c>
    </row>
    <row r="1242" spans="1:10" x14ac:dyDescent="0.35">
      <c r="A1242" s="108" t="s">
        <v>914</v>
      </c>
      <c r="B1242" s="108" t="s">
        <v>3037</v>
      </c>
      <c r="C1242" s="109">
        <v>0.13366679648099999</v>
      </c>
      <c r="D1242" s="109">
        <v>0.15480889098200001</v>
      </c>
      <c r="E1242" s="110">
        <v>2160</v>
      </c>
      <c r="F1242" s="109">
        <v>710774.97196300002</v>
      </c>
      <c r="G1242" s="109">
        <v>4364870.1033699997</v>
      </c>
      <c r="H1242" s="135">
        <v>10</v>
      </c>
      <c r="I1242" s="136" t="s">
        <v>3094</v>
      </c>
      <c r="J1242" s="110" t="str">
        <f t="shared" si="19"/>
        <v>No</v>
      </c>
    </row>
    <row r="1243" spans="1:10" x14ac:dyDescent="0.35">
      <c r="A1243" s="108" t="s">
        <v>914</v>
      </c>
      <c r="B1243" s="108" t="s">
        <v>3037</v>
      </c>
      <c r="C1243" s="109">
        <v>1.1940944307299999</v>
      </c>
      <c r="D1243" s="109">
        <v>0.61784556241400002</v>
      </c>
      <c r="E1243" s="110">
        <v>2141</v>
      </c>
      <c r="F1243" s="109">
        <v>710701.45085899998</v>
      </c>
      <c r="G1243" s="109">
        <v>4364633.7193999998</v>
      </c>
      <c r="H1243" s="135">
        <v>10</v>
      </c>
      <c r="I1243" s="136" t="s">
        <v>3094</v>
      </c>
      <c r="J1243" s="110" t="str">
        <f t="shared" si="19"/>
        <v>No</v>
      </c>
    </row>
    <row r="1244" spans="1:10" x14ac:dyDescent="0.35">
      <c r="A1244" s="108" t="s">
        <v>915</v>
      </c>
      <c r="B1244" s="108" t="s">
        <v>3039</v>
      </c>
      <c r="C1244" s="109">
        <v>0.83599467592199994</v>
      </c>
      <c r="D1244" s="109">
        <v>0.37766608063099999</v>
      </c>
      <c r="E1244" s="110">
        <v>3182</v>
      </c>
      <c r="F1244" s="109">
        <v>899046.81089299999</v>
      </c>
      <c r="G1244" s="109">
        <v>4049161.6633600001</v>
      </c>
      <c r="H1244" s="135">
        <v>11</v>
      </c>
      <c r="I1244" s="136" t="s">
        <v>3094</v>
      </c>
      <c r="J1244" s="110" t="str">
        <f t="shared" si="19"/>
        <v>No</v>
      </c>
    </row>
    <row r="1245" spans="1:10" x14ac:dyDescent="0.35">
      <c r="A1245" s="108" t="s">
        <v>915</v>
      </c>
      <c r="B1245" s="108" t="s">
        <v>3039</v>
      </c>
      <c r="C1245" s="109">
        <v>2.4889221952599998</v>
      </c>
      <c r="D1245" s="109">
        <v>0.73878130386800001</v>
      </c>
      <c r="E1245" s="110">
        <v>3132</v>
      </c>
      <c r="F1245" s="109">
        <v>899724.85941899999</v>
      </c>
      <c r="G1245" s="109">
        <v>4049041.5271800002</v>
      </c>
      <c r="H1245" s="135">
        <v>11</v>
      </c>
      <c r="I1245" s="136" t="s">
        <v>3094</v>
      </c>
      <c r="J1245" s="110" t="str">
        <f t="shared" si="19"/>
        <v>No</v>
      </c>
    </row>
    <row r="1246" spans="1:10" x14ac:dyDescent="0.35">
      <c r="A1246" s="108" t="s">
        <v>915</v>
      </c>
      <c r="B1246" s="108" t="s">
        <v>3039</v>
      </c>
      <c r="C1246" s="109">
        <v>8.6303856338500005</v>
      </c>
      <c r="D1246" s="109">
        <v>1.6881743686699999</v>
      </c>
      <c r="E1246" s="110">
        <v>3179</v>
      </c>
      <c r="F1246" s="109">
        <v>898758.89444099995</v>
      </c>
      <c r="G1246" s="109">
        <v>4048789.36008</v>
      </c>
      <c r="H1246" s="135">
        <v>11</v>
      </c>
      <c r="I1246" s="136" t="s">
        <v>3094</v>
      </c>
      <c r="J1246" s="110" t="str">
        <f t="shared" si="19"/>
        <v>No</v>
      </c>
    </row>
    <row r="1247" spans="1:10" x14ac:dyDescent="0.35">
      <c r="A1247" s="108" t="s">
        <v>915</v>
      </c>
      <c r="B1247" s="108" t="s">
        <v>3039</v>
      </c>
      <c r="C1247" s="109">
        <v>0.91738063144199999</v>
      </c>
      <c r="D1247" s="109">
        <v>0.354525440606</v>
      </c>
      <c r="E1247" s="110">
        <v>3220</v>
      </c>
      <c r="F1247" s="109">
        <v>899292.81307100004</v>
      </c>
      <c r="G1247" s="109">
        <v>4048870.9518900001</v>
      </c>
      <c r="H1247" s="135">
        <v>11</v>
      </c>
      <c r="I1247" s="136" t="s">
        <v>3094</v>
      </c>
      <c r="J1247" s="110" t="str">
        <f t="shared" si="19"/>
        <v>No</v>
      </c>
    </row>
    <row r="1248" spans="1:10" x14ac:dyDescent="0.35">
      <c r="A1248" s="108" t="s">
        <v>915</v>
      </c>
      <c r="B1248" s="108" t="s">
        <v>3039</v>
      </c>
      <c r="C1248" s="109">
        <v>0.102152307085</v>
      </c>
      <c r="D1248" s="109">
        <v>0.13236648594</v>
      </c>
      <c r="E1248" s="110">
        <v>3174</v>
      </c>
      <c r="F1248" s="109">
        <v>900077.85400199995</v>
      </c>
      <c r="G1248" s="109">
        <v>4048424.5921100001</v>
      </c>
      <c r="H1248" s="135">
        <v>11</v>
      </c>
      <c r="I1248" s="136" t="s">
        <v>3094</v>
      </c>
      <c r="J1248" s="110" t="str">
        <f t="shared" si="19"/>
        <v>No</v>
      </c>
    </row>
    <row r="1249" spans="1:10" x14ac:dyDescent="0.35">
      <c r="A1249" s="108" t="s">
        <v>915</v>
      </c>
      <c r="B1249" s="108" t="s">
        <v>3039</v>
      </c>
      <c r="C1249" s="109">
        <v>2.58621244301</v>
      </c>
      <c r="D1249" s="109">
        <v>0.64455942991100001</v>
      </c>
      <c r="E1249" s="110">
        <v>3181</v>
      </c>
      <c r="F1249" s="109">
        <v>900047.75640099996</v>
      </c>
      <c r="G1249" s="109">
        <v>4048205.3850099999</v>
      </c>
      <c r="H1249" s="135">
        <v>11</v>
      </c>
      <c r="I1249" s="136" t="s">
        <v>3094</v>
      </c>
      <c r="J1249" s="110" t="str">
        <f t="shared" si="19"/>
        <v>No</v>
      </c>
    </row>
    <row r="1250" spans="1:10" x14ac:dyDescent="0.35">
      <c r="A1250" s="108" t="s">
        <v>915</v>
      </c>
      <c r="B1250" s="108" t="s">
        <v>3039</v>
      </c>
      <c r="C1250" s="109">
        <v>8.6729148997600003</v>
      </c>
      <c r="D1250" s="109">
        <v>1.4925738776499999</v>
      </c>
      <c r="E1250" s="110">
        <v>3194</v>
      </c>
      <c r="F1250" s="109">
        <v>899827.91471799999</v>
      </c>
      <c r="G1250" s="109">
        <v>4047635.8686299999</v>
      </c>
      <c r="H1250" s="135">
        <v>11</v>
      </c>
      <c r="I1250" s="136" t="s">
        <v>3094</v>
      </c>
      <c r="J1250" s="110" t="str">
        <f t="shared" si="19"/>
        <v>No</v>
      </c>
    </row>
    <row r="1251" spans="1:10" x14ac:dyDescent="0.35">
      <c r="A1251" s="108" t="s">
        <v>915</v>
      </c>
      <c r="B1251" s="108" t="s">
        <v>3039</v>
      </c>
      <c r="C1251" s="109">
        <v>4.1708963663600001</v>
      </c>
      <c r="D1251" s="109">
        <v>0.95422884643500006</v>
      </c>
      <c r="E1251" s="110">
        <v>3275</v>
      </c>
      <c r="F1251" s="109">
        <v>899503.58823500003</v>
      </c>
      <c r="G1251" s="109">
        <v>4047090.9992800001</v>
      </c>
      <c r="H1251" s="135">
        <v>11</v>
      </c>
      <c r="I1251" s="136" t="s">
        <v>3094</v>
      </c>
      <c r="J1251" s="110" t="str">
        <f t="shared" si="19"/>
        <v>No</v>
      </c>
    </row>
    <row r="1252" spans="1:10" x14ac:dyDescent="0.35">
      <c r="A1252" s="108" t="s">
        <v>915</v>
      </c>
      <c r="B1252" s="108" t="s">
        <v>3039</v>
      </c>
      <c r="C1252" s="109">
        <v>0.73189431632199997</v>
      </c>
      <c r="D1252" s="109">
        <v>0.34276531211799999</v>
      </c>
      <c r="E1252" s="110">
        <v>3275</v>
      </c>
      <c r="F1252" s="109">
        <v>899481.06186000002</v>
      </c>
      <c r="G1252" s="109">
        <v>4046907.5658499999</v>
      </c>
      <c r="H1252" s="135">
        <v>11</v>
      </c>
      <c r="I1252" s="136" t="s">
        <v>3094</v>
      </c>
      <c r="J1252" s="110" t="str">
        <f t="shared" si="19"/>
        <v>No</v>
      </c>
    </row>
    <row r="1253" spans="1:10" x14ac:dyDescent="0.35">
      <c r="A1253" s="108" t="s">
        <v>916</v>
      </c>
      <c r="B1253" s="108" t="s">
        <v>3029</v>
      </c>
      <c r="C1253" s="109">
        <v>0.50430345362100004</v>
      </c>
      <c r="D1253" s="109">
        <v>0.28376135454599999</v>
      </c>
      <c r="E1253" s="110">
        <v>3210</v>
      </c>
      <c r="F1253" s="109">
        <v>871317.57993200002</v>
      </c>
      <c r="G1253" s="109">
        <v>4161965.8157199998</v>
      </c>
      <c r="H1253" s="135">
        <v>11</v>
      </c>
      <c r="I1253" s="136" t="s">
        <v>3094</v>
      </c>
      <c r="J1253" s="110" t="str">
        <f t="shared" si="19"/>
        <v>No</v>
      </c>
    </row>
    <row r="1254" spans="1:10" x14ac:dyDescent="0.35">
      <c r="A1254" s="108" t="s">
        <v>917</v>
      </c>
      <c r="B1254" s="108" t="s">
        <v>3025</v>
      </c>
      <c r="C1254" s="109">
        <v>1.8913207622700001</v>
      </c>
      <c r="D1254" s="109">
        <v>0.555053671247</v>
      </c>
      <c r="E1254" s="110">
        <v>2734</v>
      </c>
      <c r="F1254" s="109">
        <v>821348.66204600001</v>
      </c>
      <c r="G1254" s="109">
        <v>4164860.94257</v>
      </c>
      <c r="H1254" s="135">
        <v>11</v>
      </c>
      <c r="I1254" s="136" t="s">
        <v>3094</v>
      </c>
      <c r="J1254" s="110" t="str">
        <f t="shared" si="19"/>
        <v>No</v>
      </c>
    </row>
    <row r="1255" spans="1:10" x14ac:dyDescent="0.35">
      <c r="A1255" s="108" t="s">
        <v>918</v>
      </c>
      <c r="B1255" s="108" t="s">
        <v>3036</v>
      </c>
      <c r="C1255" s="109">
        <v>2.0352438713900001</v>
      </c>
      <c r="D1255" s="109">
        <v>0.68231862633799989</v>
      </c>
      <c r="E1255" s="110">
        <v>3227</v>
      </c>
      <c r="F1255" s="109">
        <v>867507.97437900002</v>
      </c>
      <c r="G1255" s="109">
        <v>4135678.9881899999</v>
      </c>
      <c r="H1255" s="135">
        <v>11</v>
      </c>
      <c r="I1255" s="136" t="s">
        <v>3094</v>
      </c>
      <c r="J1255" s="110" t="str">
        <f t="shared" si="19"/>
        <v>No</v>
      </c>
    </row>
    <row r="1256" spans="1:10" x14ac:dyDescent="0.35">
      <c r="A1256" s="108" t="s">
        <v>919</v>
      </c>
      <c r="B1256" s="108" t="s">
        <v>3042</v>
      </c>
      <c r="C1256" s="109">
        <v>7.5023117101899999</v>
      </c>
      <c r="D1256" s="109">
        <v>1.0579995733600001</v>
      </c>
      <c r="E1256" s="110">
        <v>1640</v>
      </c>
      <c r="F1256" s="109">
        <v>644334.84850900003</v>
      </c>
      <c r="G1256" s="109">
        <v>4472272.69728</v>
      </c>
      <c r="H1256" s="135">
        <v>10</v>
      </c>
      <c r="I1256" s="136" t="s">
        <v>3094</v>
      </c>
      <c r="J1256" s="110" t="str">
        <f t="shared" si="19"/>
        <v>No</v>
      </c>
    </row>
    <row r="1257" spans="1:10" x14ac:dyDescent="0.35">
      <c r="A1257" s="108" t="s">
        <v>920</v>
      </c>
      <c r="B1257" s="108" t="s">
        <v>3036</v>
      </c>
      <c r="C1257" s="109">
        <v>2.32676581666</v>
      </c>
      <c r="D1257" s="109">
        <v>0.65661825056700007</v>
      </c>
      <c r="E1257" s="110">
        <v>2963</v>
      </c>
      <c r="F1257" s="109">
        <v>868491.65509300004</v>
      </c>
      <c r="G1257" s="109">
        <v>4119078.2198100002</v>
      </c>
      <c r="H1257" s="135">
        <v>11</v>
      </c>
      <c r="I1257" s="136" t="s">
        <v>3094</v>
      </c>
      <c r="J1257" s="110" t="str">
        <f t="shared" si="19"/>
        <v>No</v>
      </c>
    </row>
    <row r="1258" spans="1:10" x14ac:dyDescent="0.35">
      <c r="A1258" s="108" t="s">
        <v>921</v>
      </c>
      <c r="B1258" s="108" t="s">
        <v>3051</v>
      </c>
      <c r="C1258" s="109">
        <v>3.02567542795</v>
      </c>
      <c r="D1258" s="109">
        <v>0.79500862919699999</v>
      </c>
      <c r="E1258" s="110">
        <v>3097</v>
      </c>
      <c r="F1258" s="109">
        <v>822175.68862000003</v>
      </c>
      <c r="G1258" s="109">
        <v>4189569.27434</v>
      </c>
      <c r="H1258" s="135">
        <v>11</v>
      </c>
      <c r="I1258" s="136" t="s">
        <v>3094</v>
      </c>
      <c r="J1258" s="110" t="str">
        <f t="shared" si="19"/>
        <v>No</v>
      </c>
    </row>
    <row r="1259" spans="1:10" x14ac:dyDescent="0.35">
      <c r="A1259" s="108" t="s">
        <v>922</v>
      </c>
      <c r="B1259" s="108" t="s">
        <v>3020</v>
      </c>
      <c r="C1259" s="109">
        <v>0.71359565562099991</v>
      </c>
      <c r="D1259" s="109">
        <v>0.343645080863</v>
      </c>
      <c r="E1259" s="110">
        <v>2201</v>
      </c>
      <c r="F1259" s="109">
        <v>753314.96504899999</v>
      </c>
      <c r="G1259" s="109">
        <v>4309975.6143399999</v>
      </c>
      <c r="H1259" s="135">
        <v>10</v>
      </c>
      <c r="I1259" s="136" t="s">
        <v>3094</v>
      </c>
      <c r="J1259" s="110" t="str">
        <f t="shared" si="19"/>
        <v>No</v>
      </c>
    </row>
    <row r="1260" spans="1:10" x14ac:dyDescent="0.35">
      <c r="A1260" s="108" t="s">
        <v>923</v>
      </c>
      <c r="B1260" s="108" t="s">
        <v>3037</v>
      </c>
      <c r="C1260" s="109">
        <v>3.19416791023</v>
      </c>
      <c r="D1260" s="109">
        <v>0.72455924924600001</v>
      </c>
      <c r="E1260" s="110">
        <v>2189</v>
      </c>
      <c r="F1260" s="109">
        <v>730468.36419800005</v>
      </c>
      <c r="G1260" s="109">
        <v>4357059.2906999998</v>
      </c>
      <c r="H1260" s="135">
        <v>10</v>
      </c>
      <c r="I1260" s="136" t="s">
        <v>3094</v>
      </c>
      <c r="J1260" s="110" t="str">
        <f t="shared" si="19"/>
        <v>No</v>
      </c>
    </row>
    <row r="1261" spans="1:10" x14ac:dyDescent="0.35">
      <c r="A1261" s="108" t="s">
        <v>923</v>
      </c>
      <c r="B1261" s="108" t="s">
        <v>3041</v>
      </c>
      <c r="C1261" s="109">
        <v>6.9103669902799991</v>
      </c>
      <c r="D1261" s="109">
        <v>1.32696987647</v>
      </c>
      <c r="E1261" s="110">
        <v>2109</v>
      </c>
      <c r="F1261" s="109">
        <v>780109.10020300001</v>
      </c>
      <c r="G1261" s="109">
        <v>4216128.6171599999</v>
      </c>
      <c r="H1261" s="135">
        <v>11</v>
      </c>
      <c r="I1261" s="136" t="s">
        <v>3094</v>
      </c>
      <c r="J1261" s="110" t="str">
        <f t="shared" si="19"/>
        <v>No</v>
      </c>
    </row>
    <row r="1262" spans="1:10" x14ac:dyDescent="0.35">
      <c r="A1262" s="108" t="s">
        <v>924</v>
      </c>
      <c r="B1262" s="108" t="s">
        <v>3036</v>
      </c>
      <c r="C1262" s="109">
        <v>0.933544878912</v>
      </c>
      <c r="D1262" s="109">
        <v>0.81730790966799993</v>
      </c>
      <c r="E1262" s="110">
        <v>2252</v>
      </c>
      <c r="F1262" s="109">
        <v>859715.60571200005</v>
      </c>
      <c r="G1262" s="109">
        <v>4129566.7289</v>
      </c>
      <c r="H1262" s="135">
        <v>11</v>
      </c>
      <c r="I1262" s="136" t="s">
        <v>3094</v>
      </c>
      <c r="J1262" s="110" t="str">
        <f t="shared" si="19"/>
        <v>No</v>
      </c>
    </row>
    <row r="1263" spans="1:10" x14ac:dyDescent="0.35">
      <c r="A1263" s="108" t="s">
        <v>924</v>
      </c>
      <c r="B1263" s="108" t="s">
        <v>3036</v>
      </c>
      <c r="C1263" s="109">
        <v>389.27427336</v>
      </c>
      <c r="D1263" s="109">
        <v>13.999861429799999</v>
      </c>
      <c r="E1263" s="110">
        <v>2235</v>
      </c>
      <c r="F1263" s="109">
        <v>858467.60006500001</v>
      </c>
      <c r="G1263" s="109">
        <v>4131406.2806199999</v>
      </c>
      <c r="H1263" s="135">
        <v>11</v>
      </c>
      <c r="I1263" s="136" t="s">
        <v>3094</v>
      </c>
      <c r="J1263" s="110" t="str">
        <f t="shared" si="19"/>
        <v>No</v>
      </c>
    </row>
    <row r="1264" spans="1:10" x14ac:dyDescent="0.35">
      <c r="A1264" s="108" t="s">
        <v>924</v>
      </c>
      <c r="B1264" s="108" t="s">
        <v>3025</v>
      </c>
      <c r="C1264" s="109">
        <v>2.9133070491900002</v>
      </c>
      <c r="D1264" s="109">
        <v>0.76238399487599995</v>
      </c>
      <c r="E1264" s="110">
        <v>3014</v>
      </c>
      <c r="F1264" s="109">
        <v>822076.30328999995</v>
      </c>
      <c r="G1264" s="109">
        <v>4184293.5079899998</v>
      </c>
      <c r="H1264" s="135">
        <v>11</v>
      </c>
      <c r="I1264" s="136" t="s">
        <v>3094</v>
      </c>
      <c r="J1264" s="110" t="str">
        <f t="shared" si="19"/>
        <v>No</v>
      </c>
    </row>
    <row r="1265" spans="1:10" x14ac:dyDescent="0.35">
      <c r="A1265" s="108" t="s">
        <v>925</v>
      </c>
      <c r="B1265" s="108" t="s">
        <v>3066</v>
      </c>
      <c r="C1265" s="109">
        <v>1.7790564279900001</v>
      </c>
      <c r="D1265" s="109">
        <v>0.625040793288</v>
      </c>
      <c r="E1265" s="110">
        <v>80</v>
      </c>
      <c r="F1265" s="109">
        <v>721662.86249900004</v>
      </c>
      <c r="G1265" s="109">
        <v>4168506.7570000002</v>
      </c>
      <c r="H1265" s="135">
        <v>10</v>
      </c>
      <c r="I1265" s="136" t="s">
        <v>3094</v>
      </c>
      <c r="J1265" s="110" t="str">
        <f t="shared" si="19"/>
        <v>No</v>
      </c>
    </row>
    <row r="1266" spans="1:10" x14ac:dyDescent="0.35">
      <c r="A1266" s="108" t="s">
        <v>926</v>
      </c>
      <c r="B1266" s="108" t="s">
        <v>3027</v>
      </c>
      <c r="C1266" s="109">
        <v>10.7749897291</v>
      </c>
      <c r="D1266" s="109">
        <v>1.6127141815099999</v>
      </c>
      <c r="E1266" s="110">
        <v>1440</v>
      </c>
      <c r="F1266" s="109">
        <v>711601.24075999996</v>
      </c>
      <c r="G1266" s="109">
        <v>4570026.9400000004</v>
      </c>
      <c r="H1266" s="135">
        <v>10</v>
      </c>
      <c r="I1266" s="136" t="s">
        <v>3094</v>
      </c>
      <c r="J1266" s="110" t="str">
        <f t="shared" si="19"/>
        <v>No</v>
      </c>
    </row>
    <row r="1267" spans="1:10" x14ac:dyDescent="0.35">
      <c r="A1267" s="108" t="s">
        <v>927</v>
      </c>
      <c r="B1267" s="108" t="s">
        <v>3052</v>
      </c>
      <c r="C1267" s="109">
        <v>1.4758893798500001</v>
      </c>
      <c r="D1267" s="109">
        <v>0.55353284619999998</v>
      </c>
      <c r="E1267" s="110">
        <v>3210</v>
      </c>
      <c r="F1267" s="109">
        <v>914156.40354700002</v>
      </c>
      <c r="G1267" s="109">
        <v>4079204.2601399999</v>
      </c>
      <c r="H1267" s="135">
        <v>11</v>
      </c>
      <c r="I1267" s="136" t="s">
        <v>3094</v>
      </c>
      <c r="J1267" s="110" t="str">
        <f t="shared" si="19"/>
        <v>No</v>
      </c>
    </row>
    <row r="1268" spans="1:10" x14ac:dyDescent="0.35">
      <c r="A1268" s="108" t="s">
        <v>928</v>
      </c>
      <c r="B1268" s="108" t="s">
        <v>3065</v>
      </c>
      <c r="C1268" s="109">
        <v>2.3375198675100002</v>
      </c>
      <c r="D1268" s="109">
        <v>0.71906740193200003</v>
      </c>
      <c r="E1268" s="110">
        <v>1174</v>
      </c>
      <c r="F1268" s="109">
        <v>733214.83435599995</v>
      </c>
      <c r="G1268" s="109">
        <v>4236460.4478700003</v>
      </c>
      <c r="H1268" s="135">
        <v>10</v>
      </c>
      <c r="I1268" s="136" t="s">
        <v>3094</v>
      </c>
      <c r="J1268" s="110" t="str">
        <f t="shared" si="19"/>
        <v>No</v>
      </c>
    </row>
    <row r="1269" spans="1:10" x14ac:dyDescent="0.35">
      <c r="A1269" s="108" t="s">
        <v>929</v>
      </c>
      <c r="B1269" s="108" t="s">
        <v>3020</v>
      </c>
      <c r="C1269" s="109">
        <v>4490.5822164700003</v>
      </c>
      <c r="D1269" s="109">
        <v>146.10755160599999</v>
      </c>
      <c r="E1269" s="110">
        <v>143</v>
      </c>
      <c r="F1269" s="109">
        <v>664566.44355600001</v>
      </c>
      <c r="G1269" s="109">
        <v>4292359.03675</v>
      </c>
      <c r="H1269" s="135">
        <v>10</v>
      </c>
      <c r="I1269" s="136" t="s">
        <v>3094</v>
      </c>
      <c r="J1269" s="110" t="str">
        <f t="shared" si="19"/>
        <v>Yes</v>
      </c>
    </row>
    <row r="1270" spans="1:10" x14ac:dyDescent="0.35">
      <c r="A1270" s="108" t="s">
        <v>930</v>
      </c>
      <c r="B1270" s="108" t="s">
        <v>3020</v>
      </c>
      <c r="C1270" s="109">
        <v>10.151539439</v>
      </c>
      <c r="D1270" s="109">
        <v>2.6415819704499999</v>
      </c>
      <c r="E1270" s="110">
        <v>2526</v>
      </c>
      <c r="F1270" s="109">
        <v>746805.198569</v>
      </c>
      <c r="G1270" s="109">
        <v>4311859.0347100003</v>
      </c>
      <c r="H1270" s="135">
        <v>10</v>
      </c>
      <c r="I1270" s="136" t="s">
        <v>3094</v>
      </c>
      <c r="J1270" s="110" t="str">
        <f t="shared" si="19"/>
        <v>No</v>
      </c>
    </row>
    <row r="1271" spans="1:10" x14ac:dyDescent="0.35">
      <c r="A1271" s="108" t="s">
        <v>931</v>
      </c>
      <c r="B1271" s="108" t="s">
        <v>3036</v>
      </c>
      <c r="C1271" s="109">
        <v>0.563647022976</v>
      </c>
      <c r="D1271" s="109">
        <v>0.30474355934300001</v>
      </c>
      <c r="E1271" s="110">
        <v>3332</v>
      </c>
      <c r="F1271" s="109">
        <v>863359.92436599999</v>
      </c>
      <c r="G1271" s="109">
        <v>4136482.8325</v>
      </c>
      <c r="H1271" s="135">
        <v>11</v>
      </c>
      <c r="I1271" s="136" t="s">
        <v>3094</v>
      </c>
      <c r="J1271" s="110" t="str">
        <f t="shared" si="19"/>
        <v>No</v>
      </c>
    </row>
    <row r="1272" spans="1:10" x14ac:dyDescent="0.35">
      <c r="A1272" s="108" t="s">
        <v>932</v>
      </c>
      <c r="B1272" s="108" t="s">
        <v>3072</v>
      </c>
      <c r="C1272" s="109">
        <v>7.3763108050100001</v>
      </c>
      <c r="D1272" s="109">
        <v>1.5792121137700001</v>
      </c>
      <c r="E1272" s="110">
        <v>64</v>
      </c>
      <c r="F1272" s="109">
        <v>672947.30663799995</v>
      </c>
      <c r="G1272" s="109">
        <v>4219061.6630800003</v>
      </c>
      <c r="H1272" s="135">
        <v>10</v>
      </c>
      <c r="I1272" s="136" t="s">
        <v>3094</v>
      </c>
      <c r="J1272" s="110" t="str">
        <f t="shared" si="19"/>
        <v>No</v>
      </c>
    </row>
    <row r="1273" spans="1:10" x14ac:dyDescent="0.35">
      <c r="A1273" s="108" t="s">
        <v>933</v>
      </c>
      <c r="B1273" s="108" t="s">
        <v>3033</v>
      </c>
      <c r="C1273" s="109">
        <v>3.6262814491200004</v>
      </c>
      <c r="D1273" s="109">
        <v>1.0011581824</v>
      </c>
      <c r="E1273" s="110">
        <v>250</v>
      </c>
      <c r="F1273" s="109">
        <v>572961.90941199998</v>
      </c>
      <c r="G1273" s="109">
        <v>4135469.4405299998</v>
      </c>
      <c r="H1273" s="135">
        <v>10</v>
      </c>
      <c r="I1273" s="136" t="s">
        <v>3094</v>
      </c>
      <c r="J1273" s="110" t="str">
        <f t="shared" si="19"/>
        <v>No</v>
      </c>
    </row>
    <row r="1274" spans="1:10" x14ac:dyDescent="0.35">
      <c r="A1274" s="108" t="s">
        <v>934</v>
      </c>
      <c r="B1274" s="108" t="s">
        <v>3026</v>
      </c>
      <c r="C1274" s="109">
        <v>0.77304764091399991</v>
      </c>
      <c r="D1274" s="109">
        <v>0.45324733360200004</v>
      </c>
      <c r="E1274" s="110">
        <v>1890</v>
      </c>
      <c r="F1274" s="109">
        <v>496232.58644500002</v>
      </c>
      <c r="G1274" s="109">
        <v>4532550.1011499995</v>
      </c>
      <c r="H1274" s="135">
        <v>10</v>
      </c>
      <c r="I1274" s="136" t="s">
        <v>3094</v>
      </c>
      <c r="J1274" s="110" t="str">
        <f t="shared" si="19"/>
        <v>No</v>
      </c>
    </row>
    <row r="1275" spans="1:10" x14ac:dyDescent="0.35">
      <c r="A1275" s="108" t="s">
        <v>934</v>
      </c>
      <c r="B1275" s="108" t="s">
        <v>3026</v>
      </c>
      <c r="C1275" s="109">
        <v>0.58567722929400001</v>
      </c>
      <c r="D1275" s="109">
        <v>0.27725717682399997</v>
      </c>
      <c r="E1275" s="110">
        <v>1875</v>
      </c>
      <c r="F1275" s="109">
        <v>496065.178136</v>
      </c>
      <c r="G1275" s="109">
        <v>4532438.5618200004</v>
      </c>
      <c r="H1275" s="135">
        <v>10</v>
      </c>
      <c r="I1275" s="136" t="s">
        <v>3094</v>
      </c>
      <c r="J1275" s="110" t="str">
        <f t="shared" si="19"/>
        <v>No</v>
      </c>
    </row>
    <row r="1276" spans="1:10" x14ac:dyDescent="0.35">
      <c r="A1276" s="108" t="s">
        <v>935</v>
      </c>
      <c r="B1276" s="108" t="s">
        <v>3047</v>
      </c>
      <c r="C1276" s="109">
        <v>5.0780634716800002</v>
      </c>
      <c r="D1276" s="109">
        <v>0.93105539612900001</v>
      </c>
      <c r="E1276" s="110">
        <v>1227</v>
      </c>
      <c r="F1276" s="109">
        <v>1206050.14185</v>
      </c>
      <c r="G1276" s="109">
        <v>3907750.4550200002</v>
      </c>
      <c r="H1276" s="135">
        <v>11</v>
      </c>
      <c r="I1276" s="136" t="s">
        <v>3094</v>
      </c>
      <c r="J1276" s="110" t="str">
        <f t="shared" si="19"/>
        <v>No</v>
      </c>
    </row>
    <row r="1277" spans="1:10" x14ac:dyDescent="0.35">
      <c r="A1277" s="108" t="s">
        <v>936</v>
      </c>
      <c r="B1277" s="108" t="s">
        <v>3037</v>
      </c>
      <c r="C1277" s="109">
        <v>288.894448807</v>
      </c>
      <c r="D1277" s="109">
        <v>17.646061319199998</v>
      </c>
      <c r="E1277" s="110">
        <v>1952</v>
      </c>
      <c r="F1277" s="109">
        <v>717104.58450899995</v>
      </c>
      <c r="G1277" s="109">
        <v>4362252.7423700001</v>
      </c>
      <c r="H1277" s="135">
        <v>10</v>
      </c>
      <c r="I1277" s="136" t="s">
        <v>3094</v>
      </c>
      <c r="J1277" s="110" t="str">
        <f t="shared" si="19"/>
        <v>Yes</v>
      </c>
    </row>
    <row r="1278" spans="1:10" x14ac:dyDescent="0.35">
      <c r="A1278" s="108" t="s">
        <v>937</v>
      </c>
      <c r="B1278" s="108" t="s">
        <v>3071</v>
      </c>
      <c r="C1278" s="109">
        <v>0.794647468676</v>
      </c>
      <c r="D1278" s="109">
        <v>0.42083955190799999</v>
      </c>
      <c r="E1278" s="110">
        <v>2277</v>
      </c>
      <c r="F1278" s="109">
        <v>622912.09469099995</v>
      </c>
      <c r="G1278" s="109">
        <v>4477577.8973200005</v>
      </c>
      <c r="H1278" s="135">
        <v>10</v>
      </c>
      <c r="I1278" s="136" t="s">
        <v>3094</v>
      </c>
      <c r="J1278" s="110" t="str">
        <f t="shared" si="19"/>
        <v>No</v>
      </c>
    </row>
    <row r="1279" spans="1:10" x14ac:dyDescent="0.35">
      <c r="A1279" s="108" t="s">
        <v>937</v>
      </c>
      <c r="B1279" s="108" t="s">
        <v>3069</v>
      </c>
      <c r="C1279" s="109">
        <v>7.3022710823499999</v>
      </c>
      <c r="D1279" s="109">
        <v>0.99320750780900002</v>
      </c>
      <c r="E1279" s="110">
        <v>87</v>
      </c>
      <c r="F1279" s="109">
        <v>594569.35169899999</v>
      </c>
      <c r="G1279" s="109">
        <v>4050103.8867600001</v>
      </c>
      <c r="H1279" s="135">
        <v>10</v>
      </c>
      <c r="I1279" s="136" t="s">
        <v>3094</v>
      </c>
      <c r="J1279" s="110" t="str">
        <f t="shared" si="19"/>
        <v>No</v>
      </c>
    </row>
    <row r="1280" spans="1:10" x14ac:dyDescent="0.35">
      <c r="A1280" s="108" t="s">
        <v>938</v>
      </c>
      <c r="B1280" s="108" t="s">
        <v>3039</v>
      </c>
      <c r="C1280" s="109">
        <v>5.8090269212400001</v>
      </c>
      <c r="D1280" s="109">
        <v>1.0955083430400001</v>
      </c>
      <c r="E1280" s="110">
        <v>3157</v>
      </c>
      <c r="F1280" s="109">
        <v>902659.404324</v>
      </c>
      <c r="G1280" s="109">
        <v>4038965.3574100002</v>
      </c>
      <c r="H1280" s="135">
        <v>11</v>
      </c>
      <c r="I1280" s="136" t="s">
        <v>3094</v>
      </c>
      <c r="J1280" s="110" t="str">
        <f t="shared" si="19"/>
        <v>No</v>
      </c>
    </row>
    <row r="1281" spans="1:10" x14ac:dyDescent="0.35">
      <c r="A1281" s="108" t="s">
        <v>939</v>
      </c>
      <c r="B1281" s="108" t="s">
        <v>3020</v>
      </c>
      <c r="C1281" s="109">
        <v>1.60842821024</v>
      </c>
      <c r="D1281" s="109">
        <v>0.65983296231700006</v>
      </c>
      <c r="E1281" s="110">
        <v>2328</v>
      </c>
      <c r="F1281" s="109">
        <v>746168.172441</v>
      </c>
      <c r="G1281" s="109">
        <v>4299873.1293200003</v>
      </c>
      <c r="H1281" s="135">
        <v>10</v>
      </c>
      <c r="I1281" s="136" t="s">
        <v>3094</v>
      </c>
      <c r="J1281" s="110" t="str">
        <f t="shared" si="19"/>
        <v>No</v>
      </c>
    </row>
    <row r="1282" spans="1:10" x14ac:dyDescent="0.35">
      <c r="A1282" s="108" t="s">
        <v>939</v>
      </c>
      <c r="B1282" s="108" t="s">
        <v>3020</v>
      </c>
      <c r="C1282" s="109">
        <v>2.25099614816</v>
      </c>
      <c r="D1282" s="109">
        <v>0.62183466855899994</v>
      </c>
      <c r="E1282" s="110">
        <v>2407</v>
      </c>
      <c r="F1282" s="109">
        <v>737194.04149199999</v>
      </c>
      <c r="G1282" s="109">
        <v>4315304.1994200004</v>
      </c>
      <c r="H1282" s="135">
        <v>10</v>
      </c>
      <c r="I1282" s="136" t="s">
        <v>3094</v>
      </c>
      <c r="J1282" s="110" t="str">
        <f t="shared" si="19"/>
        <v>No</v>
      </c>
    </row>
    <row r="1283" spans="1:10" x14ac:dyDescent="0.35">
      <c r="A1283" s="108" t="s">
        <v>940</v>
      </c>
      <c r="B1283" s="108" t="s">
        <v>3036</v>
      </c>
      <c r="C1283" s="109">
        <v>2.6079957249899999</v>
      </c>
      <c r="D1283" s="109">
        <v>0.65938938556899995</v>
      </c>
      <c r="E1283" s="110">
        <v>3521</v>
      </c>
      <c r="F1283" s="109">
        <v>882005.60993100004</v>
      </c>
      <c r="G1283" s="109">
        <v>4133959.4739100002</v>
      </c>
      <c r="H1283" s="135">
        <v>11</v>
      </c>
      <c r="I1283" s="136" t="s">
        <v>3094</v>
      </c>
      <c r="J1283" s="110" t="str">
        <f t="shared" si="19"/>
        <v>No</v>
      </c>
    </row>
    <row r="1284" spans="1:10" x14ac:dyDescent="0.35">
      <c r="A1284" s="108" t="s">
        <v>941</v>
      </c>
      <c r="B1284" s="108" t="s">
        <v>3038</v>
      </c>
      <c r="C1284" s="109">
        <v>3.00406374144</v>
      </c>
      <c r="D1284" s="109">
        <v>0.81373361573000003</v>
      </c>
      <c r="E1284" s="110">
        <v>1772</v>
      </c>
      <c r="F1284" s="109">
        <v>1081478.4857300001</v>
      </c>
      <c r="G1284" s="109">
        <v>3752938.9591999999</v>
      </c>
      <c r="H1284" s="135">
        <v>11</v>
      </c>
      <c r="I1284" s="136" t="s">
        <v>3094</v>
      </c>
      <c r="J1284" s="110" t="str">
        <f t="shared" ref="J1284:J1347" si="20">IF(AND(C1284&gt;=173.3,C1284&lt;=16005.8,D1284&gt;=16.1,D1284&lt;=255.3,E1284&gt;=42.4,E1284&lt;=2062),"Yes","No")</f>
        <v>No</v>
      </c>
    </row>
    <row r="1285" spans="1:10" x14ac:dyDescent="0.35">
      <c r="A1285" s="108" t="s">
        <v>941</v>
      </c>
      <c r="B1285" s="108" t="s">
        <v>3026</v>
      </c>
      <c r="C1285" s="109">
        <v>2.1831822780699999</v>
      </c>
      <c r="D1285" s="109">
        <v>0.70860679816799998</v>
      </c>
      <c r="E1285" s="110">
        <v>2209</v>
      </c>
      <c r="F1285" s="109">
        <v>512061.96552600001</v>
      </c>
      <c r="G1285" s="109">
        <v>4543971.0794900004</v>
      </c>
      <c r="H1285" s="135">
        <v>10</v>
      </c>
      <c r="I1285" s="136" t="s">
        <v>3094</v>
      </c>
      <c r="J1285" s="110" t="str">
        <f t="shared" si="20"/>
        <v>No</v>
      </c>
    </row>
    <row r="1286" spans="1:10" x14ac:dyDescent="0.35">
      <c r="A1286" s="108" t="s">
        <v>942</v>
      </c>
      <c r="B1286" s="108" t="s">
        <v>3026</v>
      </c>
      <c r="C1286" s="109">
        <v>1.1398256169500001</v>
      </c>
      <c r="D1286" s="109">
        <v>0.52897538601999994</v>
      </c>
      <c r="E1286" s="110">
        <v>2096</v>
      </c>
      <c r="F1286" s="109">
        <v>515218.49759699998</v>
      </c>
      <c r="G1286" s="109">
        <v>4543407.5700300001</v>
      </c>
      <c r="H1286" s="135">
        <v>10</v>
      </c>
      <c r="I1286" s="136" t="s">
        <v>3094</v>
      </c>
      <c r="J1286" s="110" t="str">
        <f t="shared" si="20"/>
        <v>No</v>
      </c>
    </row>
    <row r="1287" spans="1:10" x14ac:dyDescent="0.35">
      <c r="A1287" s="108" t="s">
        <v>943</v>
      </c>
      <c r="B1287" s="108" t="s">
        <v>3050</v>
      </c>
      <c r="C1287" s="109">
        <v>12.554621522100001</v>
      </c>
      <c r="D1287" s="109">
        <v>1.9982188860500001</v>
      </c>
      <c r="E1287" s="110">
        <v>150</v>
      </c>
      <c r="F1287" s="109">
        <v>524687.77036600001</v>
      </c>
      <c r="G1287" s="109">
        <v>4259756.27379</v>
      </c>
      <c r="H1287" s="135">
        <v>10</v>
      </c>
      <c r="I1287" s="136" t="s">
        <v>3094</v>
      </c>
      <c r="J1287" s="110" t="str">
        <f t="shared" si="20"/>
        <v>No</v>
      </c>
    </row>
    <row r="1288" spans="1:10" x14ac:dyDescent="0.35">
      <c r="A1288" s="108" t="s">
        <v>944</v>
      </c>
      <c r="B1288" s="108" t="s">
        <v>3020</v>
      </c>
      <c r="C1288" s="109">
        <v>0.68742388246399999</v>
      </c>
      <c r="D1288" s="109">
        <v>0.36267341497299999</v>
      </c>
      <c r="E1288" s="110">
        <v>2513</v>
      </c>
      <c r="F1288" s="109">
        <v>759430.35400599998</v>
      </c>
      <c r="G1288" s="109">
        <v>4292609.6278200001</v>
      </c>
      <c r="H1288" s="135">
        <v>10</v>
      </c>
      <c r="I1288" s="136" t="s">
        <v>3094</v>
      </c>
      <c r="J1288" s="110" t="str">
        <f t="shared" si="20"/>
        <v>No</v>
      </c>
    </row>
    <row r="1289" spans="1:10" x14ac:dyDescent="0.35">
      <c r="A1289" s="108" t="s">
        <v>944</v>
      </c>
      <c r="B1289" s="108" t="s">
        <v>3020</v>
      </c>
      <c r="C1289" s="109">
        <v>0.40789127958299998</v>
      </c>
      <c r="D1289" s="109">
        <v>0.24506511143700002</v>
      </c>
      <c r="E1289" s="110">
        <v>2513</v>
      </c>
      <c r="F1289" s="109">
        <v>759297.18981300003</v>
      </c>
      <c r="G1289" s="109">
        <v>4292520.9611400003</v>
      </c>
      <c r="H1289" s="135">
        <v>10</v>
      </c>
      <c r="I1289" s="136" t="s">
        <v>3094</v>
      </c>
      <c r="J1289" s="110" t="str">
        <f t="shared" si="20"/>
        <v>No</v>
      </c>
    </row>
    <row r="1290" spans="1:10" x14ac:dyDescent="0.35">
      <c r="A1290" s="108" t="s">
        <v>944</v>
      </c>
      <c r="B1290" s="108" t="s">
        <v>3020</v>
      </c>
      <c r="C1290" s="109">
        <v>1.20247337947</v>
      </c>
      <c r="D1290" s="109">
        <v>0.60013826356400002</v>
      </c>
      <c r="E1290" s="110">
        <v>2511</v>
      </c>
      <c r="F1290" s="109">
        <v>759062.92430399999</v>
      </c>
      <c r="G1290" s="109">
        <v>4292338.03517</v>
      </c>
      <c r="H1290" s="135">
        <v>10</v>
      </c>
      <c r="I1290" s="136" t="s">
        <v>3094</v>
      </c>
      <c r="J1290" s="110" t="str">
        <f t="shared" si="20"/>
        <v>No</v>
      </c>
    </row>
    <row r="1291" spans="1:10" x14ac:dyDescent="0.35">
      <c r="A1291" s="108" t="s">
        <v>944</v>
      </c>
      <c r="B1291" s="108" t="s">
        <v>3020</v>
      </c>
      <c r="C1291" s="109">
        <v>0.45961753656099996</v>
      </c>
      <c r="D1291" s="109">
        <v>0.29345919613299998</v>
      </c>
      <c r="E1291" s="110">
        <v>2509</v>
      </c>
      <c r="F1291" s="109">
        <v>758884.52136300004</v>
      </c>
      <c r="G1291" s="109">
        <v>4292170.9845399996</v>
      </c>
      <c r="H1291" s="135">
        <v>10</v>
      </c>
      <c r="I1291" s="136" t="s">
        <v>3094</v>
      </c>
      <c r="J1291" s="110" t="str">
        <f t="shared" si="20"/>
        <v>No</v>
      </c>
    </row>
    <row r="1292" spans="1:10" x14ac:dyDescent="0.35">
      <c r="A1292" s="108" t="s">
        <v>945</v>
      </c>
      <c r="B1292" s="108" t="s">
        <v>3035</v>
      </c>
      <c r="C1292" s="109">
        <v>6.7556027159799994</v>
      </c>
      <c r="D1292" s="109">
        <v>1.0031734161299999</v>
      </c>
      <c r="E1292" s="110">
        <v>2493</v>
      </c>
      <c r="F1292" s="109">
        <v>759561.20806600002</v>
      </c>
      <c r="G1292" s="109">
        <v>4282135.4494099999</v>
      </c>
      <c r="H1292" s="135">
        <v>10</v>
      </c>
      <c r="I1292" s="136" t="s">
        <v>3094</v>
      </c>
      <c r="J1292" s="110" t="str">
        <f t="shared" si="20"/>
        <v>No</v>
      </c>
    </row>
    <row r="1293" spans="1:10" x14ac:dyDescent="0.35">
      <c r="A1293" s="108" t="s">
        <v>946</v>
      </c>
      <c r="B1293" s="108" t="s">
        <v>3036</v>
      </c>
      <c r="C1293" s="109">
        <v>19.805624432800002</v>
      </c>
      <c r="D1293" s="109">
        <v>2.26983313138</v>
      </c>
      <c r="E1293" s="110">
        <v>3089</v>
      </c>
      <c r="F1293" s="109">
        <v>872919.82806199999</v>
      </c>
      <c r="G1293" s="109">
        <v>4151790.0336199999</v>
      </c>
      <c r="H1293" s="135">
        <v>11</v>
      </c>
      <c r="I1293" s="136" t="s">
        <v>3094</v>
      </c>
      <c r="J1293" s="110" t="str">
        <f t="shared" si="20"/>
        <v>No</v>
      </c>
    </row>
    <row r="1294" spans="1:10" x14ac:dyDescent="0.35">
      <c r="A1294" s="108" t="s">
        <v>947</v>
      </c>
      <c r="B1294" s="108" t="s">
        <v>3042</v>
      </c>
      <c r="C1294" s="109">
        <v>3.39263165755</v>
      </c>
      <c r="D1294" s="109">
        <v>0.67377453475899995</v>
      </c>
      <c r="E1294" s="110">
        <v>1662</v>
      </c>
      <c r="F1294" s="109">
        <v>670838.66237699997</v>
      </c>
      <c r="G1294" s="109">
        <v>4404586.74364</v>
      </c>
      <c r="H1294" s="135">
        <v>10</v>
      </c>
      <c r="I1294" s="136" t="s">
        <v>3094</v>
      </c>
      <c r="J1294" s="110" t="str">
        <f t="shared" si="20"/>
        <v>No</v>
      </c>
    </row>
    <row r="1295" spans="1:10" x14ac:dyDescent="0.35">
      <c r="A1295" s="108" t="s">
        <v>948</v>
      </c>
      <c r="B1295" s="108" t="s">
        <v>3022</v>
      </c>
      <c r="C1295" s="109">
        <v>4.0098773525700002</v>
      </c>
      <c r="D1295" s="109">
        <v>0.80699344312900001</v>
      </c>
      <c r="E1295" s="110">
        <v>2005</v>
      </c>
      <c r="F1295" s="109">
        <v>512671.68700500001</v>
      </c>
      <c r="G1295" s="109">
        <v>4562130.1010400001</v>
      </c>
      <c r="H1295" s="135">
        <v>10</v>
      </c>
      <c r="I1295" s="136" t="s">
        <v>3094</v>
      </c>
      <c r="J1295" s="110" t="str">
        <f t="shared" si="20"/>
        <v>No</v>
      </c>
    </row>
    <row r="1296" spans="1:10" x14ac:dyDescent="0.35">
      <c r="A1296" s="108" t="s">
        <v>949</v>
      </c>
      <c r="B1296" s="108" t="s">
        <v>3027</v>
      </c>
      <c r="C1296" s="109">
        <v>0.17057763495099998</v>
      </c>
      <c r="D1296" s="109">
        <v>0.170336765778</v>
      </c>
      <c r="E1296" s="110">
        <v>1647</v>
      </c>
      <c r="F1296" s="109">
        <v>662776.34633900004</v>
      </c>
      <c r="G1296" s="109">
        <v>4571521.6281099999</v>
      </c>
      <c r="H1296" s="135">
        <v>10</v>
      </c>
      <c r="I1296" s="136" t="s">
        <v>3094</v>
      </c>
      <c r="J1296" s="110" t="str">
        <f t="shared" si="20"/>
        <v>No</v>
      </c>
    </row>
    <row r="1297" spans="1:10" x14ac:dyDescent="0.35">
      <c r="A1297" s="108" t="s">
        <v>950</v>
      </c>
      <c r="B1297" s="108" t="s">
        <v>3020</v>
      </c>
      <c r="C1297" s="109">
        <v>1.5000923581999999</v>
      </c>
      <c r="D1297" s="109">
        <v>0.64178799485100002</v>
      </c>
      <c r="E1297" s="110">
        <v>1996</v>
      </c>
      <c r="F1297" s="109">
        <v>740099.53142300004</v>
      </c>
      <c r="G1297" s="109">
        <v>4319691.9536699997</v>
      </c>
      <c r="H1297" s="135">
        <v>10</v>
      </c>
      <c r="I1297" s="136" t="s">
        <v>3094</v>
      </c>
      <c r="J1297" s="110" t="str">
        <f t="shared" si="20"/>
        <v>No</v>
      </c>
    </row>
    <row r="1298" spans="1:10" x14ac:dyDescent="0.35">
      <c r="A1298" s="108" t="s">
        <v>951</v>
      </c>
      <c r="B1298" s="108" t="s">
        <v>3020</v>
      </c>
      <c r="C1298" s="109">
        <v>1.4426567290300001</v>
      </c>
      <c r="D1298" s="109">
        <v>0.55351235193800008</v>
      </c>
      <c r="E1298" s="110">
        <v>1908</v>
      </c>
      <c r="F1298" s="109">
        <v>730384.79281500005</v>
      </c>
      <c r="G1298" s="109">
        <v>4319281.0828200001</v>
      </c>
      <c r="H1298" s="135">
        <v>10</v>
      </c>
      <c r="I1298" s="136" t="s">
        <v>3094</v>
      </c>
      <c r="J1298" s="110" t="str">
        <f t="shared" si="20"/>
        <v>No</v>
      </c>
    </row>
    <row r="1299" spans="1:10" x14ac:dyDescent="0.35">
      <c r="A1299" s="108" t="s">
        <v>951</v>
      </c>
      <c r="B1299" s="108" t="s">
        <v>3052</v>
      </c>
      <c r="C1299" s="109">
        <v>1.22503781422</v>
      </c>
      <c r="D1299" s="109">
        <v>0.43417719213900002</v>
      </c>
      <c r="E1299" s="110">
        <v>3319</v>
      </c>
      <c r="F1299" s="109">
        <v>878906.41102899995</v>
      </c>
      <c r="G1299" s="109">
        <v>4151550.9484199998</v>
      </c>
      <c r="H1299" s="135">
        <v>11</v>
      </c>
      <c r="I1299" s="136" t="s">
        <v>3094</v>
      </c>
      <c r="J1299" s="110" t="str">
        <f t="shared" si="20"/>
        <v>No</v>
      </c>
    </row>
    <row r="1300" spans="1:10" x14ac:dyDescent="0.35">
      <c r="A1300" s="108" t="s">
        <v>952</v>
      </c>
      <c r="B1300" s="108" t="s">
        <v>3048</v>
      </c>
      <c r="C1300" s="109">
        <v>9.7915394029299989</v>
      </c>
      <c r="D1300" s="109">
        <v>2.24781210062</v>
      </c>
      <c r="E1300" s="110">
        <v>177</v>
      </c>
      <c r="F1300" s="109">
        <v>923362.23439999996</v>
      </c>
      <c r="G1300" s="109">
        <v>3782608.1077800002</v>
      </c>
      <c r="H1300" s="135">
        <v>11</v>
      </c>
      <c r="I1300" s="136" t="s">
        <v>3094</v>
      </c>
      <c r="J1300" s="110" t="str">
        <f t="shared" si="20"/>
        <v>No</v>
      </c>
    </row>
    <row r="1301" spans="1:10" x14ac:dyDescent="0.35">
      <c r="A1301" s="108" t="s">
        <v>953</v>
      </c>
      <c r="B1301" s="108" t="s">
        <v>3036</v>
      </c>
      <c r="C1301" s="109">
        <v>6.9712011153999995</v>
      </c>
      <c r="D1301" s="109">
        <v>1.2300286300900001</v>
      </c>
      <c r="E1301" s="110">
        <v>3391</v>
      </c>
      <c r="F1301" s="109">
        <v>861238.56980099995</v>
      </c>
      <c r="G1301" s="109">
        <v>4161926.9901800002</v>
      </c>
      <c r="H1301" s="135">
        <v>11</v>
      </c>
      <c r="I1301" s="136" t="s">
        <v>3094</v>
      </c>
      <c r="J1301" s="110" t="str">
        <f t="shared" si="20"/>
        <v>No</v>
      </c>
    </row>
    <row r="1302" spans="1:10" x14ac:dyDescent="0.35">
      <c r="A1302" s="108" t="s">
        <v>953</v>
      </c>
      <c r="B1302" s="108" t="s">
        <v>3036</v>
      </c>
      <c r="C1302" s="109">
        <v>0.71630556630299991</v>
      </c>
      <c r="D1302" s="109">
        <v>0.33126554077699999</v>
      </c>
      <c r="E1302" s="110">
        <v>3396</v>
      </c>
      <c r="F1302" s="109">
        <v>861556.22589200002</v>
      </c>
      <c r="G1302" s="109">
        <v>4162005.0063399998</v>
      </c>
      <c r="H1302" s="135">
        <v>11</v>
      </c>
      <c r="I1302" s="136" t="s">
        <v>3094</v>
      </c>
      <c r="J1302" s="110" t="str">
        <f t="shared" si="20"/>
        <v>No</v>
      </c>
    </row>
    <row r="1303" spans="1:10" x14ac:dyDescent="0.35">
      <c r="A1303" s="108" t="s">
        <v>954</v>
      </c>
      <c r="B1303" s="108" t="s">
        <v>3036</v>
      </c>
      <c r="C1303" s="109">
        <v>0.92234063873499994</v>
      </c>
      <c r="D1303" s="109">
        <v>0.55040157680899993</v>
      </c>
      <c r="E1303" s="110">
        <v>3351</v>
      </c>
      <c r="F1303" s="109">
        <v>860892.06114100001</v>
      </c>
      <c r="G1303" s="109">
        <v>4162647.5411399999</v>
      </c>
      <c r="H1303" s="135">
        <v>11</v>
      </c>
      <c r="I1303" s="136" t="s">
        <v>3094</v>
      </c>
      <c r="J1303" s="110" t="str">
        <f t="shared" si="20"/>
        <v>No</v>
      </c>
    </row>
    <row r="1304" spans="1:10" x14ac:dyDescent="0.35">
      <c r="A1304" s="108" t="s">
        <v>955</v>
      </c>
      <c r="B1304" s="108" t="s">
        <v>3036</v>
      </c>
      <c r="C1304" s="109">
        <v>1.5293518319899999</v>
      </c>
      <c r="D1304" s="109">
        <v>0.67354497947400005</v>
      </c>
      <c r="E1304" s="110">
        <v>3386</v>
      </c>
      <c r="F1304" s="109">
        <v>860780.03392900003</v>
      </c>
      <c r="G1304" s="109">
        <v>4162265.3402999998</v>
      </c>
      <c r="H1304" s="135">
        <v>11</v>
      </c>
      <c r="I1304" s="136" t="s">
        <v>3094</v>
      </c>
      <c r="J1304" s="110" t="str">
        <f t="shared" si="20"/>
        <v>No</v>
      </c>
    </row>
    <row r="1305" spans="1:10" x14ac:dyDescent="0.35">
      <c r="A1305" s="108" t="s">
        <v>956</v>
      </c>
      <c r="B1305" s="108" t="s">
        <v>3039</v>
      </c>
      <c r="C1305" s="109">
        <v>11.131293856000001</v>
      </c>
      <c r="D1305" s="109">
        <v>1.57387220768</v>
      </c>
      <c r="E1305" s="110">
        <v>3150</v>
      </c>
      <c r="F1305" s="109">
        <v>898281.52682399994</v>
      </c>
      <c r="G1305" s="109">
        <v>4039582.6149900001</v>
      </c>
      <c r="H1305" s="135">
        <v>11</v>
      </c>
      <c r="I1305" s="136" t="s">
        <v>3094</v>
      </c>
      <c r="J1305" s="110" t="str">
        <f t="shared" si="20"/>
        <v>No</v>
      </c>
    </row>
    <row r="1306" spans="1:10" x14ac:dyDescent="0.35">
      <c r="A1306" s="108" t="s">
        <v>956</v>
      </c>
      <c r="B1306" s="108" t="s">
        <v>3039</v>
      </c>
      <c r="C1306" s="109">
        <v>6.7218935043200005</v>
      </c>
      <c r="D1306" s="109">
        <v>1.04016017472</v>
      </c>
      <c r="E1306" s="110">
        <v>3225</v>
      </c>
      <c r="F1306" s="109">
        <v>898474.42194000003</v>
      </c>
      <c r="G1306" s="109">
        <v>4038831.7470100001</v>
      </c>
      <c r="H1306" s="135">
        <v>11</v>
      </c>
      <c r="I1306" s="136" t="s">
        <v>3094</v>
      </c>
      <c r="J1306" s="110" t="str">
        <f t="shared" si="20"/>
        <v>No</v>
      </c>
    </row>
    <row r="1307" spans="1:10" x14ac:dyDescent="0.35">
      <c r="A1307" s="108" t="s">
        <v>957</v>
      </c>
      <c r="B1307" s="108" t="s">
        <v>3041</v>
      </c>
      <c r="C1307" s="109">
        <v>0.64199454723800009</v>
      </c>
      <c r="D1307" s="109">
        <v>0.57489946075700005</v>
      </c>
      <c r="E1307" s="110">
        <v>2806</v>
      </c>
      <c r="F1307" s="109">
        <v>789041.52673399996</v>
      </c>
      <c r="G1307" s="109">
        <v>4229628.8028699998</v>
      </c>
      <c r="H1307" s="135">
        <v>11</v>
      </c>
      <c r="I1307" s="136" t="s">
        <v>3094</v>
      </c>
      <c r="J1307" s="110" t="str">
        <f t="shared" si="20"/>
        <v>No</v>
      </c>
    </row>
    <row r="1308" spans="1:10" x14ac:dyDescent="0.35">
      <c r="A1308" s="108" t="s">
        <v>957</v>
      </c>
      <c r="B1308" s="108" t="s">
        <v>3041</v>
      </c>
      <c r="C1308" s="109">
        <v>3.0960641203299999E-2</v>
      </c>
      <c r="D1308" s="109">
        <v>6.7598435626299996E-2</v>
      </c>
      <c r="E1308" s="110">
        <v>2806</v>
      </c>
      <c r="F1308" s="109">
        <v>789094.94989100005</v>
      </c>
      <c r="G1308" s="109">
        <v>4229601.7394700004</v>
      </c>
      <c r="H1308" s="135">
        <v>11</v>
      </c>
      <c r="I1308" s="136" t="s">
        <v>3094</v>
      </c>
      <c r="J1308" s="110" t="str">
        <f t="shared" si="20"/>
        <v>No</v>
      </c>
    </row>
    <row r="1309" spans="1:10" x14ac:dyDescent="0.35">
      <c r="A1309" s="108" t="s">
        <v>957</v>
      </c>
      <c r="B1309" s="108" t="s">
        <v>3041</v>
      </c>
      <c r="C1309" s="109">
        <v>6.5715538637900001E-2</v>
      </c>
      <c r="D1309" s="109">
        <v>9.7165443969200002E-2</v>
      </c>
      <c r="E1309" s="110">
        <v>2809</v>
      </c>
      <c r="F1309" s="109">
        <v>789315.58882399998</v>
      </c>
      <c r="G1309" s="109">
        <v>4229596.8017699998</v>
      </c>
      <c r="H1309" s="135">
        <v>11</v>
      </c>
      <c r="I1309" s="136" t="s">
        <v>3094</v>
      </c>
      <c r="J1309" s="110" t="str">
        <f t="shared" si="20"/>
        <v>No</v>
      </c>
    </row>
    <row r="1310" spans="1:10" x14ac:dyDescent="0.35">
      <c r="A1310" s="108" t="s">
        <v>957</v>
      </c>
      <c r="B1310" s="108" t="s">
        <v>3041</v>
      </c>
      <c r="C1310" s="109">
        <v>0.28634013971</v>
      </c>
      <c r="D1310" s="109">
        <v>0.23820468522300001</v>
      </c>
      <c r="E1310" s="110">
        <v>2806</v>
      </c>
      <c r="F1310" s="109">
        <v>788979.99024199997</v>
      </c>
      <c r="G1310" s="109">
        <v>4229552.9368799999</v>
      </c>
      <c r="H1310" s="135">
        <v>11</v>
      </c>
      <c r="I1310" s="136" t="s">
        <v>3094</v>
      </c>
      <c r="J1310" s="110" t="str">
        <f t="shared" si="20"/>
        <v>No</v>
      </c>
    </row>
    <row r="1311" spans="1:10" x14ac:dyDescent="0.35">
      <c r="A1311" s="108" t="s">
        <v>957</v>
      </c>
      <c r="B1311" s="108" t="s">
        <v>3041</v>
      </c>
      <c r="C1311" s="109">
        <v>0.14142346775699999</v>
      </c>
      <c r="D1311" s="109">
        <v>0.151711064891</v>
      </c>
      <c r="E1311" s="110">
        <v>2810</v>
      </c>
      <c r="F1311" s="109">
        <v>789109.45572500001</v>
      </c>
      <c r="G1311" s="109">
        <v>4229550.0259199999</v>
      </c>
      <c r="H1311" s="135">
        <v>11</v>
      </c>
      <c r="I1311" s="136" t="s">
        <v>3094</v>
      </c>
      <c r="J1311" s="110" t="str">
        <f t="shared" si="20"/>
        <v>No</v>
      </c>
    </row>
    <row r="1312" spans="1:10" x14ac:dyDescent="0.35">
      <c r="A1312" s="108" t="s">
        <v>957</v>
      </c>
      <c r="B1312" s="108" t="s">
        <v>3041</v>
      </c>
      <c r="C1312" s="109">
        <v>2.31210111412E-2</v>
      </c>
      <c r="D1312" s="109">
        <v>5.7805688953300002E-2</v>
      </c>
      <c r="E1312" s="110">
        <v>2807</v>
      </c>
      <c r="F1312" s="109">
        <v>789254.38116500003</v>
      </c>
      <c r="G1312" s="109">
        <v>4229550.9640199998</v>
      </c>
      <c r="H1312" s="135">
        <v>11</v>
      </c>
      <c r="I1312" s="136" t="s">
        <v>3094</v>
      </c>
      <c r="J1312" s="110" t="str">
        <f t="shared" si="20"/>
        <v>No</v>
      </c>
    </row>
    <row r="1313" spans="1:10" x14ac:dyDescent="0.35">
      <c r="A1313" s="108" t="s">
        <v>957</v>
      </c>
      <c r="B1313" s="108" t="s">
        <v>3041</v>
      </c>
      <c r="C1313" s="109">
        <v>8.1100671161199997E-2</v>
      </c>
      <c r="D1313" s="109">
        <v>0.106120106388</v>
      </c>
      <c r="E1313" s="110">
        <v>2809</v>
      </c>
      <c r="F1313" s="109">
        <v>789051.59086800006</v>
      </c>
      <c r="G1313" s="109">
        <v>4229528.1290499996</v>
      </c>
      <c r="H1313" s="135">
        <v>11</v>
      </c>
      <c r="I1313" s="136" t="s">
        <v>3094</v>
      </c>
      <c r="J1313" s="110" t="str">
        <f t="shared" si="20"/>
        <v>No</v>
      </c>
    </row>
    <row r="1314" spans="1:10" x14ac:dyDescent="0.35">
      <c r="A1314" s="108" t="s">
        <v>957</v>
      </c>
      <c r="B1314" s="108" t="s">
        <v>3041</v>
      </c>
      <c r="C1314" s="109">
        <v>3.6155936813499996E-2</v>
      </c>
      <c r="D1314" s="109">
        <v>7.2445283557900003E-2</v>
      </c>
      <c r="E1314" s="110">
        <v>2809</v>
      </c>
      <c r="F1314" s="109">
        <v>789241.59610199998</v>
      </c>
      <c r="G1314" s="109">
        <v>4229526.0460599996</v>
      </c>
      <c r="H1314" s="135">
        <v>11</v>
      </c>
      <c r="I1314" s="136" t="s">
        <v>3094</v>
      </c>
      <c r="J1314" s="110" t="str">
        <f t="shared" si="20"/>
        <v>No</v>
      </c>
    </row>
    <row r="1315" spans="1:10" x14ac:dyDescent="0.35">
      <c r="A1315" s="108" t="s">
        <v>958</v>
      </c>
      <c r="B1315" s="108" t="s">
        <v>3041</v>
      </c>
      <c r="C1315" s="109">
        <v>1.6551220951099999</v>
      </c>
      <c r="D1315" s="109">
        <v>0.93094343428299997</v>
      </c>
      <c r="E1315" s="110">
        <v>2807</v>
      </c>
      <c r="F1315" s="109">
        <v>789328.33378300001</v>
      </c>
      <c r="G1315" s="109">
        <v>4229714.5925899995</v>
      </c>
      <c r="H1315" s="135">
        <v>11</v>
      </c>
      <c r="I1315" s="136" t="s">
        <v>3094</v>
      </c>
      <c r="J1315" s="110" t="str">
        <f t="shared" si="20"/>
        <v>No</v>
      </c>
    </row>
    <row r="1316" spans="1:10" x14ac:dyDescent="0.35">
      <c r="A1316" s="108" t="s">
        <v>959</v>
      </c>
      <c r="B1316" s="108" t="s">
        <v>3020</v>
      </c>
      <c r="C1316" s="109">
        <v>0.77840112941399997</v>
      </c>
      <c r="D1316" s="109">
        <v>0.39477385313500002</v>
      </c>
      <c r="E1316" s="110">
        <v>2459</v>
      </c>
      <c r="F1316" s="109">
        <v>749791.65459599998</v>
      </c>
      <c r="G1316" s="109">
        <v>4303557.09442</v>
      </c>
      <c r="H1316" s="135">
        <v>10</v>
      </c>
      <c r="I1316" s="136" t="s">
        <v>3094</v>
      </c>
      <c r="J1316" s="110" t="str">
        <f t="shared" si="20"/>
        <v>No</v>
      </c>
    </row>
    <row r="1317" spans="1:10" x14ac:dyDescent="0.35">
      <c r="A1317" s="108" t="s">
        <v>960</v>
      </c>
      <c r="B1317" s="108" t="s">
        <v>3043</v>
      </c>
      <c r="C1317" s="109">
        <v>6.0895477806000002</v>
      </c>
      <c r="D1317" s="109">
        <v>1.06670774301</v>
      </c>
      <c r="E1317" s="110">
        <v>716</v>
      </c>
      <c r="F1317" s="109">
        <v>595135.10198399995</v>
      </c>
      <c r="G1317" s="109">
        <v>4537470.7740500001</v>
      </c>
      <c r="H1317" s="135">
        <v>10</v>
      </c>
      <c r="I1317" s="136" t="s">
        <v>3094</v>
      </c>
      <c r="J1317" s="110" t="str">
        <f t="shared" si="20"/>
        <v>No</v>
      </c>
    </row>
    <row r="1318" spans="1:10" x14ac:dyDescent="0.35">
      <c r="A1318" s="108" t="s">
        <v>961</v>
      </c>
      <c r="B1318" s="108" t="s">
        <v>3031</v>
      </c>
      <c r="C1318" s="109">
        <v>2.5592577009999999</v>
      </c>
      <c r="D1318" s="109">
        <v>0.76032117683900002</v>
      </c>
      <c r="E1318" s="110">
        <v>1613</v>
      </c>
      <c r="F1318" s="109">
        <v>708217.17634799995</v>
      </c>
      <c r="G1318" s="109">
        <v>4508207.5195800001</v>
      </c>
      <c r="H1318" s="135">
        <v>10</v>
      </c>
      <c r="I1318" s="136" t="s">
        <v>3094</v>
      </c>
      <c r="J1318" s="110" t="str">
        <f t="shared" si="20"/>
        <v>No</v>
      </c>
    </row>
    <row r="1319" spans="1:10" x14ac:dyDescent="0.35">
      <c r="A1319" s="108" t="s">
        <v>962</v>
      </c>
      <c r="B1319" s="108" t="s">
        <v>3037</v>
      </c>
      <c r="C1319" s="109">
        <v>3.7678116967599999</v>
      </c>
      <c r="D1319" s="109">
        <v>0.92766613882900006</v>
      </c>
      <c r="E1319" s="110">
        <v>2164</v>
      </c>
      <c r="F1319" s="109">
        <v>717118.11264599999</v>
      </c>
      <c r="G1319" s="109">
        <v>4360059.5956800003</v>
      </c>
      <c r="H1319" s="135">
        <v>10</v>
      </c>
      <c r="I1319" s="136" t="s">
        <v>3094</v>
      </c>
      <c r="J1319" s="110" t="str">
        <f t="shared" si="20"/>
        <v>No</v>
      </c>
    </row>
    <row r="1320" spans="1:10" x14ac:dyDescent="0.35">
      <c r="A1320" s="108" t="s">
        <v>963</v>
      </c>
      <c r="B1320" s="108" t="s">
        <v>3022</v>
      </c>
      <c r="C1320" s="109">
        <v>15.0385558275</v>
      </c>
      <c r="D1320" s="109">
        <v>1.56494554764</v>
      </c>
      <c r="E1320" s="110">
        <v>826</v>
      </c>
      <c r="F1320" s="109">
        <v>543291.73874599999</v>
      </c>
      <c r="G1320" s="109">
        <v>4598171.5418199999</v>
      </c>
      <c r="H1320" s="135">
        <v>10</v>
      </c>
      <c r="I1320" s="136" t="s">
        <v>3094</v>
      </c>
      <c r="J1320" s="110" t="str">
        <f t="shared" si="20"/>
        <v>No</v>
      </c>
    </row>
    <row r="1321" spans="1:10" x14ac:dyDescent="0.35">
      <c r="A1321" s="108" t="s">
        <v>964</v>
      </c>
      <c r="B1321" s="108" t="s">
        <v>3029</v>
      </c>
      <c r="C1321" s="109">
        <v>17.068773812099998</v>
      </c>
      <c r="D1321" s="109">
        <v>2.1649585027899998</v>
      </c>
      <c r="E1321" s="110">
        <v>2507</v>
      </c>
      <c r="F1321" s="109">
        <v>801997.69867099996</v>
      </c>
      <c r="G1321" s="109">
        <v>4239706.7119199997</v>
      </c>
      <c r="H1321" s="135">
        <v>11</v>
      </c>
      <c r="I1321" s="136" t="s">
        <v>3094</v>
      </c>
      <c r="J1321" s="110" t="str">
        <f t="shared" si="20"/>
        <v>No</v>
      </c>
    </row>
    <row r="1322" spans="1:10" x14ac:dyDescent="0.35">
      <c r="A1322" s="108" t="s">
        <v>965</v>
      </c>
      <c r="B1322" s="108" t="s">
        <v>3037</v>
      </c>
      <c r="C1322" s="109">
        <v>140.29981275200001</v>
      </c>
      <c r="D1322" s="109">
        <v>10.6052635228</v>
      </c>
      <c r="E1322" s="110">
        <v>2035</v>
      </c>
      <c r="F1322" s="109">
        <v>712258.98278600001</v>
      </c>
      <c r="G1322" s="109">
        <v>4365918.3028800003</v>
      </c>
      <c r="H1322" s="135">
        <v>10</v>
      </c>
      <c r="I1322" s="136" t="s">
        <v>3094</v>
      </c>
      <c r="J1322" s="110" t="str">
        <f t="shared" si="20"/>
        <v>No</v>
      </c>
    </row>
    <row r="1323" spans="1:10" x14ac:dyDescent="0.35">
      <c r="A1323" s="108" t="s">
        <v>966</v>
      </c>
      <c r="B1323" s="108" t="s">
        <v>3036</v>
      </c>
      <c r="C1323" s="109">
        <v>24.665441124800001</v>
      </c>
      <c r="D1323" s="109">
        <v>2.9015367611</v>
      </c>
      <c r="E1323" s="110">
        <v>3435</v>
      </c>
      <c r="F1323" s="109">
        <v>879411.589484</v>
      </c>
      <c r="G1323" s="109">
        <v>4138267.62647</v>
      </c>
      <c r="H1323" s="135">
        <v>11</v>
      </c>
      <c r="I1323" s="136" t="s">
        <v>3094</v>
      </c>
      <c r="J1323" s="110" t="str">
        <f t="shared" si="20"/>
        <v>No</v>
      </c>
    </row>
    <row r="1324" spans="1:10" x14ac:dyDescent="0.35">
      <c r="A1324" s="108" t="s">
        <v>967</v>
      </c>
      <c r="B1324" s="108" t="s">
        <v>3036</v>
      </c>
      <c r="C1324" s="109">
        <v>1.39163031536</v>
      </c>
      <c r="D1324" s="109">
        <v>0.48430465543000001</v>
      </c>
      <c r="E1324" s="110">
        <v>3462</v>
      </c>
      <c r="F1324" s="109">
        <v>879995.29694799997</v>
      </c>
      <c r="G1324" s="109">
        <v>4138027.8958700001</v>
      </c>
      <c r="H1324" s="135">
        <v>11</v>
      </c>
      <c r="I1324" s="136" t="s">
        <v>3094</v>
      </c>
      <c r="J1324" s="110" t="str">
        <f t="shared" si="20"/>
        <v>No</v>
      </c>
    </row>
    <row r="1325" spans="1:10" x14ac:dyDescent="0.35">
      <c r="A1325" s="108" t="s">
        <v>968</v>
      </c>
      <c r="B1325" s="108" t="s">
        <v>3053</v>
      </c>
      <c r="C1325" s="109">
        <v>574.45106493000003</v>
      </c>
      <c r="D1325" s="109">
        <v>16.445766605100001</v>
      </c>
      <c r="E1325" s="110">
        <v>1592</v>
      </c>
      <c r="F1325" s="109">
        <v>721344.08829300001</v>
      </c>
      <c r="G1325" s="109">
        <v>4332867.13356</v>
      </c>
      <c r="H1325" s="135">
        <v>10</v>
      </c>
      <c r="I1325" s="136" t="s">
        <v>3094</v>
      </c>
      <c r="J1325" s="110" t="str">
        <f t="shared" si="20"/>
        <v>Yes</v>
      </c>
    </row>
    <row r="1326" spans="1:10" x14ac:dyDescent="0.35">
      <c r="A1326" s="108" t="s">
        <v>969</v>
      </c>
      <c r="B1326" s="108" t="s">
        <v>3027</v>
      </c>
      <c r="C1326" s="109">
        <v>14.454059491599999</v>
      </c>
      <c r="D1326" s="109">
        <v>1.4265331988800001</v>
      </c>
      <c r="E1326" s="110">
        <v>1418</v>
      </c>
      <c r="F1326" s="109">
        <v>710994.43507100001</v>
      </c>
      <c r="G1326" s="109">
        <v>4584299.2201500004</v>
      </c>
      <c r="H1326" s="135">
        <v>10</v>
      </c>
      <c r="I1326" s="136" t="s">
        <v>3094</v>
      </c>
      <c r="J1326" s="110" t="str">
        <f t="shared" si="20"/>
        <v>No</v>
      </c>
    </row>
    <row r="1327" spans="1:10" x14ac:dyDescent="0.35">
      <c r="A1327" s="108" t="s">
        <v>970</v>
      </c>
      <c r="B1327" s="108" t="s">
        <v>3042</v>
      </c>
      <c r="C1327" s="109">
        <v>617.93438151300006</v>
      </c>
      <c r="D1327" s="109">
        <v>37.971750566299995</v>
      </c>
      <c r="E1327" s="110">
        <v>1704</v>
      </c>
      <c r="F1327" s="109">
        <v>739556.63395100005</v>
      </c>
      <c r="G1327" s="109">
        <v>4422435.0790900001</v>
      </c>
      <c r="H1327" s="135">
        <v>10</v>
      </c>
      <c r="I1327" s="136" t="s">
        <v>3094</v>
      </c>
      <c r="J1327" s="110" t="str">
        <f t="shared" si="20"/>
        <v>Yes</v>
      </c>
    </row>
    <row r="1328" spans="1:10" x14ac:dyDescent="0.35">
      <c r="A1328" s="108" t="s">
        <v>971</v>
      </c>
      <c r="B1328" s="108" t="s">
        <v>3063</v>
      </c>
      <c r="C1328" s="109">
        <v>97.681733109299998</v>
      </c>
      <c r="D1328" s="109">
        <v>5.2678063598500007</v>
      </c>
      <c r="E1328" s="110">
        <v>3</v>
      </c>
      <c r="F1328" s="109">
        <v>408470.49929000001</v>
      </c>
      <c r="G1328" s="109">
        <v>4569093.8839400001</v>
      </c>
      <c r="H1328" s="135">
        <v>10</v>
      </c>
      <c r="I1328" s="136" t="s">
        <v>3094</v>
      </c>
      <c r="J1328" s="110" t="str">
        <f t="shared" si="20"/>
        <v>No</v>
      </c>
    </row>
    <row r="1329" spans="1:10" x14ac:dyDescent="0.35">
      <c r="A1329" s="108" t="s">
        <v>972</v>
      </c>
      <c r="B1329" s="108" t="s">
        <v>3036</v>
      </c>
      <c r="C1329" s="109">
        <v>7.9832709616800006</v>
      </c>
      <c r="D1329" s="109">
        <v>2.2105801663000002</v>
      </c>
      <c r="E1329" s="110">
        <v>110</v>
      </c>
      <c r="F1329" s="109">
        <v>786750.21143799997</v>
      </c>
      <c r="G1329" s="109">
        <v>4084590.83525</v>
      </c>
      <c r="H1329" s="135">
        <v>11</v>
      </c>
      <c r="I1329" s="136" t="s">
        <v>3094</v>
      </c>
      <c r="J1329" s="110" t="str">
        <f t="shared" si="20"/>
        <v>No</v>
      </c>
    </row>
    <row r="1330" spans="1:10" x14ac:dyDescent="0.35">
      <c r="A1330" s="108" t="s">
        <v>973</v>
      </c>
      <c r="B1330" s="108" t="s">
        <v>3026</v>
      </c>
      <c r="C1330" s="109">
        <v>1.41601711665</v>
      </c>
      <c r="D1330" s="109">
        <v>0.43508153987699999</v>
      </c>
      <c r="E1330" s="110">
        <v>969</v>
      </c>
      <c r="F1330" s="109">
        <v>468601.29576000001</v>
      </c>
      <c r="G1330" s="109">
        <v>4481523.02623</v>
      </c>
      <c r="H1330" s="135">
        <v>10</v>
      </c>
      <c r="I1330" s="136" t="s">
        <v>3094</v>
      </c>
      <c r="J1330" s="110" t="str">
        <f t="shared" si="20"/>
        <v>No</v>
      </c>
    </row>
    <row r="1331" spans="1:10" x14ac:dyDescent="0.35">
      <c r="A1331" s="108" t="s">
        <v>974</v>
      </c>
      <c r="B1331" s="108" t="s">
        <v>3042</v>
      </c>
      <c r="C1331" s="109">
        <v>0.38053024653700002</v>
      </c>
      <c r="D1331" s="109">
        <v>0.22813088892399999</v>
      </c>
      <c r="E1331" s="110">
        <v>1880</v>
      </c>
      <c r="F1331" s="109">
        <v>639127.73847600003</v>
      </c>
      <c r="G1331" s="109">
        <v>4434812.3161399998</v>
      </c>
      <c r="H1331" s="135">
        <v>10</v>
      </c>
      <c r="I1331" s="136" t="s">
        <v>3094</v>
      </c>
      <c r="J1331" s="110" t="str">
        <f t="shared" si="20"/>
        <v>No</v>
      </c>
    </row>
    <row r="1332" spans="1:10" x14ac:dyDescent="0.35">
      <c r="A1332" s="108" t="s">
        <v>974</v>
      </c>
      <c r="B1332" s="108" t="s">
        <v>3035</v>
      </c>
      <c r="C1332" s="109">
        <v>2.4826377531100001</v>
      </c>
      <c r="D1332" s="109">
        <v>0.62144573970399997</v>
      </c>
      <c r="E1332" s="110">
        <v>2701</v>
      </c>
      <c r="F1332" s="109">
        <v>762158.91111400002</v>
      </c>
      <c r="G1332" s="109">
        <v>4286432.4056500001</v>
      </c>
      <c r="H1332" s="135">
        <v>11</v>
      </c>
      <c r="I1332" s="136" t="s">
        <v>3094</v>
      </c>
      <c r="J1332" s="110" t="str">
        <f t="shared" si="20"/>
        <v>No</v>
      </c>
    </row>
    <row r="1333" spans="1:10" x14ac:dyDescent="0.35">
      <c r="A1333" s="108" t="s">
        <v>974</v>
      </c>
      <c r="B1333" s="108" t="s">
        <v>3050</v>
      </c>
      <c r="C1333" s="109">
        <v>0.45771521530099996</v>
      </c>
      <c r="D1333" s="109">
        <v>0.25162014662600002</v>
      </c>
      <c r="E1333" s="110">
        <v>313</v>
      </c>
      <c r="F1333" s="109">
        <v>531815.158528</v>
      </c>
      <c r="G1333" s="109">
        <v>4269397.51774</v>
      </c>
      <c r="H1333" s="135">
        <v>10</v>
      </c>
      <c r="I1333" s="136" t="s">
        <v>3094</v>
      </c>
      <c r="J1333" s="110" t="str">
        <f t="shared" si="20"/>
        <v>No</v>
      </c>
    </row>
    <row r="1334" spans="1:10" x14ac:dyDescent="0.35">
      <c r="A1334" s="108" t="s">
        <v>974</v>
      </c>
      <c r="B1334" s="108" t="s">
        <v>3035</v>
      </c>
      <c r="C1334" s="109">
        <v>0.66736864020199993</v>
      </c>
      <c r="D1334" s="109">
        <v>0.33688185527199999</v>
      </c>
      <c r="E1334" s="110">
        <v>2424</v>
      </c>
      <c r="F1334" s="109">
        <v>761138.77744700003</v>
      </c>
      <c r="G1334" s="109">
        <v>4270852.5628500003</v>
      </c>
      <c r="H1334" s="135">
        <v>10</v>
      </c>
      <c r="I1334" s="136" t="s">
        <v>3094</v>
      </c>
      <c r="J1334" s="110" t="str">
        <f t="shared" si="20"/>
        <v>No</v>
      </c>
    </row>
    <row r="1335" spans="1:10" x14ac:dyDescent="0.35">
      <c r="A1335" s="108" t="s">
        <v>974</v>
      </c>
      <c r="B1335" s="108" t="s">
        <v>3041</v>
      </c>
      <c r="C1335" s="109">
        <v>0.819139716011</v>
      </c>
      <c r="D1335" s="109">
        <v>0.46287782820199996</v>
      </c>
      <c r="E1335" s="110">
        <v>2549</v>
      </c>
      <c r="F1335" s="109">
        <v>788219.618487</v>
      </c>
      <c r="G1335" s="109">
        <v>4226654.9798499998</v>
      </c>
      <c r="H1335" s="135">
        <v>11</v>
      </c>
      <c r="I1335" s="136" t="s">
        <v>3094</v>
      </c>
      <c r="J1335" s="110" t="str">
        <f t="shared" si="20"/>
        <v>No</v>
      </c>
    </row>
    <row r="1336" spans="1:10" x14ac:dyDescent="0.35">
      <c r="A1336" s="108" t="s">
        <v>974</v>
      </c>
      <c r="B1336" s="108" t="s">
        <v>3036</v>
      </c>
      <c r="C1336" s="109">
        <v>3.56257856657</v>
      </c>
      <c r="D1336" s="109">
        <v>0.84787166108500001</v>
      </c>
      <c r="E1336" s="110">
        <v>2982</v>
      </c>
      <c r="F1336" s="109">
        <v>848413.56527899997</v>
      </c>
      <c r="G1336" s="109">
        <v>4152816.4313400001</v>
      </c>
      <c r="H1336" s="135">
        <v>11</v>
      </c>
      <c r="I1336" s="136" t="s">
        <v>3094</v>
      </c>
      <c r="J1336" s="110" t="str">
        <f t="shared" si="20"/>
        <v>No</v>
      </c>
    </row>
    <row r="1337" spans="1:10" x14ac:dyDescent="0.35">
      <c r="A1337" s="108" t="s">
        <v>974</v>
      </c>
      <c r="B1337" s="108" t="s">
        <v>3036</v>
      </c>
      <c r="C1337" s="109">
        <v>2.5610020417400001</v>
      </c>
      <c r="D1337" s="109">
        <v>0.608584309198</v>
      </c>
      <c r="E1337" s="110">
        <v>3186</v>
      </c>
      <c r="F1337" s="109">
        <v>869312.41147599998</v>
      </c>
      <c r="G1337" s="109">
        <v>4150099.8474099999</v>
      </c>
      <c r="H1337" s="135">
        <v>11</v>
      </c>
      <c r="I1337" s="136" t="s">
        <v>3094</v>
      </c>
      <c r="J1337" s="110" t="str">
        <f t="shared" si="20"/>
        <v>No</v>
      </c>
    </row>
    <row r="1338" spans="1:10" x14ac:dyDescent="0.35">
      <c r="A1338" s="108" t="s">
        <v>974</v>
      </c>
      <c r="B1338" s="108" t="s">
        <v>3037</v>
      </c>
      <c r="C1338" s="109">
        <v>14.272313683000002</v>
      </c>
      <c r="D1338" s="109">
        <v>1.7903424647999999</v>
      </c>
      <c r="E1338" s="110">
        <v>2314</v>
      </c>
      <c r="F1338" s="109">
        <v>730664.64205599995</v>
      </c>
      <c r="G1338" s="109">
        <v>4361073.8559600003</v>
      </c>
      <c r="H1338" s="135">
        <v>10</v>
      </c>
      <c r="I1338" s="136" t="s">
        <v>3094</v>
      </c>
      <c r="J1338" s="110" t="str">
        <f t="shared" si="20"/>
        <v>No</v>
      </c>
    </row>
    <row r="1339" spans="1:10" x14ac:dyDescent="0.35">
      <c r="A1339" s="108" t="s">
        <v>975</v>
      </c>
      <c r="B1339" s="108" t="s">
        <v>3029</v>
      </c>
      <c r="C1339" s="109">
        <v>0.550874563659</v>
      </c>
      <c r="D1339" s="109">
        <v>0.29555112825999996</v>
      </c>
      <c r="E1339" s="110">
        <v>3168</v>
      </c>
      <c r="F1339" s="109">
        <v>826334.99351199996</v>
      </c>
      <c r="G1339" s="109">
        <v>4217871.9507999998</v>
      </c>
      <c r="H1339" s="135">
        <v>11</v>
      </c>
      <c r="I1339" s="136" t="s">
        <v>3094</v>
      </c>
      <c r="J1339" s="110" t="str">
        <f t="shared" si="20"/>
        <v>No</v>
      </c>
    </row>
    <row r="1340" spans="1:10" x14ac:dyDescent="0.35">
      <c r="A1340" s="108" t="s">
        <v>975</v>
      </c>
      <c r="B1340" s="108" t="s">
        <v>3029</v>
      </c>
      <c r="C1340" s="109">
        <v>0.59465811589100004</v>
      </c>
      <c r="D1340" s="109">
        <v>0.29937835183900002</v>
      </c>
      <c r="E1340" s="110">
        <v>3168</v>
      </c>
      <c r="F1340" s="109">
        <v>826421.73291400005</v>
      </c>
      <c r="G1340" s="109">
        <v>4217803.4909399999</v>
      </c>
      <c r="H1340" s="135">
        <v>11</v>
      </c>
      <c r="I1340" s="136" t="s">
        <v>3094</v>
      </c>
      <c r="J1340" s="110" t="str">
        <f t="shared" si="20"/>
        <v>No</v>
      </c>
    </row>
    <row r="1341" spans="1:10" x14ac:dyDescent="0.35">
      <c r="A1341" s="108" t="s">
        <v>975</v>
      </c>
      <c r="B1341" s="108" t="s">
        <v>3029</v>
      </c>
      <c r="C1341" s="109">
        <v>1.7447275162500002</v>
      </c>
      <c r="D1341" s="109">
        <v>0.56925696147199989</v>
      </c>
      <c r="E1341" s="110">
        <v>3163</v>
      </c>
      <c r="F1341" s="109">
        <v>826293.52233199996</v>
      </c>
      <c r="G1341" s="109">
        <v>4217638.6332900003</v>
      </c>
      <c r="H1341" s="135">
        <v>11</v>
      </c>
      <c r="I1341" s="136" t="s">
        <v>3094</v>
      </c>
      <c r="J1341" s="110" t="str">
        <f t="shared" si="20"/>
        <v>No</v>
      </c>
    </row>
    <row r="1342" spans="1:10" x14ac:dyDescent="0.35">
      <c r="A1342" s="108" t="s">
        <v>975</v>
      </c>
      <c r="B1342" s="108" t="s">
        <v>3039</v>
      </c>
      <c r="C1342" s="109">
        <v>1.18030825091</v>
      </c>
      <c r="D1342" s="109">
        <v>0.411056486374</v>
      </c>
      <c r="E1342" s="110">
        <v>2752</v>
      </c>
      <c r="F1342" s="109">
        <v>893309.05785500002</v>
      </c>
      <c r="G1342" s="109">
        <v>4024878.69735</v>
      </c>
      <c r="H1342" s="135">
        <v>11</v>
      </c>
      <c r="I1342" s="136" t="s">
        <v>3094</v>
      </c>
      <c r="J1342" s="110" t="str">
        <f t="shared" si="20"/>
        <v>No</v>
      </c>
    </row>
    <row r="1343" spans="1:10" x14ac:dyDescent="0.35">
      <c r="A1343" s="108" t="s">
        <v>976</v>
      </c>
      <c r="B1343" s="108" t="s">
        <v>3052</v>
      </c>
      <c r="C1343" s="109">
        <v>1.3119878368</v>
      </c>
      <c r="D1343" s="109">
        <v>0.49488470125299999</v>
      </c>
      <c r="E1343" s="110">
        <v>3531</v>
      </c>
      <c r="F1343" s="109">
        <v>923385.79719299998</v>
      </c>
      <c r="G1343" s="109">
        <v>4058445.53125</v>
      </c>
      <c r="H1343" s="135">
        <v>11</v>
      </c>
      <c r="I1343" s="136" t="s">
        <v>3094</v>
      </c>
      <c r="J1343" s="110" t="str">
        <f t="shared" si="20"/>
        <v>No</v>
      </c>
    </row>
    <row r="1344" spans="1:10" x14ac:dyDescent="0.35">
      <c r="A1344" s="108" t="s">
        <v>977</v>
      </c>
      <c r="B1344" s="108" t="s">
        <v>3052</v>
      </c>
      <c r="C1344" s="109">
        <v>8.0290507496599997</v>
      </c>
      <c r="D1344" s="109">
        <v>1.57745902724</v>
      </c>
      <c r="E1344" s="110">
        <v>3385</v>
      </c>
      <c r="F1344" s="109">
        <v>928606.49295400002</v>
      </c>
      <c r="G1344" s="109">
        <v>4049685.0857799998</v>
      </c>
      <c r="H1344" s="135">
        <v>11</v>
      </c>
      <c r="I1344" s="136" t="s">
        <v>3094</v>
      </c>
      <c r="J1344" s="110" t="str">
        <f t="shared" si="20"/>
        <v>No</v>
      </c>
    </row>
    <row r="1345" spans="1:10" x14ac:dyDescent="0.35">
      <c r="A1345" s="108" t="s">
        <v>978</v>
      </c>
      <c r="B1345" s="108" t="s">
        <v>3027</v>
      </c>
      <c r="C1345" s="109">
        <v>6.0623746710899998E-2</v>
      </c>
      <c r="D1345" s="109">
        <v>0.119413802064</v>
      </c>
      <c r="E1345" s="110">
        <v>1330</v>
      </c>
      <c r="F1345" s="109">
        <v>634513.61441799998</v>
      </c>
      <c r="G1345" s="109">
        <v>4582278.1435200004</v>
      </c>
      <c r="H1345" s="135">
        <v>10</v>
      </c>
      <c r="I1345" s="136" t="s">
        <v>3094</v>
      </c>
      <c r="J1345" s="110" t="str">
        <f t="shared" si="20"/>
        <v>No</v>
      </c>
    </row>
    <row r="1346" spans="1:10" x14ac:dyDescent="0.35">
      <c r="A1346" s="108" t="s">
        <v>979</v>
      </c>
      <c r="B1346" s="108" t="s">
        <v>3055</v>
      </c>
      <c r="C1346" s="109">
        <v>1.6540483476100001</v>
      </c>
      <c r="D1346" s="109">
        <v>0.54686557609299991</v>
      </c>
      <c r="E1346" s="110">
        <v>714</v>
      </c>
      <c r="F1346" s="109">
        <v>475433.55570199998</v>
      </c>
      <c r="G1346" s="109">
        <v>4311047.9348799996</v>
      </c>
      <c r="H1346" s="135">
        <v>10</v>
      </c>
      <c r="I1346" s="136" t="s">
        <v>3094</v>
      </c>
      <c r="J1346" s="110" t="str">
        <f t="shared" si="20"/>
        <v>No</v>
      </c>
    </row>
    <row r="1347" spans="1:10" x14ac:dyDescent="0.35">
      <c r="A1347" s="108" t="s">
        <v>980</v>
      </c>
      <c r="B1347" s="108" t="s">
        <v>3022</v>
      </c>
      <c r="C1347" s="109">
        <v>0.74798218594800003</v>
      </c>
      <c r="D1347" s="109">
        <v>0.471422492927</v>
      </c>
      <c r="E1347" s="110">
        <v>1777</v>
      </c>
      <c r="F1347" s="109">
        <v>484946.00067199999</v>
      </c>
      <c r="G1347" s="109">
        <v>4600072.5877700001</v>
      </c>
      <c r="H1347" s="135">
        <v>10</v>
      </c>
      <c r="I1347" s="136" t="s">
        <v>3094</v>
      </c>
      <c r="J1347" s="110" t="str">
        <f t="shared" si="20"/>
        <v>No</v>
      </c>
    </row>
    <row r="1348" spans="1:10" x14ac:dyDescent="0.35">
      <c r="A1348" s="108" t="s">
        <v>980</v>
      </c>
      <c r="B1348" s="108" t="s">
        <v>3025</v>
      </c>
      <c r="C1348" s="109">
        <v>0.50541960875699998</v>
      </c>
      <c r="D1348" s="109">
        <v>0.29053456770800001</v>
      </c>
      <c r="E1348" s="110">
        <v>3132</v>
      </c>
      <c r="F1348" s="109">
        <v>820888.57281100005</v>
      </c>
      <c r="G1348" s="109">
        <v>4169959.8319000001</v>
      </c>
      <c r="H1348" s="135">
        <v>11</v>
      </c>
      <c r="I1348" s="136" t="s">
        <v>3094</v>
      </c>
      <c r="J1348" s="110" t="str">
        <f t="shared" ref="J1348:J1411" si="21">IF(AND(C1348&gt;=173.3,C1348&lt;=16005.8,D1348&gt;=16.1,D1348&lt;=255.3,E1348&gt;=42.4,E1348&lt;=2062),"Yes","No")</f>
        <v>No</v>
      </c>
    </row>
    <row r="1349" spans="1:10" x14ac:dyDescent="0.35">
      <c r="A1349" s="108" t="s">
        <v>981</v>
      </c>
      <c r="B1349" s="108" t="s">
        <v>3037</v>
      </c>
      <c r="C1349" s="109">
        <v>26.8424044032</v>
      </c>
      <c r="D1349" s="109">
        <v>2.1344527368400001</v>
      </c>
      <c r="E1349" s="110">
        <v>1629</v>
      </c>
      <c r="F1349" s="109">
        <v>702343.94426200003</v>
      </c>
      <c r="G1349" s="109">
        <v>4358058.2751000002</v>
      </c>
      <c r="H1349" s="135">
        <v>10</v>
      </c>
      <c r="I1349" s="136" t="s">
        <v>3094</v>
      </c>
      <c r="J1349" s="110" t="str">
        <f t="shared" si="21"/>
        <v>No</v>
      </c>
    </row>
    <row r="1350" spans="1:10" x14ac:dyDescent="0.35">
      <c r="A1350" s="108" t="s">
        <v>982</v>
      </c>
      <c r="B1350" s="108" t="s">
        <v>3052</v>
      </c>
      <c r="C1350" s="109">
        <v>2.5699786485200002</v>
      </c>
      <c r="D1350" s="109">
        <v>0.63043025270099995</v>
      </c>
      <c r="E1350" s="110">
        <v>3160</v>
      </c>
      <c r="F1350" s="109">
        <v>898415.182286</v>
      </c>
      <c r="G1350" s="109">
        <v>4126460.1539799999</v>
      </c>
      <c r="H1350" s="135">
        <v>11</v>
      </c>
      <c r="I1350" s="136" t="s">
        <v>3094</v>
      </c>
      <c r="J1350" s="110" t="str">
        <f t="shared" si="21"/>
        <v>No</v>
      </c>
    </row>
    <row r="1351" spans="1:10" x14ac:dyDescent="0.35">
      <c r="A1351" s="108" t="s">
        <v>983</v>
      </c>
      <c r="B1351" s="108" t="s">
        <v>3039</v>
      </c>
      <c r="C1351" s="109">
        <v>20.566106007000002</v>
      </c>
      <c r="D1351" s="109">
        <v>1.8337123556799999</v>
      </c>
      <c r="E1351" s="110">
        <v>3314</v>
      </c>
      <c r="F1351" s="109">
        <v>917001.49753000005</v>
      </c>
      <c r="G1351" s="109">
        <v>4043860.5956000001</v>
      </c>
      <c r="H1351" s="135">
        <v>11</v>
      </c>
      <c r="I1351" s="136" t="s">
        <v>3094</v>
      </c>
      <c r="J1351" s="110" t="str">
        <f t="shared" si="21"/>
        <v>No</v>
      </c>
    </row>
    <row r="1352" spans="1:10" x14ac:dyDescent="0.35">
      <c r="A1352" s="108" t="s">
        <v>984</v>
      </c>
      <c r="B1352" s="108" t="s">
        <v>3052</v>
      </c>
      <c r="C1352" s="109">
        <v>2.36639616715</v>
      </c>
      <c r="D1352" s="109">
        <v>0.74409693186500003</v>
      </c>
      <c r="E1352" s="110">
        <v>3180</v>
      </c>
      <c r="F1352" s="109">
        <v>881525.31074999995</v>
      </c>
      <c r="G1352" s="109">
        <v>4140203.8277199999</v>
      </c>
      <c r="H1352" s="135">
        <v>11</v>
      </c>
      <c r="I1352" s="136" t="s">
        <v>3094</v>
      </c>
      <c r="J1352" s="110" t="str">
        <f t="shared" si="21"/>
        <v>No</v>
      </c>
    </row>
    <row r="1353" spans="1:10" x14ac:dyDescent="0.35">
      <c r="A1353" s="108" t="s">
        <v>985</v>
      </c>
      <c r="B1353" s="108" t="s">
        <v>3052</v>
      </c>
      <c r="C1353" s="109">
        <v>0.84505106988300005</v>
      </c>
      <c r="D1353" s="109">
        <v>0.34214165202200003</v>
      </c>
      <c r="E1353" s="110">
        <v>3395</v>
      </c>
      <c r="F1353" s="109">
        <v>882152.25520999997</v>
      </c>
      <c r="G1353" s="109">
        <v>4139368.6669399999</v>
      </c>
      <c r="H1353" s="135">
        <v>11</v>
      </c>
      <c r="I1353" s="136" t="s">
        <v>3094</v>
      </c>
      <c r="J1353" s="110" t="str">
        <f t="shared" si="21"/>
        <v>No</v>
      </c>
    </row>
    <row r="1354" spans="1:10" x14ac:dyDescent="0.35">
      <c r="A1354" s="108" t="s">
        <v>986</v>
      </c>
      <c r="B1354" s="108" t="s">
        <v>3052</v>
      </c>
      <c r="C1354" s="109">
        <v>0.83504013928900001</v>
      </c>
      <c r="D1354" s="109">
        <v>0.45612028433900004</v>
      </c>
      <c r="E1354" s="110">
        <v>3165</v>
      </c>
      <c r="F1354" s="109">
        <v>881779.29717699997</v>
      </c>
      <c r="G1354" s="109">
        <v>4140415.5412699999</v>
      </c>
      <c r="H1354" s="135">
        <v>11</v>
      </c>
      <c r="I1354" s="136" t="s">
        <v>3094</v>
      </c>
      <c r="J1354" s="110" t="str">
        <f t="shared" si="21"/>
        <v>No</v>
      </c>
    </row>
    <row r="1355" spans="1:10" x14ac:dyDescent="0.35">
      <c r="A1355" s="108" t="s">
        <v>986</v>
      </c>
      <c r="B1355" s="108" t="s">
        <v>3052</v>
      </c>
      <c r="C1355" s="109">
        <v>1.0141817656599998</v>
      </c>
      <c r="D1355" s="109">
        <v>0.45686962352400001</v>
      </c>
      <c r="E1355" s="110">
        <v>3263</v>
      </c>
      <c r="F1355" s="109">
        <v>882127.21852899995</v>
      </c>
      <c r="G1355" s="109">
        <v>4140274.0115499999</v>
      </c>
      <c r="H1355" s="135">
        <v>11</v>
      </c>
      <c r="I1355" s="136" t="s">
        <v>3094</v>
      </c>
      <c r="J1355" s="110" t="str">
        <f t="shared" si="21"/>
        <v>No</v>
      </c>
    </row>
    <row r="1356" spans="1:10" x14ac:dyDescent="0.35">
      <c r="A1356" s="108" t="s">
        <v>986</v>
      </c>
      <c r="B1356" s="108" t="s">
        <v>3052</v>
      </c>
      <c r="C1356" s="109">
        <v>2.37598287395</v>
      </c>
      <c r="D1356" s="109">
        <v>0.740008681088</v>
      </c>
      <c r="E1356" s="110">
        <v>3315</v>
      </c>
      <c r="F1356" s="109">
        <v>882142.05365000002</v>
      </c>
      <c r="G1356" s="109">
        <v>4139885.83384</v>
      </c>
      <c r="H1356" s="135">
        <v>11</v>
      </c>
      <c r="I1356" s="136" t="s">
        <v>3094</v>
      </c>
      <c r="J1356" s="110" t="str">
        <f t="shared" si="21"/>
        <v>No</v>
      </c>
    </row>
    <row r="1357" spans="1:10" x14ac:dyDescent="0.35">
      <c r="A1357" s="108" t="s">
        <v>986</v>
      </c>
      <c r="B1357" s="108" t="s">
        <v>3052</v>
      </c>
      <c r="C1357" s="109">
        <v>8.3117716090800001E-2</v>
      </c>
      <c r="D1357" s="109">
        <v>0.13590531817199999</v>
      </c>
      <c r="E1357" s="110">
        <v>3192</v>
      </c>
      <c r="F1357" s="109">
        <v>881702.66342999996</v>
      </c>
      <c r="G1357" s="109">
        <v>4140492.6616199999</v>
      </c>
      <c r="H1357" s="135">
        <v>11</v>
      </c>
      <c r="I1357" s="136" t="s">
        <v>3094</v>
      </c>
      <c r="J1357" s="110" t="str">
        <f t="shared" si="21"/>
        <v>No</v>
      </c>
    </row>
    <row r="1358" spans="1:10" x14ac:dyDescent="0.35">
      <c r="A1358" s="108" t="s">
        <v>986</v>
      </c>
      <c r="B1358" s="108" t="s">
        <v>3052</v>
      </c>
      <c r="C1358" s="109">
        <v>0.14020936263600001</v>
      </c>
      <c r="D1358" s="109">
        <v>0.17713121075000002</v>
      </c>
      <c r="E1358" s="110">
        <v>3336</v>
      </c>
      <c r="F1358" s="109">
        <v>882302.36991300003</v>
      </c>
      <c r="G1358" s="109">
        <v>4139663.77128</v>
      </c>
      <c r="H1358" s="135">
        <v>11</v>
      </c>
      <c r="I1358" s="136" t="s">
        <v>3094</v>
      </c>
      <c r="J1358" s="110" t="str">
        <f t="shared" si="21"/>
        <v>No</v>
      </c>
    </row>
    <row r="1359" spans="1:10" x14ac:dyDescent="0.35">
      <c r="A1359" s="108" t="s">
        <v>987</v>
      </c>
      <c r="B1359" s="108" t="s">
        <v>3025</v>
      </c>
      <c r="C1359" s="109">
        <v>0.101372496347</v>
      </c>
      <c r="D1359" s="109">
        <v>0.12227846804799999</v>
      </c>
      <c r="E1359" s="110">
        <v>2851</v>
      </c>
      <c r="F1359" s="109">
        <v>819613.08603899996</v>
      </c>
      <c r="G1359" s="109">
        <v>4163257.7973099998</v>
      </c>
      <c r="H1359" s="135">
        <v>11</v>
      </c>
      <c r="I1359" s="136" t="s">
        <v>3094</v>
      </c>
      <c r="J1359" s="110" t="str">
        <f t="shared" si="21"/>
        <v>No</v>
      </c>
    </row>
    <row r="1360" spans="1:10" x14ac:dyDescent="0.35">
      <c r="A1360" s="108" t="s">
        <v>988</v>
      </c>
      <c r="B1360" s="108" t="s">
        <v>3051</v>
      </c>
      <c r="C1360" s="109">
        <v>4.7198004127200006</v>
      </c>
      <c r="D1360" s="109">
        <v>1.1972981272899998</v>
      </c>
      <c r="E1360" s="110">
        <v>3179</v>
      </c>
      <c r="F1360" s="109">
        <v>823475.63997500006</v>
      </c>
      <c r="G1360" s="109">
        <v>4187217.6537700002</v>
      </c>
      <c r="H1360" s="135">
        <v>11</v>
      </c>
      <c r="I1360" s="136" t="s">
        <v>3094</v>
      </c>
      <c r="J1360" s="110" t="str">
        <f t="shared" si="21"/>
        <v>No</v>
      </c>
    </row>
    <row r="1361" spans="1:10" x14ac:dyDescent="0.35">
      <c r="A1361" s="108" t="s">
        <v>989</v>
      </c>
      <c r="B1361" s="108" t="s">
        <v>3036</v>
      </c>
      <c r="C1361" s="109">
        <v>1.17445999871</v>
      </c>
      <c r="D1361" s="109">
        <v>0.47581382941299999</v>
      </c>
      <c r="E1361" s="110">
        <v>3434</v>
      </c>
      <c r="F1361" s="109">
        <v>905753.29974100005</v>
      </c>
      <c r="G1361" s="109">
        <v>4084742.39249</v>
      </c>
      <c r="H1361" s="135">
        <v>11</v>
      </c>
      <c r="I1361" s="136" t="s">
        <v>3094</v>
      </c>
      <c r="J1361" s="110" t="str">
        <f t="shared" si="21"/>
        <v>No</v>
      </c>
    </row>
    <row r="1362" spans="1:10" x14ac:dyDescent="0.35">
      <c r="A1362" s="108" t="s">
        <v>989</v>
      </c>
      <c r="B1362" s="108" t="s">
        <v>3036</v>
      </c>
      <c r="C1362" s="109">
        <v>2.1118711862000001</v>
      </c>
      <c r="D1362" s="109">
        <v>0.93694912068899994</v>
      </c>
      <c r="E1362" s="110">
        <v>3376</v>
      </c>
      <c r="F1362" s="109">
        <v>905505.07146799995</v>
      </c>
      <c r="G1362" s="109">
        <v>4084425.6806200002</v>
      </c>
      <c r="H1362" s="135">
        <v>11</v>
      </c>
      <c r="I1362" s="136" t="s">
        <v>3094</v>
      </c>
      <c r="J1362" s="110" t="str">
        <f t="shared" si="21"/>
        <v>No</v>
      </c>
    </row>
    <row r="1363" spans="1:10" x14ac:dyDescent="0.35">
      <c r="A1363" s="108" t="s">
        <v>989</v>
      </c>
      <c r="B1363" s="108" t="s">
        <v>3036</v>
      </c>
      <c r="C1363" s="109">
        <v>1.11852762759</v>
      </c>
      <c r="D1363" s="109">
        <v>0.443788569997</v>
      </c>
      <c r="E1363" s="110">
        <v>3458</v>
      </c>
      <c r="F1363" s="109">
        <v>905908.82429300004</v>
      </c>
      <c r="G1363" s="109">
        <v>4084519.0877700001</v>
      </c>
      <c r="H1363" s="135">
        <v>11</v>
      </c>
      <c r="I1363" s="136" t="s">
        <v>3094</v>
      </c>
      <c r="J1363" s="110" t="str">
        <f t="shared" si="21"/>
        <v>No</v>
      </c>
    </row>
    <row r="1364" spans="1:10" x14ac:dyDescent="0.35">
      <c r="A1364" s="108" t="s">
        <v>989</v>
      </c>
      <c r="B1364" s="108" t="s">
        <v>3036</v>
      </c>
      <c r="C1364" s="109">
        <v>25.601028349299998</v>
      </c>
      <c r="D1364" s="109">
        <v>2.6904599498399997</v>
      </c>
      <c r="E1364" s="110">
        <v>3478</v>
      </c>
      <c r="F1364" s="109">
        <v>906158.34593099996</v>
      </c>
      <c r="G1364" s="109">
        <v>4083801.19832</v>
      </c>
      <c r="H1364" s="135">
        <v>11</v>
      </c>
      <c r="I1364" s="136" t="s">
        <v>3094</v>
      </c>
      <c r="J1364" s="110" t="str">
        <f t="shared" si="21"/>
        <v>No</v>
      </c>
    </row>
    <row r="1365" spans="1:10" x14ac:dyDescent="0.35">
      <c r="A1365" s="108" t="s">
        <v>990</v>
      </c>
      <c r="B1365" s="108" t="s">
        <v>3036</v>
      </c>
      <c r="C1365" s="109">
        <v>9.5869930179700003</v>
      </c>
      <c r="D1365" s="109">
        <v>1.3897925090300001</v>
      </c>
      <c r="E1365" s="110">
        <v>3215</v>
      </c>
      <c r="F1365" s="109">
        <v>904671.67818599998</v>
      </c>
      <c r="G1365" s="109">
        <v>4084438.91371</v>
      </c>
      <c r="H1365" s="135">
        <v>11</v>
      </c>
      <c r="I1365" s="136" t="s">
        <v>3094</v>
      </c>
      <c r="J1365" s="110" t="str">
        <f t="shared" si="21"/>
        <v>No</v>
      </c>
    </row>
    <row r="1366" spans="1:10" x14ac:dyDescent="0.35">
      <c r="A1366" s="108" t="s">
        <v>991</v>
      </c>
      <c r="B1366" s="108" t="s">
        <v>3036</v>
      </c>
      <c r="C1366" s="109">
        <v>4.9759656613200001</v>
      </c>
      <c r="D1366" s="109">
        <v>1.25125176132</v>
      </c>
      <c r="E1366" s="110">
        <v>3491</v>
      </c>
      <c r="F1366" s="109">
        <v>906449.40246899996</v>
      </c>
      <c r="G1366" s="109">
        <v>4083067.40093</v>
      </c>
      <c r="H1366" s="135">
        <v>11</v>
      </c>
      <c r="I1366" s="136" t="s">
        <v>3094</v>
      </c>
      <c r="J1366" s="110" t="str">
        <f t="shared" si="21"/>
        <v>No</v>
      </c>
    </row>
    <row r="1367" spans="1:10" x14ac:dyDescent="0.35">
      <c r="A1367" s="108" t="s">
        <v>992</v>
      </c>
      <c r="B1367" s="108" t="s">
        <v>3036</v>
      </c>
      <c r="C1367" s="109">
        <v>1.33556261348</v>
      </c>
      <c r="D1367" s="109">
        <v>0.54434803878599991</v>
      </c>
      <c r="E1367" s="110">
        <v>3215</v>
      </c>
      <c r="F1367" s="109">
        <v>904368.794643</v>
      </c>
      <c r="G1367" s="109">
        <v>4084750.3353200001</v>
      </c>
      <c r="H1367" s="135">
        <v>11</v>
      </c>
      <c r="I1367" s="136" t="s">
        <v>3094</v>
      </c>
      <c r="J1367" s="110" t="str">
        <f t="shared" si="21"/>
        <v>No</v>
      </c>
    </row>
    <row r="1368" spans="1:10" x14ac:dyDescent="0.35">
      <c r="A1368" s="108" t="s">
        <v>993</v>
      </c>
      <c r="B1368" s="108" t="s">
        <v>3036</v>
      </c>
      <c r="C1368" s="109">
        <v>1.8083235311799999</v>
      </c>
      <c r="D1368" s="109">
        <v>0.56352885811800002</v>
      </c>
      <c r="E1368" s="110">
        <v>3107</v>
      </c>
      <c r="F1368" s="109">
        <v>903768.90996700001</v>
      </c>
      <c r="G1368" s="109">
        <v>4084967.43561</v>
      </c>
      <c r="H1368" s="135">
        <v>11</v>
      </c>
      <c r="I1368" s="136" t="s">
        <v>3094</v>
      </c>
      <c r="J1368" s="110" t="str">
        <f t="shared" si="21"/>
        <v>No</v>
      </c>
    </row>
    <row r="1369" spans="1:10" x14ac:dyDescent="0.35">
      <c r="A1369" s="108" t="s">
        <v>994</v>
      </c>
      <c r="B1369" s="108" t="s">
        <v>3029</v>
      </c>
      <c r="C1369" s="109">
        <v>7.7384734979999994</v>
      </c>
      <c r="D1369" s="109">
        <v>1.34565107306</v>
      </c>
      <c r="E1369" s="110">
        <v>3196</v>
      </c>
      <c r="F1369" s="109">
        <v>829348.17220599996</v>
      </c>
      <c r="G1369" s="109">
        <v>4207579.47315</v>
      </c>
      <c r="H1369" s="135">
        <v>11</v>
      </c>
      <c r="I1369" s="136" t="s">
        <v>3094</v>
      </c>
      <c r="J1369" s="110" t="str">
        <f t="shared" si="21"/>
        <v>No</v>
      </c>
    </row>
    <row r="1370" spans="1:10" x14ac:dyDescent="0.35">
      <c r="A1370" s="108" t="s">
        <v>995</v>
      </c>
      <c r="B1370" s="108" t="s">
        <v>3025</v>
      </c>
      <c r="C1370" s="109">
        <v>83.654223861000006</v>
      </c>
      <c r="D1370" s="109">
        <v>11.7089782608</v>
      </c>
      <c r="E1370" s="110">
        <v>2951</v>
      </c>
      <c r="F1370" s="109">
        <v>838310.55779400002</v>
      </c>
      <c r="G1370" s="109">
        <v>4180444.0828</v>
      </c>
      <c r="H1370" s="135">
        <v>11</v>
      </c>
      <c r="I1370" s="136" t="s">
        <v>3094</v>
      </c>
      <c r="J1370" s="110" t="str">
        <f t="shared" si="21"/>
        <v>No</v>
      </c>
    </row>
    <row r="1371" spans="1:10" x14ac:dyDescent="0.35">
      <c r="A1371" s="108" t="s">
        <v>996</v>
      </c>
      <c r="B1371" s="108" t="s">
        <v>3048</v>
      </c>
      <c r="C1371" s="109">
        <v>11.489022458400001</v>
      </c>
      <c r="D1371" s="109">
        <v>1.3313377130199999</v>
      </c>
      <c r="E1371" s="110">
        <v>176</v>
      </c>
      <c r="F1371" s="109">
        <v>950952.47187500005</v>
      </c>
      <c r="G1371" s="109">
        <v>3778419.3363199998</v>
      </c>
      <c r="H1371" s="135">
        <v>11</v>
      </c>
      <c r="I1371" s="136" t="s">
        <v>3094</v>
      </c>
      <c r="J1371" s="110" t="str">
        <f t="shared" si="21"/>
        <v>No</v>
      </c>
    </row>
    <row r="1372" spans="1:10" x14ac:dyDescent="0.35">
      <c r="A1372" s="108" t="s">
        <v>997</v>
      </c>
      <c r="B1372" s="108" t="s">
        <v>3022</v>
      </c>
      <c r="C1372" s="109">
        <v>9.4564884480500003E-2</v>
      </c>
      <c r="D1372" s="109">
        <v>0.124055025459</v>
      </c>
      <c r="E1372" s="110">
        <v>1691</v>
      </c>
      <c r="F1372" s="109">
        <v>484715.598704</v>
      </c>
      <c r="G1372" s="109">
        <v>4600757.9448499996</v>
      </c>
      <c r="H1372" s="135">
        <v>10</v>
      </c>
      <c r="I1372" s="136" t="s">
        <v>3094</v>
      </c>
      <c r="J1372" s="110" t="str">
        <f t="shared" si="21"/>
        <v>No</v>
      </c>
    </row>
    <row r="1373" spans="1:10" x14ac:dyDescent="0.35">
      <c r="A1373" s="108" t="s">
        <v>998</v>
      </c>
      <c r="B1373" s="108" t="s">
        <v>3041</v>
      </c>
      <c r="C1373" s="109">
        <v>9.6782708465299994</v>
      </c>
      <c r="D1373" s="109">
        <v>1.4499343068799999</v>
      </c>
      <c r="E1373" s="110">
        <v>3151</v>
      </c>
      <c r="F1373" s="109">
        <v>828017.02911300003</v>
      </c>
      <c r="G1373" s="109">
        <v>4202682.5906800004</v>
      </c>
      <c r="H1373" s="135">
        <v>11</v>
      </c>
      <c r="I1373" s="136" t="s">
        <v>3094</v>
      </c>
      <c r="J1373" s="110" t="str">
        <f t="shared" si="21"/>
        <v>No</v>
      </c>
    </row>
    <row r="1374" spans="1:10" x14ac:dyDescent="0.35">
      <c r="A1374" s="108" t="s">
        <v>999</v>
      </c>
      <c r="B1374" s="108" t="s">
        <v>3020</v>
      </c>
      <c r="C1374" s="109">
        <v>1.46439439507</v>
      </c>
      <c r="D1374" s="109">
        <v>1.0725237818400002</v>
      </c>
      <c r="E1374" s="110">
        <v>2396</v>
      </c>
      <c r="F1374" s="109">
        <v>748137.29142599995</v>
      </c>
      <c r="G1374" s="109">
        <v>4303054.9356800001</v>
      </c>
      <c r="H1374" s="135">
        <v>10</v>
      </c>
      <c r="I1374" s="136" t="s">
        <v>3094</v>
      </c>
      <c r="J1374" s="110" t="str">
        <f t="shared" si="21"/>
        <v>No</v>
      </c>
    </row>
    <row r="1375" spans="1:10" x14ac:dyDescent="0.35">
      <c r="A1375" s="108" t="s">
        <v>1000</v>
      </c>
      <c r="B1375" s="108" t="s">
        <v>3031</v>
      </c>
      <c r="C1375" s="109">
        <v>4.2937715174899997</v>
      </c>
      <c r="D1375" s="109">
        <v>1.03695774674</v>
      </c>
      <c r="E1375" s="110">
        <v>2132</v>
      </c>
      <c r="F1375" s="109">
        <v>652912.20524200005</v>
      </c>
      <c r="G1375" s="109">
        <v>4484887.6545000002</v>
      </c>
      <c r="H1375" s="135">
        <v>10</v>
      </c>
      <c r="I1375" s="136" t="s">
        <v>3094</v>
      </c>
      <c r="J1375" s="110" t="str">
        <f t="shared" si="21"/>
        <v>No</v>
      </c>
    </row>
    <row r="1376" spans="1:10" x14ac:dyDescent="0.35">
      <c r="A1376" s="108" t="s">
        <v>1000</v>
      </c>
      <c r="B1376" s="108" t="s">
        <v>3041</v>
      </c>
      <c r="C1376" s="109">
        <v>1.7908138622700001</v>
      </c>
      <c r="D1376" s="109">
        <v>0.57977235974999997</v>
      </c>
      <c r="E1376" s="110">
        <v>2505</v>
      </c>
      <c r="F1376" s="109">
        <v>780880.30947800004</v>
      </c>
      <c r="G1376" s="109">
        <v>4228649.2801400004</v>
      </c>
      <c r="H1376" s="135">
        <v>11</v>
      </c>
      <c r="I1376" s="136" t="s">
        <v>3094</v>
      </c>
      <c r="J1376" s="110" t="str">
        <f t="shared" si="21"/>
        <v>No</v>
      </c>
    </row>
    <row r="1377" spans="1:10" x14ac:dyDescent="0.35">
      <c r="A1377" s="108" t="s">
        <v>1000</v>
      </c>
      <c r="B1377" s="108" t="s">
        <v>3022</v>
      </c>
      <c r="C1377" s="109">
        <v>4.8164352355399995E-2</v>
      </c>
      <c r="D1377" s="109">
        <v>8.4666851717200009E-2</v>
      </c>
      <c r="E1377" s="110">
        <v>2022</v>
      </c>
      <c r="F1377" s="109">
        <v>488881.54772099998</v>
      </c>
      <c r="G1377" s="109">
        <v>4599075.0077</v>
      </c>
      <c r="H1377" s="135">
        <v>10</v>
      </c>
      <c r="I1377" s="136" t="s">
        <v>3094</v>
      </c>
      <c r="J1377" s="110" t="str">
        <f t="shared" si="21"/>
        <v>No</v>
      </c>
    </row>
    <row r="1378" spans="1:10" x14ac:dyDescent="0.35">
      <c r="A1378" s="108" t="s">
        <v>1000</v>
      </c>
      <c r="B1378" s="108" t="s">
        <v>3029</v>
      </c>
      <c r="C1378" s="109">
        <v>108.224518656</v>
      </c>
      <c r="D1378" s="109">
        <v>7.2419247026200004</v>
      </c>
      <c r="E1378" s="110">
        <v>2764</v>
      </c>
      <c r="F1378" s="109">
        <v>839124.24485699995</v>
      </c>
      <c r="G1378" s="109">
        <v>4185233.45976</v>
      </c>
      <c r="H1378" s="135">
        <v>11</v>
      </c>
      <c r="I1378" s="136" t="s">
        <v>3094</v>
      </c>
      <c r="J1378" s="110" t="str">
        <f t="shared" si="21"/>
        <v>No</v>
      </c>
    </row>
    <row r="1379" spans="1:10" x14ac:dyDescent="0.35">
      <c r="A1379" s="108" t="s">
        <v>1001</v>
      </c>
      <c r="B1379" s="108" t="s">
        <v>3052</v>
      </c>
      <c r="C1379" s="109">
        <v>0.60480293252700001</v>
      </c>
      <c r="D1379" s="109">
        <v>0.37775865514999996</v>
      </c>
      <c r="E1379" s="110">
        <v>3335</v>
      </c>
      <c r="F1379" s="109">
        <v>875658.273498</v>
      </c>
      <c r="G1379" s="109">
        <v>4146793.5518</v>
      </c>
      <c r="H1379" s="135">
        <v>11</v>
      </c>
      <c r="I1379" s="136" t="s">
        <v>3094</v>
      </c>
      <c r="J1379" s="110" t="str">
        <f t="shared" si="21"/>
        <v>No</v>
      </c>
    </row>
    <row r="1380" spans="1:10" x14ac:dyDescent="0.35">
      <c r="A1380" s="108" t="s">
        <v>1002</v>
      </c>
      <c r="B1380" s="108" t="s">
        <v>3052</v>
      </c>
      <c r="C1380" s="109">
        <v>4.1215372731399996E-2</v>
      </c>
      <c r="D1380" s="109">
        <v>8.1558184606599998E-2</v>
      </c>
      <c r="E1380" s="110">
        <v>3331</v>
      </c>
      <c r="F1380" s="109">
        <v>875800.38051299995</v>
      </c>
      <c r="G1380" s="109">
        <v>4147074.8686899999</v>
      </c>
      <c r="H1380" s="135">
        <v>11</v>
      </c>
      <c r="I1380" s="136" t="s">
        <v>3094</v>
      </c>
      <c r="J1380" s="110" t="str">
        <f t="shared" si="21"/>
        <v>No</v>
      </c>
    </row>
    <row r="1381" spans="1:10" x14ac:dyDescent="0.35">
      <c r="A1381" s="108" t="s">
        <v>1002</v>
      </c>
      <c r="B1381" s="108" t="s">
        <v>3052</v>
      </c>
      <c r="C1381" s="109">
        <v>9.0619400538600001E-2</v>
      </c>
      <c r="D1381" s="109">
        <v>0.13225940357999999</v>
      </c>
      <c r="E1381" s="110">
        <v>3331</v>
      </c>
      <c r="F1381" s="109">
        <v>875789.59931800002</v>
      </c>
      <c r="G1381" s="109">
        <v>4147003.8855099999</v>
      </c>
      <c r="H1381" s="135">
        <v>11</v>
      </c>
      <c r="I1381" s="136" t="s">
        <v>3094</v>
      </c>
      <c r="J1381" s="110" t="str">
        <f t="shared" si="21"/>
        <v>No</v>
      </c>
    </row>
    <row r="1382" spans="1:10" x14ac:dyDescent="0.35">
      <c r="A1382" s="108" t="s">
        <v>1002</v>
      </c>
      <c r="B1382" s="108" t="s">
        <v>3052</v>
      </c>
      <c r="C1382" s="109">
        <v>2.22591279012E-2</v>
      </c>
      <c r="D1382" s="109">
        <v>5.5188560254499995E-2</v>
      </c>
      <c r="E1382" s="110">
        <v>3326</v>
      </c>
      <c r="F1382" s="109">
        <v>875897.98269600002</v>
      </c>
      <c r="G1382" s="109">
        <v>4146806.1417</v>
      </c>
      <c r="H1382" s="135">
        <v>11</v>
      </c>
      <c r="I1382" s="136" t="s">
        <v>3094</v>
      </c>
      <c r="J1382" s="110" t="str">
        <f t="shared" si="21"/>
        <v>No</v>
      </c>
    </row>
    <row r="1383" spans="1:10" x14ac:dyDescent="0.35">
      <c r="A1383" s="108" t="s">
        <v>1002</v>
      </c>
      <c r="B1383" s="108" t="s">
        <v>3052</v>
      </c>
      <c r="C1383" s="109">
        <v>0.83576978612599995</v>
      </c>
      <c r="D1383" s="109">
        <v>0.536484356095</v>
      </c>
      <c r="E1383" s="110">
        <v>3330</v>
      </c>
      <c r="F1383" s="109">
        <v>875752.732158</v>
      </c>
      <c r="G1383" s="109">
        <v>4146827.5691399998</v>
      </c>
      <c r="H1383" s="135">
        <v>11</v>
      </c>
      <c r="I1383" s="136" t="s">
        <v>3094</v>
      </c>
      <c r="J1383" s="110" t="str">
        <f t="shared" si="21"/>
        <v>No</v>
      </c>
    </row>
    <row r="1384" spans="1:10" x14ac:dyDescent="0.35">
      <c r="A1384" s="108" t="s">
        <v>1002</v>
      </c>
      <c r="B1384" s="108" t="s">
        <v>3052</v>
      </c>
      <c r="C1384" s="109">
        <v>2.54707984186</v>
      </c>
      <c r="D1384" s="109">
        <v>0.84485137498999996</v>
      </c>
      <c r="E1384" s="110">
        <v>3336</v>
      </c>
      <c r="F1384" s="109">
        <v>875551.48709199997</v>
      </c>
      <c r="G1384" s="109">
        <v>4146595.8964499999</v>
      </c>
      <c r="H1384" s="135">
        <v>11</v>
      </c>
      <c r="I1384" s="136" t="s">
        <v>3094</v>
      </c>
      <c r="J1384" s="110" t="str">
        <f t="shared" si="21"/>
        <v>No</v>
      </c>
    </row>
    <row r="1385" spans="1:10" x14ac:dyDescent="0.35">
      <c r="A1385" s="108" t="s">
        <v>1003</v>
      </c>
      <c r="B1385" s="108" t="s">
        <v>3047</v>
      </c>
      <c r="C1385" s="109">
        <v>80.8687739338</v>
      </c>
      <c r="D1385" s="109">
        <v>8.9779770045199996</v>
      </c>
      <c r="E1385" s="110">
        <v>225</v>
      </c>
      <c r="F1385" s="109">
        <v>1313484.5908900001</v>
      </c>
      <c r="G1385" s="109">
        <v>3831005.1567000002</v>
      </c>
      <c r="H1385" s="135">
        <v>11</v>
      </c>
      <c r="I1385" s="136" t="s">
        <v>3094</v>
      </c>
      <c r="J1385" s="110" t="str">
        <f t="shared" si="21"/>
        <v>No</v>
      </c>
    </row>
    <row r="1386" spans="1:10" x14ac:dyDescent="0.35">
      <c r="A1386" s="108" t="s">
        <v>1004</v>
      </c>
      <c r="B1386" s="108" t="s">
        <v>3020</v>
      </c>
      <c r="C1386" s="109">
        <v>3.5975950859600001</v>
      </c>
      <c r="D1386" s="109">
        <v>0.72409107582999999</v>
      </c>
      <c r="E1386" s="110">
        <v>2262</v>
      </c>
      <c r="F1386" s="109">
        <v>745849.18921500002</v>
      </c>
      <c r="G1386" s="109">
        <v>4320276.0736100003</v>
      </c>
      <c r="H1386" s="135">
        <v>10</v>
      </c>
      <c r="I1386" s="136" t="s">
        <v>3094</v>
      </c>
      <c r="J1386" s="110" t="str">
        <f t="shared" si="21"/>
        <v>No</v>
      </c>
    </row>
    <row r="1387" spans="1:10" x14ac:dyDescent="0.35">
      <c r="A1387" s="108" t="s">
        <v>1004</v>
      </c>
      <c r="B1387" s="108" t="s">
        <v>3029</v>
      </c>
      <c r="C1387" s="109">
        <v>18.062173024899998</v>
      </c>
      <c r="D1387" s="109">
        <v>1.99969639017</v>
      </c>
      <c r="E1387" s="110">
        <v>3049</v>
      </c>
      <c r="F1387" s="109">
        <v>863496.26715299999</v>
      </c>
      <c r="G1387" s="109">
        <v>4164739.8654</v>
      </c>
      <c r="H1387" s="135">
        <v>11</v>
      </c>
      <c r="I1387" s="136" t="s">
        <v>3094</v>
      </c>
      <c r="J1387" s="110" t="str">
        <f t="shared" si="21"/>
        <v>No</v>
      </c>
    </row>
    <row r="1388" spans="1:10" x14ac:dyDescent="0.35">
      <c r="A1388" s="108" t="s">
        <v>1005</v>
      </c>
      <c r="B1388" s="108" t="s">
        <v>3022</v>
      </c>
      <c r="C1388" s="109">
        <v>34.357270181200001</v>
      </c>
      <c r="D1388" s="109">
        <v>3.6144995188500002</v>
      </c>
      <c r="E1388" s="110">
        <v>771</v>
      </c>
      <c r="F1388" s="109">
        <v>540883.07880699995</v>
      </c>
      <c r="G1388" s="109">
        <v>4616279.0467999997</v>
      </c>
      <c r="H1388" s="135">
        <v>10</v>
      </c>
      <c r="I1388" s="136" t="s">
        <v>3094</v>
      </c>
      <c r="J1388" s="110" t="str">
        <f t="shared" si="21"/>
        <v>No</v>
      </c>
    </row>
    <row r="1389" spans="1:10" x14ac:dyDescent="0.35">
      <c r="A1389" s="108" t="s">
        <v>1006</v>
      </c>
      <c r="B1389" s="108" t="s">
        <v>3029</v>
      </c>
      <c r="C1389" s="109">
        <v>16.7859501732</v>
      </c>
      <c r="D1389" s="109">
        <v>1.63488925769</v>
      </c>
      <c r="E1389" s="110">
        <v>2751</v>
      </c>
      <c r="F1389" s="109">
        <v>852105.06499600003</v>
      </c>
      <c r="G1389" s="109">
        <v>4168976.2837800002</v>
      </c>
      <c r="H1389" s="135">
        <v>11</v>
      </c>
      <c r="I1389" s="136" t="s">
        <v>3094</v>
      </c>
      <c r="J1389" s="110" t="str">
        <f t="shared" si="21"/>
        <v>No</v>
      </c>
    </row>
    <row r="1390" spans="1:10" x14ac:dyDescent="0.35">
      <c r="A1390" s="108" t="s">
        <v>1006</v>
      </c>
      <c r="B1390" s="108" t="s">
        <v>3036</v>
      </c>
      <c r="C1390" s="109">
        <v>2.02265618202</v>
      </c>
      <c r="D1390" s="109">
        <v>0.89973222188199997</v>
      </c>
      <c r="E1390" s="110">
        <v>2778</v>
      </c>
      <c r="F1390" s="109">
        <v>839458.80076500005</v>
      </c>
      <c r="G1390" s="109">
        <v>4134036.5444299998</v>
      </c>
      <c r="H1390" s="135">
        <v>11</v>
      </c>
      <c r="I1390" s="136" t="s">
        <v>3094</v>
      </c>
      <c r="J1390" s="110" t="str">
        <f t="shared" si="21"/>
        <v>No</v>
      </c>
    </row>
    <row r="1391" spans="1:10" x14ac:dyDescent="0.35">
      <c r="A1391" s="108" t="s">
        <v>1006</v>
      </c>
      <c r="B1391" s="108" t="s">
        <v>3052</v>
      </c>
      <c r="C1391" s="109">
        <v>4.3568851653199996</v>
      </c>
      <c r="D1391" s="109">
        <v>1.0311930706700001</v>
      </c>
      <c r="E1391" s="110">
        <v>3267</v>
      </c>
      <c r="F1391" s="109">
        <v>890323.39754899999</v>
      </c>
      <c r="G1391" s="109">
        <v>4124428.9159300001</v>
      </c>
      <c r="H1391" s="135">
        <v>11</v>
      </c>
      <c r="I1391" s="136" t="s">
        <v>3094</v>
      </c>
      <c r="J1391" s="110" t="str">
        <f t="shared" si="21"/>
        <v>No</v>
      </c>
    </row>
    <row r="1392" spans="1:10" x14ac:dyDescent="0.35">
      <c r="A1392" s="108" t="s">
        <v>1007</v>
      </c>
      <c r="B1392" s="108" t="s">
        <v>3036</v>
      </c>
      <c r="C1392" s="109">
        <v>5.8708776545300001</v>
      </c>
      <c r="D1392" s="109">
        <v>1.0015861982500001</v>
      </c>
      <c r="E1392" s="110">
        <v>2804</v>
      </c>
      <c r="F1392" s="109">
        <v>866963.09700099996</v>
      </c>
      <c r="G1392" s="109">
        <v>4092708.7317400002</v>
      </c>
      <c r="H1392" s="135">
        <v>11</v>
      </c>
      <c r="I1392" s="136" t="s">
        <v>3094</v>
      </c>
      <c r="J1392" s="110" t="str">
        <f t="shared" si="21"/>
        <v>No</v>
      </c>
    </row>
    <row r="1393" spans="1:10" x14ac:dyDescent="0.35">
      <c r="A1393" s="108" t="s">
        <v>1007</v>
      </c>
      <c r="B1393" s="108" t="s">
        <v>3036</v>
      </c>
      <c r="C1393" s="109">
        <v>2.1442789652599998</v>
      </c>
      <c r="D1393" s="109">
        <v>0.61469730154900004</v>
      </c>
      <c r="E1393" s="110">
        <v>2660</v>
      </c>
      <c r="F1393" s="109">
        <v>867183.17423899996</v>
      </c>
      <c r="G1393" s="109">
        <v>4093802.0539799999</v>
      </c>
      <c r="H1393" s="135">
        <v>11</v>
      </c>
      <c r="I1393" s="136" t="s">
        <v>3094</v>
      </c>
      <c r="J1393" s="110" t="str">
        <f t="shared" si="21"/>
        <v>No</v>
      </c>
    </row>
    <row r="1394" spans="1:10" x14ac:dyDescent="0.35">
      <c r="A1394" s="108" t="s">
        <v>1007</v>
      </c>
      <c r="B1394" s="108" t="s">
        <v>3036</v>
      </c>
      <c r="C1394" s="109">
        <v>0.68949330346999993</v>
      </c>
      <c r="D1394" s="109">
        <v>0.32647963839400002</v>
      </c>
      <c r="E1394" s="110">
        <v>2797</v>
      </c>
      <c r="F1394" s="109">
        <v>867420.14896499994</v>
      </c>
      <c r="G1394" s="109">
        <v>4093198.87108</v>
      </c>
      <c r="H1394" s="135">
        <v>11</v>
      </c>
      <c r="I1394" s="136" t="s">
        <v>3094</v>
      </c>
      <c r="J1394" s="110" t="str">
        <f t="shared" si="21"/>
        <v>No</v>
      </c>
    </row>
    <row r="1395" spans="1:10" x14ac:dyDescent="0.35">
      <c r="A1395" s="108" t="s">
        <v>1008</v>
      </c>
      <c r="B1395" s="108" t="s">
        <v>3020</v>
      </c>
      <c r="C1395" s="109">
        <v>14.869915106100001</v>
      </c>
      <c r="D1395" s="109">
        <v>2.5081460252699999</v>
      </c>
      <c r="E1395" s="110">
        <v>1588</v>
      </c>
      <c r="F1395" s="109">
        <v>725829.590707</v>
      </c>
      <c r="G1395" s="109">
        <v>4316612.3535799999</v>
      </c>
      <c r="H1395" s="135">
        <v>10</v>
      </c>
      <c r="I1395" s="136" t="s">
        <v>3094</v>
      </c>
      <c r="J1395" s="110" t="str">
        <f t="shared" si="21"/>
        <v>No</v>
      </c>
    </row>
    <row r="1396" spans="1:10" x14ac:dyDescent="0.35">
      <c r="A1396" s="108" t="s">
        <v>1009</v>
      </c>
      <c r="B1396" s="108" t="s">
        <v>3020</v>
      </c>
      <c r="C1396" s="109">
        <v>3.4228458875199999E-2</v>
      </c>
      <c r="D1396" s="109">
        <v>6.9922136636700008E-2</v>
      </c>
      <c r="E1396" s="110">
        <v>2442</v>
      </c>
      <c r="F1396" s="109">
        <v>742708.02466500003</v>
      </c>
      <c r="G1396" s="109">
        <v>4307717.2077500001</v>
      </c>
      <c r="H1396" s="135">
        <v>10</v>
      </c>
      <c r="I1396" s="136" t="s">
        <v>3094</v>
      </c>
      <c r="J1396" s="110" t="str">
        <f t="shared" si="21"/>
        <v>No</v>
      </c>
    </row>
    <row r="1397" spans="1:10" x14ac:dyDescent="0.35">
      <c r="A1397" s="108" t="s">
        <v>1009</v>
      </c>
      <c r="B1397" s="108" t="s">
        <v>3020</v>
      </c>
      <c r="C1397" s="109">
        <v>0.97938808463000004</v>
      </c>
      <c r="D1397" s="109">
        <v>0.68208377925300001</v>
      </c>
      <c r="E1397" s="110">
        <v>2437</v>
      </c>
      <c r="F1397" s="109">
        <v>742755.59130800003</v>
      </c>
      <c r="G1397" s="109">
        <v>4307676.1095899995</v>
      </c>
      <c r="H1397" s="135">
        <v>10</v>
      </c>
      <c r="I1397" s="136" t="s">
        <v>3094</v>
      </c>
      <c r="J1397" s="110" t="str">
        <f t="shared" si="21"/>
        <v>No</v>
      </c>
    </row>
    <row r="1398" spans="1:10" x14ac:dyDescent="0.35">
      <c r="A1398" s="108" t="s">
        <v>1009</v>
      </c>
      <c r="B1398" s="108" t="s">
        <v>3025</v>
      </c>
      <c r="C1398" s="109">
        <v>0.68515941447299999</v>
      </c>
      <c r="D1398" s="109">
        <v>0.59711926208299992</v>
      </c>
      <c r="E1398" s="110">
        <v>2867</v>
      </c>
      <c r="F1398" s="109">
        <v>840108.94232599996</v>
      </c>
      <c r="G1398" s="109">
        <v>4170554.1659400002</v>
      </c>
      <c r="H1398" s="135">
        <v>11</v>
      </c>
      <c r="I1398" s="136" t="s">
        <v>3094</v>
      </c>
      <c r="J1398" s="110" t="str">
        <f t="shared" si="21"/>
        <v>No</v>
      </c>
    </row>
    <row r="1399" spans="1:10" x14ac:dyDescent="0.35">
      <c r="A1399" s="108" t="s">
        <v>1010</v>
      </c>
      <c r="B1399" s="108" t="s">
        <v>3029</v>
      </c>
      <c r="C1399" s="109">
        <v>3.2562918441400002</v>
      </c>
      <c r="D1399" s="109">
        <v>0.69502424145600006</v>
      </c>
      <c r="E1399" s="110">
        <v>2906</v>
      </c>
      <c r="F1399" s="109">
        <v>835566.72770699998</v>
      </c>
      <c r="G1399" s="109">
        <v>4201538.3474199995</v>
      </c>
      <c r="H1399" s="135">
        <v>11</v>
      </c>
      <c r="I1399" s="136" t="s">
        <v>3094</v>
      </c>
      <c r="J1399" s="110" t="str">
        <f t="shared" si="21"/>
        <v>No</v>
      </c>
    </row>
    <row r="1400" spans="1:10" x14ac:dyDescent="0.35">
      <c r="A1400" s="108" t="s">
        <v>1011</v>
      </c>
      <c r="B1400" s="108" t="s">
        <v>3032</v>
      </c>
      <c r="C1400" s="109">
        <v>147.36623317299998</v>
      </c>
      <c r="D1400" s="109">
        <v>19.690536785699997</v>
      </c>
      <c r="E1400" s="110">
        <v>427</v>
      </c>
      <c r="F1400" s="109">
        <v>806562.39945499995</v>
      </c>
      <c r="G1400" s="109">
        <v>3825525.5719300001</v>
      </c>
      <c r="H1400" s="135">
        <v>11</v>
      </c>
      <c r="I1400" s="136" t="s">
        <v>3094</v>
      </c>
      <c r="J1400" s="110" t="str">
        <f t="shared" si="21"/>
        <v>No</v>
      </c>
    </row>
    <row r="1401" spans="1:10" x14ac:dyDescent="0.35">
      <c r="A1401" s="108" t="s">
        <v>1012</v>
      </c>
      <c r="B1401" s="108" t="s">
        <v>3026</v>
      </c>
      <c r="C1401" s="109">
        <v>0.24097259117100001</v>
      </c>
      <c r="D1401" s="109">
        <v>0.18729637321800002</v>
      </c>
      <c r="E1401" s="110">
        <v>1940</v>
      </c>
      <c r="F1401" s="109">
        <v>513361.970508</v>
      </c>
      <c r="G1401" s="109">
        <v>4533378.7051200001</v>
      </c>
      <c r="H1401" s="135">
        <v>10</v>
      </c>
      <c r="I1401" s="136" t="s">
        <v>3094</v>
      </c>
      <c r="J1401" s="110" t="str">
        <f t="shared" si="21"/>
        <v>No</v>
      </c>
    </row>
    <row r="1402" spans="1:10" x14ac:dyDescent="0.35">
      <c r="A1402" s="108" t="s">
        <v>1012</v>
      </c>
      <c r="B1402" s="108" t="s">
        <v>3046</v>
      </c>
      <c r="C1402" s="109">
        <v>2.70746729739</v>
      </c>
      <c r="D1402" s="109">
        <v>0.74026746765600004</v>
      </c>
      <c r="E1402" s="110">
        <v>26</v>
      </c>
      <c r="F1402" s="109">
        <v>638670.56969499995</v>
      </c>
      <c r="G1402" s="109">
        <v>4287581.0455799997</v>
      </c>
      <c r="H1402" s="135">
        <v>10</v>
      </c>
      <c r="I1402" s="136" t="s">
        <v>3094</v>
      </c>
      <c r="J1402" s="110" t="str">
        <f t="shared" si="21"/>
        <v>No</v>
      </c>
    </row>
    <row r="1403" spans="1:10" x14ac:dyDescent="0.35">
      <c r="A1403" s="108" t="s">
        <v>1013</v>
      </c>
      <c r="B1403" s="108" t="s">
        <v>3054</v>
      </c>
      <c r="C1403" s="109">
        <v>13.2103902532</v>
      </c>
      <c r="D1403" s="109">
        <v>2.1962741155400001</v>
      </c>
      <c r="E1403" s="110">
        <v>-48</v>
      </c>
      <c r="F1403" s="109">
        <v>1203444.9676000001</v>
      </c>
      <c r="G1403" s="109">
        <v>3679121.2435099999</v>
      </c>
      <c r="H1403" s="135">
        <v>11</v>
      </c>
      <c r="I1403" s="136" t="s">
        <v>3094</v>
      </c>
      <c r="J1403" s="110" t="str">
        <f t="shared" si="21"/>
        <v>No</v>
      </c>
    </row>
    <row r="1404" spans="1:10" x14ac:dyDescent="0.35">
      <c r="A1404" s="108" t="s">
        <v>1014</v>
      </c>
      <c r="B1404" s="108" t="s">
        <v>3052</v>
      </c>
      <c r="C1404" s="109">
        <v>1.9204200356800001</v>
      </c>
      <c r="D1404" s="109">
        <v>0.52363703311900001</v>
      </c>
      <c r="E1404" s="110">
        <v>3176</v>
      </c>
      <c r="F1404" s="109">
        <v>914562.29051900003</v>
      </c>
      <c r="G1404" s="109">
        <v>4079370.2904699999</v>
      </c>
      <c r="H1404" s="135">
        <v>11</v>
      </c>
      <c r="I1404" s="136" t="s">
        <v>3094</v>
      </c>
      <c r="J1404" s="110" t="str">
        <f t="shared" si="21"/>
        <v>No</v>
      </c>
    </row>
    <row r="1405" spans="1:10" x14ac:dyDescent="0.35">
      <c r="A1405" s="108" t="s">
        <v>1015</v>
      </c>
      <c r="B1405" s="108" t="s">
        <v>3051</v>
      </c>
      <c r="C1405" s="109">
        <v>0.592525948262</v>
      </c>
      <c r="D1405" s="109">
        <v>0.39786257956600002</v>
      </c>
      <c r="E1405" s="110">
        <v>304</v>
      </c>
      <c r="F1405" s="109">
        <v>744142.76507099997</v>
      </c>
      <c r="G1405" s="109">
        <v>4150839.2324299999</v>
      </c>
      <c r="H1405" s="135">
        <v>10</v>
      </c>
      <c r="I1405" s="136" t="s">
        <v>3094</v>
      </c>
      <c r="J1405" s="110" t="str">
        <f t="shared" si="21"/>
        <v>No</v>
      </c>
    </row>
    <row r="1406" spans="1:10" x14ac:dyDescent="0.35">
      <c r="A1406" s="108" t="s">
        <v>1016</v>
      </c>
      <c r="B1406" s="108" t="s">
        <v>3029</v>
      </c>
      <c r="C1406" s="109">
        <v>5.9522145312000001</v>
      </c>
      <c r="D1406" s="109">
        <v>1.2829339929800001</v>
      </c>
      <c r="E1406" s="110">
        <v>2892</v>
      </c>
      <c r="F1406" s="109">
        <v>825301.49166900001</v>
      </c>
      <c r="G1406" s="109">
        <v>4219367.6527100001</v>
      </c>
      <c r="H1406" s="135">
        <v>11</v>
      </c>
      <c r="I1406" s="136" t="s">
        <v>3094</v>
      </c>
      <c r="J1406" s="110" t="str">
        <f t="shared" si="21"/>
        <v>No</v>
      </c>
    </row>
    <row r="1407" spans="1:10" x14ac:dyDescent="0.35">
      <c r="A1407" s="108" t="s">
        <v>1017</v>
      </c>
      <c r="B1407" s="108" t="s">
        <v>3072</v>
      </c>
      <c r="C1407" s="109">
        <v>17.273326513600001</v>
      </c>
      <c r="D1407" s="109">
        <v>2.6432123600700002</v>
      </c>
      <c r="E1407" s="110">
        <v>49</v>
      </c>
      <c r="F1407" s="109">
        <v>676550.311904</v>
      </c>
      <c r="G1407" s="109">
        <v>4212463.7343100002</v>
      </c>
      <c r="H1407" s="135">
        <v>10</v>
      </c>
      <c r="I1407" s="136" t="s">
        <v>3094</v>
      </c>
      <c r="J1407" s="110" t="str">
        <f t="shared" si="21"/>
        <v>No</v>
      </c>
    </row>
    <row r="1408" spans="1:10" x14ac:dyDescent="0.35">
      <c r="A1408" s="108" t="s">
        <v>1018</v>
      </c>
      <c r="B1408" s="108" t="s">
        <v>3020</v>
      </c>
      <c r="C1408" s="109">
        <v>31.749168733499999</v>
      </c>
      <c r="D1408" s="109">
        <v>2.0732747948800001</v>
      </c>
      <c r="E1408" s="110">
        <v>2535</v>
      </c>
      <c r="F1408" s="109">
        <v>750136.258516</v>
      </c>
      <c r="G1408" s="109">
        <v>4309175.0956499996</v>
      </c>
      <c r="H1408" s="135">
        <v>10</v>
      </c>
      <c r="I1408" s="136" t="s">
        <v>3094</v>
      </c>
      <c r="J1408" s="110" t="str">
        <f t="shared" si="21"/>
        <v>No</v>
      </c>
    </row>
    <row r="1409" spans="1:10" x14ac:dyDescent="0.35">
      <c r="A1409" s="108" t="s">
        <v>1019</v>
      </c>
      <c r="B1409" s="108" t="s">
        <v>3036</v>
      </c>
      <c r="C1409" s="109">
        <v>0.19560243719399997</v>
      </c>
      <c r="D1409" s="109">
        <v>0.19031617356199998</v>
      </c>
      <c r="E1409" s="110">
        <v>2813</v>
      </c>
      <c r="F1409" s="109">
        <v>850264.23217099998</v>
      </c>
      <c r="G1409" s="109">
        <v>4134060.19215</v>
      </c>
      <c r="H1409" s="135">
        <v>11</v>
      </c>
      <c r="I1409" s="136" t="s">
        <v>3094</v>
      </c>
      <c r="J1409" s="110" t="str">
        <f t="shared" si="21"/>
        <v>No</v>
      </c>
    </row>
    <row r="1410" spans="1:10" x14ac:dyDescent="0.35">
      <c r="A1410" s="108" t="s">
        <v>1020</v>
      </c>
      <c r="B1410" s="108" t="s">
        <v>3036</v>
      </c>
      <c r="C1410" s="109">
        <v>1.1155514322</v>
      </c>
      <c r="D1410" s="109">
        <v>0.440170095323</v>
      </c>
      <c r="E1410" s="110">
        <v>2812</v>
      </c>
      <c r="F1410" s="109">
        <v>850214.98094299994</v>
      </c>
      <c r="G1410" s="109">
        <v>4133958.2777999998</v>
      </c>
      <c r="H1410" s="135">
        <v>11</v>
      </c>
      <c r="I1410" s="136" t="s">
        <v>3094</v>
      </c>
      <c r="J1410" s="110" t="str">
        <f t="shared" si="21"/>
        <v>No</v>
      </c>
    </row>
    <row r="1411" spans="1:10" x14ac:dyDescent="0.35">
      <c r="A1411" s="108" t="s">
        <v>1020</v>
      </c>
      <c r="B1411" s="108" t="s">
        <v>3025</v>
      </c>
      <c r="C1411" s="109">
        <v>4.06733008458</v>
      </c>
      <c r="D1411" s="109">
        <v>0.82812151062899997</v>
      </c>
      <c r="E1411" s="110">
        <v>2690</v>
      </c>
      <c r="F1411" s="109">
        <v>812085.31398900005</v>
      </c>
      <c r="G1411" s="109">
        <v>4165479.39922</v>
      </c>
      <c r="H1411" s="135">
        <v>11</v>
      </c>
      <c r="I1411" s="136" t="s">
        <v>3094</v>
      </c>
      <c r="J1411" s="110" t="str">
        <f t="shared" si="21"/>
        <v>No</v>
      </c>
    </row>
    <row r="1412" spans="1:10" x14ac:dyDescent="0.35">
      <c r="A1412" s="108" t="s">
        <v>1021</v>
      </c>
      <c r="B1412" s="108" t="s">
        <v>3037</v>
      </c>
      <c r="C1412" s="109">
        <v>1.3142435343100001</v>
      </c>
      <c r="D1412" s="109">
        <v>0.53683701476099999</v>
      </c>
      <c r="E1412" s="110">
        <v>2301</v>
      </c>
      <c r="F1412" s="109">
        <v>710336.637475</v>
      </c>
      <c r="G1412" s="109">
        <v>4363808.6694299998</v>
      </c>
      <c r="H1412" s="135">
        <v>10</v>
      </c>
      <c r="I1412" s="136" t="s">
        <v>3094</v>
      </c>
      <c r="J1412" s="110" t="str">
        <f t="shared" ref="J1412:J1475" si="22">IF(AND(C1412&gt;=173.3,C1412&lt;=16005.8,D1412&gt;=16.1,D1412&lt;=255.3,E1412&gt;=42.4,E1412&lt;=2062),"Yes","No")</f>
        <v>No</v>
      </c>
    </row>
    <row r="1413" spans="1:10" x14ac:dyDescent="0.35">
      <c r="A1413" s="108" t="s">
        <v>1021</v>
      </c>
      <c r="B1413" s="108" t="s">
        <v>3029</v>
      </c>
      <c r="C1413" s="109">
        <v>4.8464759760999998</v>
      </c>
      <c r="D1413" s="109">
        <v>1.1712905336599999</v>
      </c>
      <c r="E1413" s="110">
        <v>3070</v>
      </c>
      <c r="F1413" s="109">
        <v>815370.69841199997</v>
      </c>
      <c r="G1413" s="109">
        <v>4224769.3842799999</v>
      </c>
      <c r="H1413" s="135">
        <v>11</v>
      </c>
      <c r="I1413" s="136" t="s">
        <v>3094</v>
      </c>
      <c r="J1413" s="110" t="str">
        <f t="shared" si="22"/>
        <v>No</v>
      </c>
    </row>
    <row r="1414" spans="1:10" x14ac:dyDescent="0.35">
      <c r="A1414" s="108" t="s">
        <v>1021</v>
      </c>
      <c r="B1414" s="108" t="s">
        <v>3039</v>
      </c>
      <c r="C1414" s="109">
        <v>2.4541114624999998</v>
      </c>
      <c r="D1414" s="109">
        <v>0.64269577541099998</v>
      </c>
      <c r="E1414" s="110">
        <v>3558</v>
      </c>
      <c r="F1414" s="109">
        <v>899550.08888499998</v>
      </c>
      <c r="G1414" s="109">
        <v>4059300.4211200001</v>
      </c>
      <c r="H1414" s="135">
        <v>11</v>
      </c>
      <c r="I1414" s="136" t="s">
        <v>3094</v>
      </c>
      <c r="J1414" s="110" t="str">
        <f t="shared" si="22"/>
        <v>No</v>
      </c>
    </row>
    <row r="1415" spans="1:10" x14ac:dyDescent="0.35">
      <c r="A1415" s="108" t="s">
        <v>1022</v>
      </c>
      <c r="B1415" s="108" t="s">
        <v>3036</v>
      </c>
      <c r="C1415" s="109">
        <v>5.9827867104200001</v>
      </c>
      <c r="D1415" s="109">
        <v>1.0270565744800002</v>
      </c>
      <c r="E1415" s="110">
        <v>3103</v>
      </c>
      <c r="F1415" s="109">
        <v>892668.48381500004</v>
      </c>
      <c r="G1415" s="109">
        <v>4093036.9246299998</v>
      </c>
      <c r="H1415" s="135">
        <v>11</v>
      </c>
      <c r="I1415" s="136" t="s">
        <v>3094</v>
      </c>
      <c r="J1415" s="110" t="str">
        <f t="shared" si="22"/>
        <v>No</v>
      </c>
    </row>
    <row r="1416" spans="1:10" x14ac:dyDescent="0.35">
      <c r="A1416" s="108" t="s">
        <v>1022</v>
      </c>
      <c r="B1416" s="108" t="s">
        <v>3036</v>
      </c>
      <c r="C1416" s="109">
        <v>4.2651953409700001</v>
      </c>
      <c r="D1416" s="109">
        <v>0.88842148579000002</v>
      </c>
      <c r="E1416" s="110">
        <v>3139</v>
      </c>
      <c r="F1416" s="109">
        <v>893138.71297899995</v>
      </c>
      <c r="G1416" s="109">
        <v>4093030.6547500002</v>
      </c>
      <c r="H1416" s="135">
        <v>11</v>
      </c>
      <c r="I1416" s="136" t="s">
        <v>3094</v>
      </c>
      <c r="J1416" s="110" t="str">
        <f t="shared" si="22"/>
        <v>No</v>
      </c>
    </row>
    <row r="1417" spans="1:10" x14ac:dyDescent="0.35">
      <c r="A1417" s="108" t="s">
        <v>1022</v>
      </c>
      <c r="B1417" s="108" t="s">
        <v>3036</v>
      </c>
      <c r="C1417" s="109">
        <v>6.0500182680900005</v>
      </c>
      <c r="D1417" s="109">
        <v>0.97350443771399997</v>
      </c>
      <c r="E1417" s="110">
        <v>3179</v>
      </c>
      <c r="F1417" s="109">
        <v>893759.23672299995</v>
      </c>
      <c r="G1417" s="109">
        <v>4092877.0429500001</v>
      </c>
      <c r="H1417" s="135">
        <v>11</v>
      </c>
      <c r="I1417" s="136" t="s">
        <v>3094</v>
      </c>
      <c r="J1417" s="110" t="str">
        <f t="shared" si="22"/>
        <v>No</v>
      </c>
    </row>
    <row r="1418" spans="1:10" x14ac:dyDescent="0.35">
      <c r="A1418" s="108" t="s">
        <v>1022</v>
      </c>
      <c r="B1418" s="108" t="s">
        <v>3036</v>
      </c>
      <c r="C1418" s="109">
        <v>10.3381294667</v>
      </c>
      <c r="D1418" s="109">
        <v>1.4326530028300002</v>
      </c>
      <c r="E1418" s="110">
        <v>3243</v>
      </c>
      <c r="F1418" s="109">
        <v>894032.70199500001</v>
      </c>
      <c r="G1418" s="109">
        <v>4092356.0798599999</v>
      </c>
      <c r="H1418" s="135">
        <v>11</v>
      </c>
      <c r="I1418" s="136" t="s">
        <v>3094</v>
      </c>
      <c r="J1418" s="110" t="str">
        <f t="shared" si="22"/>
        <v>No</v>
      </c>
    </row>
    <row r="1419" spans="1:10" x14ac:dyDescent="0.35">
      <c r="A1419" s="108" t="s">
        <v>1023</v>
      </c>
      <c r="B1419" s="108" t="s">
        <v>3039</v>
      </c>
      <c r="C1419" s="109">
        <v>1.29546516005</v>
      </c>
      <c r="D1419" s="109">
        <v>0.43995105122400002</v>
      </c>
      <c r="E1419" s="110">
        <v>3024</v>
      </c>
      <c r="F1419" s="109">
        <v>895807.113472</v>
      </c>
      <c r="G1419" s="109">
        <v>4065752.8889000001</v>
      </c>
      <c r="H1419" s="135">
        <v>11</v>
      </c>
      <c r="I1419" s="136" t="s">
        <v>3094</v>
      </c>
      <c r="J1419" s="110" t="str">
        <f t="shared" si="22"/>
        <v>No</v>
      </c>
    </row>
    <row r="1420" spans="1:10" x14ac:dyDescent="0.35">
      <c r="A1420" s="108" t="s">
        <v>1024</v>
      </c>
      <c r="B1420" s="108" t="s">
        <v>3039</v>
      </c>
      <c r="C1420" s="109">
        <v>1.44455938452</v>
      </c>
      <c r="D1420" s="109">
        <v>0.481299290396</v>
      </c>
      <c r="E1420" s="110">
        <v>3304</v>
      </c>
      <c r="F1420" s="109">
        <v>897801.03267800005</v>
      </c>
      <c r="G1420" s="109">
        <v>4063041.3616399998</v>
      </c>
      <c r="H1420" s="135">
        <v>11</v>
      </c>
      <c r="I1420" s="136" t="s">
        <v>3094</v>
      </c>
      <c r="J1420" s="110" t="str">
        <f t="shared" si="22"/>
        <v>No</v>
      </c>
    </row>
    <row r="1421" spans="1:10" x14ac:dyDescent="0.35">
      <c r="A1421" s="108" t="s">
        <v>1025</v>
      </c>
      <c r="B1421" s="108" t="s">
        <v>3039</v>
      </c>
      <c r="C1421" s="109">
        <v>0.56371638472800001</v>
      </c>
      <c r="D1421" s="109">
        <v>0.28166942831799996</v>
      </c>
      <c r="E1421" s="110">
        <v>3333</v>
      </c>
      <c r="F1421" s="109">
        <v>897931.25916000002</v>
      </c>
      <c r="G1421" s="109">
        <v>4062415.5337899998</v>
      </c>
      <c r="H1421" s="135">
        <v>11</v>
      </c>
      <c r="I1421" s="136" t="s">
        <v>3094</v>
      </c>
      <c r="J1421" s="110" t="str">
        <f t="shared" si="22"/>
        <v>No</v>
      </c>
    </row>
    <row r="1422" spans="1:10" x14ac:dyDescent="0.35">
      <c r="A1422" s="108" t="s">
        <v>1026</v>
      </c>
      <c r="B1422" s="108" t="s">
        <v>3039</v>
      </c>
      <c r="C1422" s="109">
        <v>2.1208388037699999</v>
      </c>
      <c r="D1422" s="109">
        <v>0.57677231500199999</v>
      </c>
      <c r="E1422" s="110">
        <v>3050</v>
      </c>
      <c r="F1422" s="109">
        <v>895864.29969599994</v>
      </c>
      <c r="G1422" s="109">
        <v>4065375.8520999998</v>
      </c>
      <c r="H1422" s="135">
        <v>11</v>
      </c>
      <c r="I1422" s="136" t="s">
        <v>3094</v>
      </c>
      <c r="J1422" s="110" t="str">
        <f t="shared" si="22"/>
        <v>No</v>
      </c>
    </row>
    <row r="1423" spans="1:10" x14ac:dyDescent="0.35">
      <c r="A1423" s="108" t="s">
        <v>1027</v>
      </c>
      <c r="B1423" s="108" t="s">
        <v>3039</v>
      </c>
      <c r="C1423" s="109">
        <v>2.22512813153</v>
      </c>
      <c r="D1423" s="109">
        <v>0.67221956511200009</v>
      </c>
      <c r="E1423" s="110">
        <v>3266</v>
      </c>
      <c r="F1423" s="109">
        <v>896456.78947399999</v>
      </c>
      <c r="G1423" s="109">
        <v>4064768.6619000002</v>
      </c>
      <c r="H1423" s="135">
        <v>11</v>
      </c>
      <c r="I1423" s="136" t="s">
        <v>3094</v>
      </c>
      <c r="J1423" s="110" t="str">
        <f t="shared" si="22"/>
        <v>No</v>
      </c>
    </row>
    <row r="1424" spans="1:10" x14ac:dyDescent="0.35">
      <c r="A1424" s="108" t="s">
        <v>1028</v>
      </c>
      <c r="B1424" s="108" t="s">
        <v>3039</v>
      </c>
      <c r="C1424" s="109">
        <v>2.41769010911</v>
      </c>
      <c r="D1424" s="109">
        <v>0.66827249516100007</v>
      </c>
      <c r="E1424" s="110">
        <v>3232</v>
      </c>
      <c r="F1424" s="109">
        <v>896122.74520999996</v>
      </c>
      <c r="G1424" s="109">
        <v>4064438.59351</v>
      </c>
      <c r="H1424" s="135">
        <v>11</v>
      </c>
      <c r="I1424" s="136" t="s">
        <v>3094</v>
      </c>
      <c r="J1424" s="110" t="str">
        <f t="shared" si="22"/>
        <v>No</v>
      </c>
    </row>
    <row r="1425" spans="1:10" x14ac:dyDescent="0.35">
      <c r="A1425" s="108" t="s">
        <v>1029</v>
      </c>
      <c r="B1425" s="108" t="s">
        <v>3039</v>
      </c>
      <c r="C1425" s="109">
        <v>2.5225671620100001</v>
      </c>
      <c r="D1425" s="109">
        <v>0.66448925400899994</v>
      </c>
      <c r="E1425" s="110">
        <v>3334</v>
      </c>
      <c r="F1425" s="109">
        <v>896627.70796200004</v>
      </c>
      <c r="G1425" s="109">
        <v>4064255.98325</v>
      </c>
      <c r="H1425" s="135">
        <v>11</v>
      </c>
      <c r="I1425" s="136" t="s">
        <v>3094</v>
      </c>
      <c r="J1425" s="110" t="str">
        <f t="shared" si="22"/>
        <v>No</v>
      </c>
    </row>
    <row r="1426" spans="1:10" x14ac:dyDescent="0.35">
      <c r="A1426" s="108" t="s">
        <v>1030</v>
      </c>
      <c r="B1426" s="108" t="s">
        <v>3039</v>
      </c>
      <c r="C1426" s="109">
        <v>2.0031274572800002</v>
      </c>
      <c r="D1426" s="109">
        <v>0.55789889105599999</v>
      </c>
      <c r="E1426" s="110">
        <v>3435</v>
      </c>
      <c r="F1426" s="109">
        <v>897165.25508499995</v>
      </c>
      <c r="G1426" s="109">
        <v>4063779.5652999999</v>
      </c>
      <c r="H1426" s="135">
        <v>11</v>
      </c>
      <c r="I1426" s="136" t="s">
        <v>3094</v>
      </c>
      <c r="J1426" s="110" t="str">
        <f t="shared" si="22"/>
        <v>No</v>
      </c>
    </row>
    <row r="1427" spans="1:10" x14ac:dyDescent="0.35">
      <c r="A1427" s="108" t="s">
        <v>1031</v>
      </c>
      <c r="B1427" s="108" t="s">
        <v>3025</v>
      </c>
      <c r="C1427" s="109">
        <v>1.7899417530199999</v>
      </c>
      <c r="D1427" s="109">
        <v>0.51773128148700009</v>
      </c>
      <c r="E1427" s="110">
        <v>2911</v>
      </c>
      <c r="F1427" s="109">
        <v>842318.37123499997</v>
      </c>
      <c r="G1427" s="109">
        <v>4177660.8529099999</v>
      </c>
      <c r="H1427" s="135">
        <v>11</v>
      </c>
      <c r="I1427" s="136" t="s">
        <v>3094</v>
      </c>
      <c r="J1427" s="110" t="str">
        <f t="shared" si="22"/>
        <v>No</v>
      </c>
    </row>
    <row r="1428" spans="1:10" x14ac:dyDescent="0.35">
      <c r="A1428" s="108" t="s">
        <v>1032</v>
      </c>
      <c r="B1428" s="108" t="s">
        <v>3022</v>
      </c>
      <c r="C1428" s="109">
        <v>12.657499594800001</v>
      </c>
      <c r="D1428" s="109">
        <v>2.0628772534499999</v>
      </c>
      <c r="E1428" s="110">
        <v>1246</v>
      </c>
      <c r="F1428" s="109">
        <v>603322.42069900001</v>
      </c>
      <c r="G1428" s="109">
        <v>4642485.4316999996</v>
      </c>
      <c r="H1428" s="135">
        <v>10</v>
      </c>
      <c r="I1428" s="136" t="s">
        <v>3094</v>
      </c>
      <c r="J1428" s="110" t="str">
        <f t="shared" si="22"/>
        <v>No</v>
      </c>
    </row>
    <row r="1429" spans="1:10" x14ac:dyDescent="0.35">
      <c r="A1429" s="108" t="s">
        <v>1032</v>
      </c>
      <c r="B1429" s="108" t="s">
        <v>3022</v>
      </c>
      <c r="C1429" s="109">
        <v>11.2406447815</v>
      </c>
      <c r="D1429" s="109">
        <v>1.99672724014</v>
      </c>
      <c r="E1429" s="110">
        <v>1247</v>
      </c>
      <c r="F1429" s="109">
        <v>604254.91335699998</v>
      </c>
      <c r="G1429" s="109">
        <v>4641828.4520100001</v>
      </c>
      <c r="H1429" s="135">
        <v>10</v>
      </c>
      <c r="I1429" s="136" t="s">
        <v>3094</v>
      </c>
      <c r="J1429" s="110" t="str">
        <f t="shared" si="22"/>
        <v>No</v>
      </c>
    </row>
    <row r="1430" spans="1:10" x14ac:dyDescent="0.35">
      <c r="A1430" s="108" t="s">
        <v>1033</v>
      </c>
      <c r="B1430" s="108" t="s">
        <v>3032</v>
      </c>
      <c r="C1430" s="109">
        <v>4.9556041835400002</v>
      </c>
      <c r="D1430" s="109">
        <v>1.1570407446900002</v>
      </c>
      <c r="E1430" s="110">
        <v>118</v>
      </c>
      <c r="F1430" s="109">
        <v>786411.945205</v>
      </c>
      <c r="G1430" s="109">
        <v>3818997.2488000002</v>
      </c>
      <c r="H1430" s="135">
        <v>11</v>
      </c>
      <c r="I1430" s="136" t="s">
        <v>3094</v>
      </c>
      <c r="J1430" s="110" t="str">
        <f t="shared" si="22"/>
        <v>No</v>
      </c>
    </row>
    <row r="1431" spans="1:10" x14ac:dyDescent="0.35">
      <c r="A1431" s="108" t="s">
        <v>1034</v>
      </c>
      <c r="B1431" s="108" t="s">
        <v>3047</v>
      </c>
      <c r="C1431" s="109">
        <v>3.9682813829100003</v>
      </c>
      <c r="D1431" s="109">
        <v>0.79271906510900003</v>
      </c>
      <c r="E1431" s="110">
        <v>604</v>
      </c>
      <c r="F1431" s="109">
        <v>1015827.5451700001</v>
      </c>
      <c r="G1431" s="109">
        <v>3799404.9213</v>
      </c>
      <c r="H1431" s="135">
        <v>11</v>
      </c>
      <c r="I1431" s="136" t="s">
        <v>3094</v>
      </c>
      <c r="J1431" s="110" t="str">
        <f t="shared" si="22"/>
        <v>No</v>
      </c>
    </row>
    <row r="1432" spans="1:10" x14ac:dyDescent="0.35">
      <c r="A1432" s="108" t="s">
        <v>1035</v>
      </c>
      <c r="B1432" s="108" t="s">
        <v>3031</v>
      </c>
      <c r="C1432" s="109">
        <v>3.2929519113099999</v>
      </c>
      <c r="D1432" s="109">
        <v>0.95314833668100007</v>
      </c>
      <c r="E1432" s="110">
        <v>2120</v>
      </c>
      <c r="F1432" s="109">
        <v>645689.35586100002</v>
      </c>
      <c r="G1432" s="109">
        <v>4479534.2790999999</v>
      </c>
      <c r="H1432" s="135">
        <v>10</v>
      </c>
      <c r="I1432" s="136" t="s">
        <v>3094</v>
      </c>
      <c r="J1432" s="110" t="str">
        <f t="shared" si="22"/>
        <v>No</v>
      </c>
    </row>
    <row r="1433" spans="1:10" x14ac:dyDescent="0.35">
      <c r="A1433" s="108" t="s">
        <v>1035</v>
      </c>
      <c r="B1433" s="108" t="s">
        <v>3036</v>
      </c>
      <c r="C1433" s="109">
        <v>2.8068296851900003</v>
      </c>
      <c r="D1433" s="109">
        <v>0.86577390292799994</v>
      </c>
      <c r="E1433" s="110">
        <v>3251</v>
      </c>
      <c r="F1433" s="109">
        <v>859612.40099899995</v>
      </c>
      <c r="G1433" s="109">
        <v>4162597.3639199999</v>
      </c>
      <c r="H1433" s="135">
        <v>11</v>
      </c>
      <c r="I1433" s="136" t="s">
        <v>3094</v>
      </c>
      <c r="J1433" s="110" t="str">
        <f t="shared" si="22"/>
        <v>No</v>
      </c>
    </row>
    <row r="1434" spans="1:10" x14ac:dyDescent="0.35">
      <c r="A1434" s="108" t="s">
        <v>1036</v>
      </c>
      <c r="B1434" s="108" t="s">
        <v>3029</v>
      </c>
      <c r="C1434" s="109">
        <v>0.57826551365599999</v>
      </c>
      <c r="D1434" s="109">
        <v>0.32936405624100001</v>
      </c>
      <c r="E1434" s="110">
        <v>3056</v>
      </c>
      <c r="F1434" s="109">
        <v>820780.91341299994</v>
      </c>
      <c r="G1434" s="109">
        <v>4223120.6741300002</v>
      </c>
      <c r="H1434" s="135">
        <v>11</v>
      </c>
      <c r="I1434" s="136" t="s">
        <v>3094</v>
      </c>
      <c r="J1434" s="110" t="str">
        <f t="shared" si="22"/>
        <v>No</v>
      </c>
    </row>
    <row r="1435" spans="1:10" x14ac:dyDescent="0.35">
      <c r="A1435" s="108" t="s">
        <v>1037</v>
      </c>
      <c r="B1435" s="108" t="s">
        <v>3036</v>
      </c>
      <c r="C1435" s="109">
        <v>2.4092455268299999</v>
      </c>
      <c r="D1435" s="109">
        <v>0.73763806662800002</v>
      </c>
      <c r="E1435" s="110">
        <v>3271</v>
      </c>
      <c r="F1435" s="109">
        <v>859705.89914200001</v>
      </c>
      <c r="G1435" s="109">
        <v>4162163.8187099998</v>
      </c>
      <c r="H1435" s="135">
        <v>11</v>
      </c>
      <c r="I1435" s="136" t="s">
        <v>3094</v>
      </c>
      <c r="J1435" s="110" t="str">
        <f t="shared" si="22"/>
        <v>No</v>
      </c>
    </row>
    <row r="1436" spans="1:10" x14ac:dyDescent="0.35">
      <c r="A1436" s="108" t="s">
        <v>1038</v>
      </c>
      <c r="B1436" s="108" t="s">
        <v>3036</v>
      </c>
      <c r="C1436" s="109">
        <v>26.943035769800002</v>
      </c>
      <c r="D1436" s="109">
        <v>2.7865423031199996</v>
      </c>
      <c r="E1436" s="110">
        <v>3518</v>
      </c>
      <c r="F1436" s="109">
        <v>881891.07233800006</v>
      </c>
      <c r="G1436" s="109">
        <v>4125220.5583000001</v>
      </c>
      <c r="H1436" s="135">
        <v>11</v>
      </c>
      <c r="I1436" s="136" t="s">
        <v>3094</v>
      </c>
      <c r="J1436" s="110" t="str">
        <f t="shared" si="22"/>
        <v>No</v>
      </c>
    </row>
    <row r="1437" spans="1:10" x14ac:dyDescent="0.35">
      <c r="A1437" s="108" t="s">
        <v>1039</v>
      </c>
      <c r="B1437" s="108" t="s">
        <v>3036</v>
      </c>
      <c r="C1437" s="109">
        <v>19.585851356100001</v>
      </c>
      <c r="D1437" s="109">
        <v>2.0276391524999999</v>
      </c>
      <c r="E1437" s="110">
        <v>3520</v>
      </c>
      <c r="F1437" s="109">
        <v>882641.29135199997</v>
      </c>
      <c r="G1437" s="109">
        <v>4125613.1057799999</v>
      </c>
      <c r="H1437" s="135">
        <v>11</v>
      </c>
      <c r="I1437" s="136" t="s">
        <v>3094</v>
      </c>
      <c r="J1437" s="110" t="str">
        <f t="shared" si="22"/>
        <v>No</v>
      </c>
    </row>
    <row r="1438" spans="1:10" x14ac:dyDescent="0.35">
      <c r="A1438" s="108" t="s">
        <v>1040</v>
      </c>
      <c r="B1438" s="108" t="s">
        <v>3036</v>
      </c>
      <c r="C1438" s="109">
        <v>21.468801367099999</v>
      </c>
      <c r="D1438" s="109">
        <v>2.3526973739499999</v>
      </c>
      <c r="E1438" s="110">
        <v>3631</v>
      </c>
      <c r="F1438" s="109">
        <v>882371.49219000002</v>
      </c>
      <c r="G1438" s="109">
        <v>4126841.5753000001</v>
      </c>
      <c r="H1438" s="135">
        <v>11</v>
      </c>
      <c r="I1438" s="136" t="s">
        <v>3094</v>
      </c>
      <c r="J1438" s="110" t="str">
        <f t="shared" si="22"/>
        <v>No</v>
      </c>
    </row>
    <row r="1439" spans="1:10" x14ac:dyDescent="0.35">
      <c r="A1439" s="108" t="s">
        <v>1041</v>
      </c>
      <c r="B1439" s="108" t="s">
        <v>3036</v>
      </c>
      <c r="C1439" s="109">
        <v>4.5515074747000002</v>
      </c>
      <c r="D1439" s="109">
        <v>1.04843278033</v>
      </c>
      <c r="E1439" s="110">
        <v>3516</v>
      </c>
      <c r="F1439" s="109">
        <v>881383.51802199997</v>
      </c>
      <c r="G1439" s="109">
        <v>4128749.7790000001</v>
      </c>
      <c r="H1439" s="135">
        <v>11</v>
      </c>
      <c r="I1439" s="136" t="s">
        <v>3094</v>
      </c>
      <c r="J1439" s="110" t="str">
        <f t="shared" si="22"/>
        <v>No</v>
      </c>
    </row>
    <row r="1440" spans="1:10" x14ac:dyDescent="0.35">
      <c r="A1440" s="108" t="s">
        <v>1042</v>
      </c>
      <c r="B1440" s="108" t="s">
        <v>3036</v>
      </c>
      <c r="C1440" s="109">
        <v>22.857999432</v>
      </c>
      <c r="D1440" s="109">
        <v>2.03470811646</v>
      </c>
      <c r="E1440" s="110">
        <v>3516</v>
      </c>
      <c r="F1440" s="109">
        <v>881257.86337499996</v>
      </c>
      <c r="G1440" s="109">
        <v>4128068.1205699998</v>
      </c>
      <c r="H1440" s="135">
        <v>11</v>
      </c>
      <c r="I1440" s="136" t="s">
        <v>3094</v>
      </c>
      <c r="J1440" s="110" t="str">
        <f t="shared" si="22"/>
        <v>No</v>
      </c>
    </row>
    <row r="1441" spans="1:10" x14ac:dyDescent="0.35">
      <c r="A1441" s="108" t="s">
        <v>1043</v>
      </c>
      <c r="B1441" s="108" t="s">
        <v>3059</v>
      </c>
      <c r="C1441" s="109">
        <v>7.1159769835100004</v>
      </c>
      <c r="D1441" s="109">
        <v>1.4138269566500001</v>
      </c>
      <c r="E1441" s="110">
        <v>214</v>
      </c>
      <c r="F1441" s="109">
        <v>684972.43500000006</v>
      </c>
      <c r="G1441" s="109">
        <v>4250036.1982300002</v>
      </c>
      <c r="H1441" s="135">
        <v>10</v>
      </c>
      <c r="I1441" s="136" t="s">
        <v>3094</v>
      </c>
      <c r="J1441" s="110" t="str">
        <f t="shared" si="22"/>
        <v>No</v>
      </c>
    </row>
    <row r="1442" spans="1:10" x14ac:dyDescent="0.35">
      <c r="A1442" s="108" t="s">
        <v>1044</v>
      </c>
      <c r="B1442" s="108" t="s">
        <v>3022</v>
      </c>
      <c r="C1442" s="109">
        <v>0.96770723451500007</v>
      </c>
      <c r="D1442" s="109">
        <v>0.37934233114999999</v>
      </c>
      <c r="E1442" s="110">
        <v>1687</v>
      </c>
      <c r="F1442" s="109">
        <v>472839.23081699997</v>
      </c>
      <c r="G1442" s="109">
        <v>4601118.3308899999</v>
      </c>
      <c r="H1442" s="135">
        <v>10</v>
      </c>
      <c r="I1442" s="136" t="s">
        <v>3094</v>
      </c>
      <c r="J1442" s="110" t="str">
        <f t="shared" si="22"/>
        <v>No</v>
      </c>
    </row>
    <row r="1443" spans="1:10" x14ac:dyDescent="0.35">
      <c r="A1443" s="108" t="s">
        <v>1045</v>
      </c>
      <c r="B1443" s="108" t="s">
        <v>3042</v>
      </c>
      <c r="C1443" s="109">
        <v>4.3973833461799998</v>
      </c>
      <c r="D1443" s="109">
        <v>0.85201076231499995</v>
      </c>
      <c r="E1443" s="110">
        <v>1816</v>
      </c>
      <c r="F1443" s="109">
        <v>659300.35258900002</v>
      </c>
      <c r="G1443" s="109">
        <v>4422853.2019499997</v>
      </c>
      <c r="H1443" s="135">
        <v>10</v>
      </c>
      <c r="I1443" s="136" t="s">
        <v>3094</v>
      </c>
      <c r="J1443" s="110" t="str">
        <f t="shared" si="22"/>
        <v>No</v>
      </c>
    </row>
    <row r="1444" spans="1:10" x14ac:dyDescent="0.35">
      <c r="A1444" s="108" t="s">
        <v>1045</v>
      </c>
      <c r="B1444" s="108" t="s">
        <v>3068</v>
      </c>
      <c r="C1444" s="109">
        <v>195.740855264</v>
      </c>
      <c r="D1444" s="109">
        <v>8.5870797632800002</v>
      </c>
      <c r="E1444" s="110">
        <v>1953</v>
      </c>
      <c r="F1444" s="109">
        <v>700990.91156200005</v>
      </c>
      <c r="G1444" s="109">
        <v>4394653.0916299997</v>
      </c>
      <c r="H1444" s="135">
        <v>10</v>
      </c>
      <c r="I1444" s="136" t="s">
        <v>3094</v>
      </c>
      <c r="J1444" s="110" t="str">
        <f t="shared" si="22"/>
        <v>No</v>
      </c>
    </row>
    <row r="1445" spans="1:10" x14ac:dyDescent="0.35">
      <c r="A1445" s="108" t="s">
        <v>1046</v>
      </c>
      <c r="B1445" s="108" t="s">
        <v>3039</v>
      </c>
      <c r="C1445" s="109">
        <v>7.3272577103999996</v>
      </c>
      <c r="D1445" s="109">
        <v>1.1981288711</v>
      </c>
      <c r="E1445" s="110">
        <v>3406</v>
      </c>
      <c r="F1445" s="109">
        <v>914891.16823299997</v>
      </c>
      <c r="G1445" s="109">
        <v>4074558.70921</v>
      </c>
      <c r="H1445" s="135">
        <v>11</v>
      </c>
      <c r="I1445" s="136" t="s">
        <v>3094</v>
      </c>
      <c r="J1445" s="110" t="str">
        <f t="shared" si="22"/>
        <v>No</v>
      </c>
    </row>
    <row r="1446" spans="1:10" x14ac:dyDescent="0.35">
      <c r="A1446" s="108" t="s">
        <v>1047</v>
      </c>
      <c r="B1446" s="108" t="s">
        <v>3029</v>
      </c>
      <c r="C1446" s="109">
        <v>3.0818695252100001</v>
      </c>
      <c r="D1446" s="109">
        <v>0.66104112570500007</v>
      </c>
      <c r="E1446" s="110">
        <v>3162</v>
      </c>
      <c r="F1446" s="109">
        <v>869174.30097600003</v>
      </c>
      <c r="G1446" s="109">
        <v>4157814.0985699999</v>
      </c>
      <c r="H1446" s="135">
        <v>11</v>
      </c>
      <c r="I1446" s="136" t="s">
        <v>3094</v>
      </c>
      <c r="J1446" s="110" t="str">
        <f t="shared" si="22"/>
        <v>No</v>
      </c>
    </row>
    <row r="1447" spans="1:10" x14ac:dyDescent="0.35">
      <c r="A1447" s="108" t="s">
        <v>1047</v>
      </c>
      <c r="B1447" s="108" t="s">
        <v>3036</v>
      </c>
      <c r="C1447" s="109">
        <v>10.9476795017</v>
      </c>
      <c r="D1447" s="109">
        <v>1.37504959361</v>
      </c>
      <c r="E1447" s="110">
        <v>3352</v>
      </c>
      <c r="F1447" s="109">
        <v>874574.24894099997</v>
      </c>
      <c r="G1447" s="109">
        <v>4153255.25391</v>
      </c>
      <c r="H1447" s="135">
        <v>11</v>
      </c>
      <c r="I1447" s="136" t="s">
        <v>3094</v>
      </c>
      <c r="J1447" s="110" t="str">
        <f t="shared" si="22"/>
        <v>No</v>
      </c>
    </row>
    <row r="1448" spans="1:10" x14ac:dyDescent="0.35">
      <c r="A1448" s="108" t="s">
        <v>1047</v>
      </c>
      <c r="B1448" s="108" t="s">
        <v>3052</v>
      </c>
      <c r="C1448" s="109">
        <v>1.0028379817799999</v>
      </c>
      <c r="D1448" s="109">
        <v>0.38415394720299995</v>
      </c>
      <c r="E1448" s="110">
        <v>3309</v>
      </c>
      <c r="F1448" s="109">
        <v>876768.91039199999</v>
      </c>
      <c r="G1448" s="109">
        <v>4140400.0239599999</v>
      </c>
      <c r="H1448" s="135">
        <v>11</v>
      </c>
      <c r="I1448" s="136" t="s">
        <v>3094</v>
      </c>
      <c r="J1448" s="110" t="str">
        <f t="shared" si="22"/>
        <v>No</v>
      </c>
    </row>
    <row r="1449" spans="1:10" x14ac:dyDescent="0.35">
      <c r="A1449" s="108" t="s">
        <v>1047</v>
      </c>
      <c r="B1449" s="108" t="s">
        <v>3052</v>
      </c>
      <c r="C1449" s="109">
        <v>0.77538916972399996</v>
      </c>
      <c r="D1449" s="109">
        <v>0.37262146782299999</v>
      </c>
      <c r="E1449" s="110">
        <v>3350</v>
      </c>
      <c r="F1449" s="109">
        <v>877136.55542600004</v>
      </c>
      <c r="G1449" s="109">
        <v>4140389.5233700001</v>
      </c>
      <c r="H1449" s="135">
        <v>11</v>
      </c>
      <c r="I1449" s="136" t="s">
        <v>3094</v>
      </c>
      <c r="J1449" s="110" t="str">
        <f t="shared" si="22"/>
        <v>No</v>
      </c>
    </row>
    <row r="1450" spans="1:10" x14ac:dyDescent="0.35">
      <c r="A1450" s="108" t="s">
        <v>1048</v>
      </c>
      <c r="B1450" s="108" t="s">
        <v>3022</v>
      </c>
      <c r="C1450" s="109">
        <v>0.30370942919499999</v>
      </c>
      <c r="D1450" s="109">
        <v>0.22891353839699999</v>
      </c>
      <c r="E1450" s="110">
        <v>1849</v>
      </c>
      <c r="F1450" s="109">
        <v>501075.151648</v>
      </c>
      <c r="G1450" s="109">
        <v>4569195.9048199998</v>
      </c>
      <c r="H1450" s="135">
        <v>10</v>
      </c>
      <c r="I1450" s="136" t="s">
        <v>3094</v>
      </c>
      <c r="J1450" s="110" t="str">
        <f t="shared" si="22"/>
        <v>No</v>
      </c>
    </row>
    <row r="1451" spans="1:10" x14ac:dyDescent="0.35">
      <c r="A1451" s="108" t="s">
        <v>1049</v>
      </c>
      <c r="B1451" s="108" t="s">
        <v>3052</v>
      </c>
      <c r="C1451" s="109">
        <v>3.2563405479600003</v>
      </c>
      <c r="D1451" s="109">
        <v>0.75990395421200008</v>
      </c>
      <c r="E1451" s="110">
        <v>3471</v>
      </c>
      <c r="F1451" s="109">
        <v>913436.23997300002</v>
      </c>
      <c r="G1451" s="109">
        <v>4080609.56146</v>
      </c>
      <c r="H1451" s="135">
        <v>11</v>
      </c>
      <c r="I1451" s="136" t="s">
        <v>3094</v>
      </c>
      <c r="J1451" s="110" t="str">
        <f t="shared" si="22"/>
        <v>No</v>
      </c>
    </row>
    <row r="1452" spans="1:10" x14ac:dyDescent="0.35">
      <c r="A1452" s="108" t="s">
        <v>1050</v>
      </c>
      <c r="B1452" s="108" t="s">
        <v>3052</v>
      </c>
      <c r="C1452" s="109">
        <v>1.8149055513799999</v>
      </c>
      <c r="D1452" s="109">
        <v>0.62717413028199998</v>
      </c>
      <c r="E1452" s="110">
        <v>3437</v>
      </c>
      <c r="F1452" s="109">
        <v>913933.10531799996</v>
      </c>
      <c r="G1452" s="109">
        <v>4081274.66078</v>
      </c>
      <c r="H1452" s="135">
        <v>11</v>
      </c>
      <c r="I1452" s="136" t="s">
        <v>3094</v>
      </c>
      <c r="J1452" s="110" t="str">
        <f t="shared" si="22"/>
        <v>No</v>
      </c>
    </row>
    <row r="1453" spans="1:10" x14ac:dyDescent="0.35">
      <c r="A1453" s="108" t="s">
        <v>1051</v>
      </c>
      <c r="B1453" s="108" t="s">
        <v>3052</v>
      </c>
      <c r="C1453" s="109">
        <v>0.52906909605300001</v>
      </c>
      <c r="D1453" s="109">
        <v>0.396285818653</v>
      </c>
      <c r="E1453" s="110">
        <v>3399</v>
      </c>
      <c r="F1453" s="109">
        <v>914041.79461999994</v>
      </c>
      <c r="G1453" s="109">
        <v>4080492.95915</v>
      </c>
      <c r="H1453" s="135">
        <v>11</v>
      </c>
      <c r="I1453" s="136" t="s">
        <v>3094</v>
      </c>
      <c r="J1453" s="110" t="str">
        <f t="shared" si="22"/>
        <v>No</v>
      </c>
    </row>
    <row r="1454" spans="1:10" x14ac:dyDescent="0.35">
      <c r="A1454" s="108" t="s">
        <v>1052</v>
      </c>
      <c r="B1454" s="108" t="s">
        <v>3036</v>
      </c>
      <c r="C1454" s="109">
        <v>9.6284311452900013</v>
      </c>
      <c r="D1454" s="109">
        <v>1.86199399548</v>
      </c>
      <c r="E1454" s="110">
        <v>3289</v>
      </c>
      <c r="F1454" s="109">
        <v>879632.58466399997</v>
      </c>
      <c r="G1454" s="109">
        <v>4130195.7217700002</v>
      </c>
      <c r="H1454" s="135">
        <v>11</v>
      </c>
      <c r="I1454" s="136" t="s">
        <v>3094</v>
      </c>
      <c r="J1454" s="110" t="str">
        <f t="shared" si="22"/>
        <v>No</v>
      </c>
    </row>
    <row r="1455" spans="1:10" x14ac:dyDescent="0.35">
      <c r="A1455" s="108" t="s">
        <v>1053</v>
      </c>
      <c r="B1455" s="108" t="s">
        <v>3036</v>
      </c>
      <c r="C1455" s="109">
        <v>1.5872554617000001</v>
      </c>
      <c r="D1455" s="109">
        <v>0.73016716920199998</v>
      </c>
      <c r="E1455" s="110">
        <v>3303</v>
      </c>
      <c r="F1455" s="109">
        <v>880051.47254800005</v>
      </c>
      <c r="G1455" s="109">
        <v>4130284.8538899999</v>
      </c>
      <c r="H1455" s="135">
        <v>11</v>
      </c>
      <c r="I1455" s="136" t="s">
        <v>3094</v>
      </c>
      <c r="J1455" s="110" t="str">
        <f t="shared" si="22"/>
        <v>No</v>
      </c>
    </row>
    <row r="1456" spans="1:10" x14ac:dyDescent="0.35">
      <c r="A1456" s="108" t="s">
        <v>1054</v>
      </c>
      <c r="B1456" s="108" t="s">
        <v>3022</v>
      </c>
      <c r="C1456" s="109">
        <v>0.14927801381</v>
      </c>
      <c r="D1456" s="109">
        <v>0.15467967533300001</v>
      </c>
      <c r="E1456" s="110">
        <v>1707</v>
      </c>
      <c r="F1456" s="109">
        <v>485449.51204499998</v>
      </c>
      <c r="G1456" s="109">
        <v>4640382.3751499997</v>
      </c>
      <c r="H1456" s="135">
        <v>10</v>
      </c>
      <c r="I1456" s="136" t="s">
        <v>3094</v>
      </c>
      <c r="J1456" s="110" t="str">
        <f t="shared" si="22"/>
        <v>No</v>
      </c>
    </row>
    <row r="1457" spans="1:10" x14ac:dyDescent="0.35">
      <c r="A1457" s="108" t="s">
        <v>1055</v>
      </c>
      <c r="B1457" s="108" t="s">
        <v>3027</v>
      </c>
      <c r="C1457" s="109">
        <v>38168.965776900004</v>
      </c>
      <c r="D1457" s="109">
        <v>119.545476127</v>
      </c>
      <c r="E1457" s="110">
        <v>1434</v>
      </c>
      <c r="F1457" s="109">
        <v>714000.40995</v>
      </c>
      <c r="G1457" s="109">
        <v>4645816.9292400004</v>
      </c>
      <c r="H1457" s="135">
        <v>10</v>
      </c>
      <c r="I1457" s="136" t="s">
        <v>3094</v>
      </c>
      <c r="J1457" s="110" t="str">
        <f t="shared" si="22"/>
        <v>No</v>
      </c>
    </row>
    <row r="1458" spans="1:10" x14ac:dyDescent="0.35">
      <c r="A1458" s="108" t="s">
        <v>1055</v>
      </c>
      <c r="B1458" s="108" t="s">
        <v>3068</v>
      </c>
      <c r="C1458" s="109">
        <v>11.300646110600001</v>
      </c>
      <c r="D1458" s="109">
        <v>2.7883657683299998</v>
      </c>
      <c r="E1458" s="110">
        <v>2023</v>
      </c>
      <c r="F1458" s="109">
        <v>702706.38901899999</v>
      </c>
      <c r="G1458" s="109">
        <v>4394178.8078300003</v>
      </c>
      <c r="H1458" s="135">
        <v>10</v>
      </c>
      <c r="I1458" s="136" t="s">
        <v>3094</v>
      </c>
      <c r="J1458" s="110" t="str">
        <f t="shared" si="22"/>
        <v>No</v>
      </c>
    </row>
    <row r="1459" spans="1:10" x14ac:dyDescent="0.35">
      <c r="A1459" s="108" t="s">
        <v>1056</v>
      </c>
      <c r="B1459" s="108" t="s">
        <v>3027</v>
      </c>
      <c r="C1459" s="109">
        <v>45.7117330094</v>
      </c>
      <c r="D1459" s="109">
        <v>3.8322122248800001</v>
      </c>
      <c r="E1459" s="110">
        <v>1329</v>
      </c>
      <c r="F1459" s="109">
        <v>706609.38312599994</v>
      </c>
      <c r="G1459" s="109">
        <v>4592983.0784999998</v>
      </c>
      <c r="H1459" s="135">
        <v>10</v>
      </c>
      <c r="I1459" s="136" t="s">
        <v>3094</v>
      </c>
      <c r="J1459" s="110" t="str">
        <f t="shared" si="22"/>
        <v>No</v>
      </c>
    </row>
    <row r="1460" spans="1:10" x14ac:dyDescent="0.35">
      <c r="A1460" s="108" t="s">
        <v>1057</v>
      </c>
      <c r="B1460" s="108" t="s">
        <v>3036</v>
      </c>
      <c r="C1460" s="109">
        <v>2.5488677481900002</v>
      </c>
      <c r="D1460" s="109">
        <v>0.64511799067300002</v>
      </c>
      <c r="E1460" s="110">
        <v>3019</v>
      </c>
      <c r="F1460" s="109">
        <v>861823.35662700003</v>
      </c>
      <c r="G1460" s="109">
        <v>4136720.86772</v>
      </c>
      <c r="H1460" s="135">
        <v>11</v>
      </c>
      <c r="I1460" s="136" t="s">
        <v>3094</v>
      </c>
      <c r="J1460" s="110" t="str">
        <f t="shared" si="22"/>
        <v>No</v>
      </c>
    </row>
    <row r="1461" spans="1:10" x14ac:dyDescent="0.35">
      <c r="A1461" s="108" t="s">
        <v>1058</v>
      </c>
      <c r="B1461" s="108" t="s">
        <v>3065</v>
      </c>
      <c r="C1461" s="109">
        <v>2.0054542673300002</v>
      </c>
      <c r="D1461" s="109">
        <v>0.57410860083499993</v>
      </c>
      <c r="E1461" s="110">
        <v>385</v>
      </c>
      <c r="F1461" s="109">
        <v>697994.44337899995</v>
      </c>
      <c r="G1461" s="109">
        <v>4234530.1348400004</v>
      </c>
      <c r="H1461" s="135">
        <v>10</v>
      </c>
      <c r="I1461" s="136" t="s">
        <v>3094</v>
      </c>
      <c r="J1461" s="110" t="str">
        <f t="shared" si="22"/>
        <v>No</v>
      </c>
    </row>
    <row r="1462" spans="1:10" x14ac:dyDescent="0.35">
      <c r="A1462" s="108" t="s">
        <v>1059</v>
      </c>
      <c r="B1462" s="108" t="s">
        <v>3043</v>
      </c>
      <c r="C1462" s="109">
        <v>8.9360387260500005</v>
      </c>
      <c r="D1462" s="109">
        <v>1.48132914643</v>
      </c>
      <c r="E1462" s="110">
        <v>1515</v>
      </c>
      <c r="F1462" s="109">
        <v>636917.41679299995</v>
      </c>
      <c r="G1462" s="109">
        <v>4516066.2982099997</v>
      </c>
      <c r="H1462" s="135">
        <v>10</v>
      </c>
      <c r="I1462" s="136" t="s">
        <v>3094</v>
      </c>
      <c r="J1462" s="110" t="str">
        <f t="shared" si="22"/>
        <v>No</v>
      </c>
    </row>
    <row r="1463" spans="1:10" x14ac:dyDescent="0.35">
      <c r="A1463" s="108" t="s">
        <v>1060</v>
      </c>
      <c r="B1463" s="108" t="s">
        <v>3043</v>
      </c>
      <c r="C1463" s="109">
        <v>4.0251717389300001</v>
      </c>
      <c r="D1463" s="109">
        <v>0.90040591310900009</v>
      </c>
      <c r="E1463" s="110">
        <v>1065</v>
      </c>
      <c r="F1463" s="109">
        <v>596334.63426199998</v>
      </c>
      <c r="G1463" s="109">
        <v>4482070.6515499996</v>
      </c>
      <c r="H1463" s="135">
        <v>10</v>
      </c>
      <c r="I1463" s="136" t="s">
        <v>3094</v>
      </c>
      <c r="J1463" s="110" t="str">
        <f t="shared" si="22"/>
        <v>No</v>
      </c>
    </row>
    <row r="1464" spans="1:10" x14ac:dyDescent="0.35">
      <c r="A1464" s="108" t="s">
        <v>1061</v>
      </c>
      <c r="B1464" s="108" t="s">
        <v>3042</v>
      </c>
      <c r="C1464" s="109">
        <v>5.1291056881600001</v>
      </c>
      <c r="D1464" s="109">
        <v>1.0403641984300001</v>
      </c>
      <c r="E1464" s="110">
        <v>1328</v>
      </c>
      <c r="F1464" s="109">
        <v>704257.29953199998</v>
      </c>
      <c r="G1464" s="109">
        <v>4404611.1556700002</v>
      </c>
      <c r="H1464" s="135">
        <v>10</v>
      </c>
      <c r="I1464" s="136" t="s">
        <v>3094</v>
      </c>
      <c r="J1464" s="110" t="str">
        <f t="shared" si="22"/>
        <v>No</v>
      </c>
    </row>
    <row r="1465" spans="1:10" x14ac:dyDescent="0.35">
      <c r="A1465" s="108" t="s">
        <v>1062</v>
      </c>
      <c r="B1465" s="108" t="s">
        <v>3026</v>
      </c>
      <c r="C1465" s="109">
        <v>0.53047668949600002</v>
      </c>
      <c r="D1465" s="109">
        <v>0.30183143144000002</v>
      </c>
      <c r="E1465" s="110">
        <v>972</v>
      </c>
      <c r="F1465" s="109">
        <v>455277.29040400003</v>
      </c>
      <c r="G1465" s="109">
        <v>4452624.3821400004</v>
      </c>
      <c r="H1465" s="135">
        <v>10</v>
      </c>
      <c r="I1465" s="136" t="s">
        <v>3094</v>
      </c>
      <c r="J1465" s="110" t="str">
        <f t="shared" si="22"/>
        <v>No</v>
      </c>
    </row>
    <row r="1466" spans="1:10" x14ac:dyDescent="0.35">
      <c r="A1466" s="108" t="s">
        <v>1063</v>
      </c>
      <c r="B1466" s="108" t="s">
        <v>3026</v>
      </c>
      <c r="C1466" s="109">
        <v>2.2792439939499998</v>
      </c>
      <c r="D1466" s="109">
        <v>0.59470927647099991</v>
      </c>
      <c r="E1466" s="110">
        <v>1966</v>
      </c>
      <c r="F1466" s="109">
        <v>515023.72846200003</v>
      </c>
      <c r="G1466" s="109">
        <v>4558532.0737300003</v>
      </c>
      <c r="H1466" s="135">
        <v>10</v>
      </c>
      <c r="I1466" s="136" t="s">
        <v>3094</v>
      </c>
      <c r="J1466" s="110" t="str">
        <f t="shared" si="22"/>
        <v>No</v>
      </c>
    </row>
    <row r="1467" spans="1:10" x14ac:dyDescent="0.35">
      <c r="A1467" s="108" t="s">
        <v>1063</v>
      </c>
      <c r="B1467" s="108" t="s">
        <v>3026</v>
      </c>
      <c r="C1467" s="109">
        <v>10.1215478634</v>
      </c>
      <c r="D1467" s="109">
        <v>1.2432246141500001</v>
      </c>
      <c r="E1467" s="110">
        <v>1810</v>
      </c>
      <c r="F1467" s="109">
        <v>511985.73477899999</v>
      </c>
      <c r="G1467" s="109">
        <v>4533503.7925000004</v>
      </c>
      <c r="H1467" s="135">
        <v>10</v>
      </c>
      <c r="I1467" s="136" t="s">
        <v>3094</v>
      </c>
      <c r="J1467" s="110" t="str">
        <f t="shared" si="22"/>
        <v>No</v>
      </c>
    </row>
    <row r="1468" spans="1:10" x14ac:dyDescent="0.35">
      <c r="A1468" s="108" t="s">
        <v>1063</v>
      </c>
      <c r="B1468" s="108" t="s">
        <v>3020</v>
      </c>
      <c r="C1468" s="109">
        <v>3.3602865895900003</v>
      </c>
      <c r="D1468" s="109">
        <v>0.70977805444200004</v>
      </c>
      <c r="E1468" s="110">
        <v>2333</v>
      </c>
      <c r="F1468" s="109">
        <v>750478.00305599999</v>
      </c>
      <c r="G1468" s="109">
        <v>4313827.7504399996</v>
      </c>
      <c r="H1468" s="135">
        <v>10</v>
      </c>
      <c r="I1468" s="136" t="s">
        <v>3094</v>
      </c>
      <c r="J1468" s="110" t="str">
        <f t="shared" si="22"/>
        <v>No</v>
      </c>
    </row>
    <row r="1469" spans="1:10" x14ac:dyDescent="0.35">
      <c r="A1469" s="108" t="s">
        <v>1063</v>
      </c>
      <c r="B1469" s="108" t="s">
        <v>3059</v>
      </c>
      <c r="C1469" s="109">
        <v>2.09278719874</v>
      </c>
      <c r="D1469" s="109">
        <v>0.62963437278099998</v>
      </c>
      <c r="E1469" s="110">
        <v>2310</v>
      </c>
      <c r="F1469" s="109">
        <v>751520.73367500002</v>
      </c>
      <c r="G1469" s="109">
        <v>4281922.6023000004</v>
      </c>
      <c r="H1469" s="135">
        <v>10</v>
      </c>
      <c r="I1469" s="136" t="s">
        <v>3094</v>
      </c>
      <c r="J1469" s="110" t="str">
        <f t="shared" si="22"/>
        <v>No</v>
      </c>
    </row>
    <row r="1470" spans="1:10" x14ac:dyDescent="0.35">
      <c r="A1470" s="108" t="s">
        <v>1063</v>
      </c>
      <c r="B1470" s="108" t="s">
        <v>3035</v>
      </c>
      <c r="C1470" s="109">
        <v>3.2074626810300004</v>
      </c>
      <c r="D1470" s="109">
        <v>0.72289257125999995</v>
      </c>
      <c r="E1470" s="110">
        <v>2658</v>
      </c>
      <c r="F1470" s="109">
        <v>764512.81316899997</v>
      </c>
      <c r="G1470" s="109">
        <v>4278971.8888699999</v>
      </c>
      <c r="H1470" s="135">
        <v>11</v>
      </c>
      <c r="I1470" s="136" t="s">
        <v>3094</v>
      </c>
      <c r="J1470" s="110" t="str">
        <f t="shared" si="22"/>
        <v>No</v>
      </c>
    </row>
    <row r="1471" spans="1:10" x14ac:dyDescent="0.35">
      <c r="A1471" s="108" t="s">
        <v>1063</v>
      </c>
      <c r="B1471" s="108" t="s">
        <v>3061</v>
      </c>
      <c r="C1471" s="109">
        <v>0.79054298390100008</v>
      </c>
      <c r="D1471" s="109">
        <v>0.32884399888100002</v>
      </c>
      <c r="E1471" s="110">
        <v>591</v>
      </c>
      <c r="F1471" s="109">
        <v>546105.15859999997</v>
      </c>
      <c r="G1471" s="109">
        <v>4271900.4880900001</v>
      </c>
      <c r="H1471" s="135">
        <v>10</v>
      </c>
      <c r="I1471" s="136" t="s">
        <v>3094</v>
      </c>
      <c r="J1471" s="110" t="str">
        <f t="shared" si="22"/>
        <v>No</v>
      </c>
    </row>
    <row r="1472" spans="1:10" x14ac:dyDescent="0.35">
      <c r="A1472" s="108" t="s">
        <v>1063</v>
      </c>
      <c r="B1472" s="108" t="s">
        <v>3052</v>
      </c>
      <c r="C1472" s="109">
        <v>3.3790981056599998</v>
      </c>
      <c r="D1472" s="109">
        <v>0.81585070494400003</v>
      </c>
      <c r="E1472" s="110">
        <v>3510</v>
      </c>
      <c r="F1472" s="109">
        <v>886214.93541999999</v>
      </c>
      <c r="G1472" s="109">
        <v>4125717.1799099999</v>
      </c>
      <c r="H1472" s="135">
        <v>11</v>
      </c>
      <c r="I1472" s="136" t="s">
        <v>3094</v>
      </c>
      <c r="J1472" s="110" t="str">
        <f t="shared" si="22"/>
        <v>No</v>
      </c>
    </row>
    <row r="1473" spans="1:10" x14ac:dyDescent="0.35">
      <c r="A1473" s="108" t="s">
        <v>1063</v>
      </c>
      <c r="B1473" s="108" t="s">
        <v>3041</v>
      </c>
      <c r="C1473" s="109">
        <v>2.90872370611</v>
      </c>
      <c r="D1473" s="109">
        <v>1.2068742405200001</v>
      </c>
      <c r="E1473" s="110">
        <v>2627</v>
      </c>
      <c r="F1473" s="109">
        <v>777381.71202900005</v>
      </c>
      <c r="G1473" s="109">
        <v>4230924.5011200001</v>
      </c>
      <c r="H1473" s="135">
        <v>11</v>
      </c>
      <c r="I1473" s="136" t="s">
        <v>3094</v>
      </c>
      <c r="J1473" s="110" t="str">
        <f t="shared" si="22"/>
        <v>No</v>
      </c>
    </row>
    <row r="1474" spans="1:10" x14ac:dyDescent="0.35">
      <c r="A1474" s="108" t="s">
        <v>1063</v>
      </c>
      <c r="B1474" s="108" t="s">
        <v>3036</v>
      </c>
      <c r="C1474" s="109">
        <v>20.835031707500001</v>
      </c>
      <c r="D1474" s="109">
        <v>2.5718269012199997</v>
      </c>
      <c r="E1474" s="110">
        <v>3076</v>
      </c>
      <c r="F1474" s="109">
        <v>890482.26948300004</v>
      </c>
      <c r="G1474" s="109">
        <v>4088641.4263200001</v>
      </c>
      <c r="H1474" s="135">
        <v>11</v>
      </c>
      <c r="I1474" s="136" t="s">
        <v>3094</v>
      </c>
      <c r="J1474" s="110" t="str">
        <f t="shared" si="22"/>
        <v>No</v>
      </c>
    </row>
    <row r="1475" spans="1:10" x14ac:dyDescent="0.35">
      <c r="A1475" s="108" t="s">
        <v>1064</v>
      </c>
      <c r="B1475" s="108" t="s">
        <v>3041</v>
      </c>
      <c r="C1475" s="109">
        <v>6.4931476840400002</v>
      </c>
      <c r="D1475" s="109">
        <v>1.3677696313399998</v>
      </c>
      <c r="E1475" s="110">
        <v>3177</v>
      </c>
      <c r="F1475" s="109">
        <v>827044.51880900003</v>
      </c>
      <c r="G1475" s="109">
        <v>4204126.7527599996</v>
      </c>
      <c r="H1475" s="135">
        <v>11</v>
      </c>
      <c r="I1475" s="136" t="s">
        <v>3094</v>
      </c>
      <c r="J1475" s="110" t="str">
        <f t="shared" si="22"/>
        <v>No</v>
      </c>
    </row>
    <row r="1476" spans="1:10" x14ac:dyDescent="0.35">
      <c r="A1476" s="108" t="s">
        <v>1065</v>
      </c>
      <c r="B1476" s="108" t="s">
        <v>3052</v>
      </c>
      <c r="C1476" s="109">
        <v>7.0201073579299997</v>
      </c>
      <c r="D1476" s="109">
        <v>1.0364266176900001</v>
      </c>
      <c r="E1476" s="110">
        <v>3484</v>
      </c>
      <c r="F1476" s="109">
        <v>875084.12707599998</v>
      </c>
      <c r="G1476" s="109">
        <v>4140768.1204200001</v>
      </c>
      <c r="H1476" s="135">
        <v>11</v>
      </c>
      <c r="I1476" s="136" t="s">
        <v>3094</v>
      </c>
      <c r="J1476" s="110" t="str">
        <f t="shared" ref="J1476:J1539" si="23">IF(AND(C1476&gt;=173.3,C1476&lt;=16005.8,D1476&gt;=16.1,D1476&lt;=255.3,E1476&gt;=42.4,E1476&lt;=2062),"Yes","No")</f>
        <v>No</v>
      </c>
    </row>
    <row r="1477" spans="1:10" x14ac:dyDescent="0.35">
      <c r="A1477" s="108" t="s">
        <v>1066</v>
      </c>
      <c r="B1477" s="108" t="s">
        <v>3052</v>
      </c>
      <c r="C1477" s="109">
        <v>3.6840813851700003</v>
      </c>
      <c r="D1477" s="109">
        <v>0.802923144009</v>
      </c>
      <c r="E1477" s="110">
        <v>3559</v>
      </c>
      <c r="F1477" s="109">
        <v>874145.03197600006</v>
      </c>
      <c r="G1477" s="109">
        <v>4141276.7594900001</v>
      </c>
      <c r="H1477" s="135">
        <v>11</v>
      </c>
      <c r="I1477" s="136" t="s">
        <v>3094</v>
      </c>
      <c r="J1477" s="110" t="str">
        <f t="shared" si="23"/>
        <v>No</v>
      </c>
    </row>
    <row r="1478" spans="1:10" x14ac:dyDescent="0.35">
      <c r="A1478" s="108" t="s">
        <v>1067</v>
      </c>
      <c r="B1478" s="108" t="s">
        <v>3052</v>
      </c>
      <c r="C1478" s="109">
        <v>2.8492567017300003</v>
      </c>
      <c r="D1478" s="109">
        <v>0.7409544981620001</v>
      </c>
      <c r="E1478" s="110">
        <v>3607</v>
      </c>
      <c r="F1478" s="109">
        <v>874044.52355399996</v>
      </c>
      <c r="G1478" s="109">
        <v>4141711.41071</v>
      </c>
      <c r="H1478" s="135">
        <v>11</v>
      </c>
      <c r="I1478" s="136" t="s">
        <v>3094</v>
      </c>
      <c r="J1478" s="110" t="str">
        <f t="shared" si="23"/>
        <v>No</v>
      </c>
    </row>
    <row r="1479" spans="1:10" x14ac:dyDescent="0.35">
      <c r="A1479" s="108" t="s">
        <v>1068</v>
      </c>
      <c r="B1479" s="108" t="s">
        <v>3029</v>
      </c>
      <c r="C1479" s="109">
        <v>447.14114819599996</v>
      </c>
      <c r="D1479" s="109">
        <v>16.746419104800001</v>
      </c>
      <c r="E1479" s="110">
        <v>2174</v>
      </c>
      <c r="F1479" s="109">
        <v>842216.033222</v>
      </c>
      <c r="G1479" s="109">
        <v>4195026.6944300001</v>
      </c>
      <c r="H1479" s="135">
        <v>11</v>
      </c>
      <c r="I1479" s="136" t="s">
        <v>3094</v>
      </c>
      <c r="J1479" s="110" t="str">
        <f t="shared" si="23"/>
        <v>No</v>
      </c>
    </row>
    <row r="1480" spans="1:10" x14ac:dyDescent="0.35">
      <c r="A1480" s="108" t="s">
        <v>1069</v>
      </c>
      <c r="B1480" s="108" t="s">
        <v>3051</v>
      </c>
      <c r="C1480" s="109">
        <v>2.0097052674900002</v>
      </c>
      <c r="D1480" s="109">
        <v>0.74167883589299999</v>
      </c>
      <c r="E1480" s="110">
        <v>2823</v>
      </c>
      <c r="F1480" s="109">
        <v>804367.853886</v>
      </c>
      <c r="G1480" s="109">
        <v>4198885.2605299996</v>
      </c>
      <c r="H1480" s="135">
        <v>11</v>
      </c>
      <c r="I1480" s="136" t="s">
        <v>3094</v>
      </c>
      <c r="J1480" s="110" t="str">
        <f t="shared" si="23"/>
        <v>No</v>
      </c>
    </row>
    <row r="1481" spans="1:10" x14ac:dyDescent="0.35">
      <c r="A1481" s="108" t="s">
        <v>1070</v>
      </c>
      <c r="B1481" s="108" t="s">
        <v>3042</v>
      </c>
      <c r="C1481" s="109">
        <v>8.1382208716300006</v>
      </c>
      <c r="D1481" s="109">
        <v>1.33181719322</v>
      </c>
      <c r="E1481" s="110">
        <v>1787</v>
      </c>
      <c r="F1481" s="109">
        <v>697301.84655699995</v>
      </c>
      <c r="G1481" s="109">
        <v>4399915.29134</v>
      </c>
      <c r="H1481" s="135">
        <v>10</v>
      </c>
      <c r="I1481" s="136" t="s">
        <v>3094</v>
      </c>
      <c r="J1481" s="110" t="str">
        <f t="shared" si="23"/>
        <v>No</v>
      </c>
    </row>
    <row r="1482" spans="1:10" x14ac:dyDescent="0.35">
      <c r="A1482" s="108" t="s">
        <v>1070</v>
      </c>
      <c r="B1482" s="108" t="s">
        <v>3068</v>
      </c>
      <c r="C1482" s="109">
        <v>0.65558637099200001</v>
      </c>
      <c r="D1482" s="109">
        <v>0.32149539977199998</v>
      </c>
      <c r="E1482" s="110">
        <v>2069</v>
      </c>
      <c r="F1482" s="109">
        <v>701081.243135</v>
      </c>
      <c r="G1482" s="109">
        <v>4390502.3114900002</v>
      </c>
      <c r="H1482" s="135">
        <v>10</v>
      </c>
      <c r="I1482" s="136" t="s">
        <v>3094</v>
      </c>
      <c r="J1482" s="110" t="str">
        <f t="shared" si="23"/>
        <v>No</v>
      </c>
    </row>
    <row r="1483" spans="1:10" x14ac:dyDescent="0.35">
      <c r="A1483" s="108" t="s">
        <v>1070</v>
      </c>
      <c r="B1483" s="108" t="s">
        <v>3020</v>
      </c>
      <c r="C1483" s="109">
        <v>4.55178504627</v>
      </c>
      <c r="D1483" s="109">
        <v>1.2354331197599999</v>
      </c>
      <c r="E1483" s="110">
        <v>2348</v>
      </c>
      <c r="F1483" s="109">
        <v>763644.05607299996</v>
      </c>
      <c r="G1483" s="109">
        <v>4298287.7161999997</v>
      </c>
      <c r="H1483" s="135">
        <v>11</v>
      </c>
      <c r="I1483" s="136" t="s">
        <v>3094</v>
      </c>
      <c r="J1483" s="110" t="str">
        <f t="shared" si="23"/>
        <v>No</v>
      </c>
    </row>
    <row r="1484" spans="1:10" x14ac:dyDescent="0.35">
      <c r="A1484" s="108" t="s">
        <v>1070</v>
      </c>
      <c r="B1484" s="108" t="s">
        <v>3029</v>
      </c>
      <c r="C1484" s="109">
        <v>1.05892203884</v>
      </c>
      <c r="D1484" s="109">
        <v>0.45521106475900003</v>
      </c>
      <c r="E1484" s="110">
        <v>2996</v>
      </c>
      <c r="F1484" s="109">
        <v>869914.64344999997</v>
      </c>
      <c r="G1484" s="109">
        <v>4159368.3941100002</v>
      </c>
      <c r="H1484" s="135">
        <v>11</v>
      </c>
      <c r="I1484" s="136" t="s">
        <v>3094</v>
      </c>
      <c r="J1484" s="110" t="str">
        <f t="shared" si="23"/>
        <v>No</v>
      </c>
    </row>
    <row r="1485" spans="1:10" x14ac:dyDescent="0.35">
      <c r="A1485" s="108" t="s">
        <v>1070</v>
      </c>
      <c r="B1485" s="108" t="s">
        <v>3042</v>
      </c>
      <c r="C1485" s="109">
        <v>0.530275547944</v>
      </c>
      <c r="D1485" s="109">
        <v>0.35420808037500001</v>
      </c>
      <c r="E1485" s="110">
        <v>1920</v>
      </c>
      <c r="F1485" s="109">
        <v>700273.32211299997</v>
      </c>
      <c r="G1485" s="109">
        <v>4397278.1105399998</v>
      </c>
      <c r="H1485" s="135">
        <v>10</v>
      </c>
      <c r="I1485" s="136" t="s">
        <v>3094</v>
      </c>
      <c r="J1485" s="110" t="str">
        <f t="shared" si="23"/>
        <v>No</v>
      </c>
    </row>
    <row r="1486" spans="1:10" x14ac:dyDescent="0.35">
      <c r="A1486" s="108" t="s">
        <v>1070</v>
      </c>
      <c r="B1486" s="108" t="s">
        <v>3020</v>
      </c>
      <c r="C1486" s="109">
        <v>7.1787329670799993</v>
      </c>
      <c r="D1486" s="109">
        <v>2.3643545661899998</v>
      </c>
      <c r="E1486" s="110">
        <v>2204</v>
      </c>
      <c r="F1486" s="109">
        <v>750463.84155200003</v>
      </c>
      <c r="G1486" s="109">
        <v>4306602.3030200005</v>
      </c>
      <c r="H1486" s="135">
        <v>10</v>
      </c>
      <c r="I1486" s="136" t="s">
        <v>3094</v>
      </c>
      <c r="J1486" s="110" t="str">
        <f t="shared" si="23"/>
        <v>No</v>
      </c>
    </row>
    <row r="1487" spans="1:10" x14ac:dyDescent="0.35">
      <c r="A1487" s="108" t="s">
        <v>1070</v>
      </c>
      <c r="B1487" s="108" t="s">
        <v>3052</v>
      </c>
      <c r="C1487" s="109">
        <v>0.75715944478200004</v>
      </c>
      <c r="D1487" s="109">
        <v>0.35378211053600001</v>
      </c>
      <c r="E1487" s="110">
        <v>3011</v>
      </c>
      <c r="F1487" s="109">
        <v>887748.89145700005</v>
      </c>
      <c r="G1487" s="109">
        <v>4127909.82069</v>
      </c>
      <c r="H1487" s="135">
        <v>11</v>
      </c>
      <c r="I1487" s="136" t="s">
        <v>3094</v>
      </c>
      <c r="J1487" s="110" t="str">
        <f t="shared" si="23"/>
        <v>No</v>
      </c>
    </row>
    <row r="1488" spans="1:10" x14ac:dyDescent="0.35">
      <c r="A1488" s="108" t="s">
        <v>1071</v>
      </c>
      <c r="B1488" s="108" t="s">
        <v>3047</v>
      </c>
      <c r="C1488" s="109">
        <v>6.6213141778500004</v>
      </c>
      <c r="D1488" s="109">
        <v>1.29414198803</v>
      </c>
      <c r="E1488" s="110">
        <v>1565</v>
      </c>
      <c r="F1488" s="109">
        <v>1032593.38838</v>
      </c>
      <c r="G1488" s="109">
        <v>3806288.8254999998</v>
      </c>
      <c r="H1488" s="135">
        <v>11</v>
      </c>
      <c r="I1488" s="136" t="s">
        <v>3094</v>
      </c>
      <c r="J1488" s="110" t="str">
        <f t="shared" si="23"/>
        <v>No</v>
      </c>
    </row>
    <row r="1489" spans="1:10" x14ac:dyDescent="0.35">
      <c r="A1489" s="108" t="s">
        <v>1072</v>
      </c>
      <c r="B1489" s="108" t="s">
        <v>3037</v>
      </c>
      <c r="C1489" s="109">
        <v>0.87082314222799995</v>
      </c>
      <c r="D1489" s="109">
        <v>0.37599024874600001</v>
      </c>
      <c r="E1489" s="110">
        <v>806</v>
      </c>
      <c r="F1489" s="109">
        <v>666771.75958700001</v>
      </c>
      <c r="G1489" s="109">
        <v>4343904.3179400004</v>
      </c>
      <c r="H1489" s="135">
        <v>10</v>
      </c>
      <c r="I1489" s="136" t="s">
        <v>3094</v>
      </c>
      <c r="J1489" s="110" t="str">
        <f t="shared" si="23"/>
        <v>No</v>
      </c>
    </row>
    <row r="1490" spans="1:10" x14ac:dyDescent="0.35">
      <c r="A1490" s="108" t="s">
        <v>1073</v>
      </c>
      <c r="B1490" s="108" t="s">
        <v>3030</v>
      </c>
      <c r="C1490" s="109">
        <v>6.3093851276099997</v>
      </c>
      <c r="D1490" s="109">
        <v>0.95534437894899993</v>
      </c>
      <c r="E1490" s="110">
        <v>201</v>
      </c>
      <c r="F1490" s="109">
        <v>1063417.88004</v>
      </c>
      <c r="G1490" s="109">
        <v>3643532.0787499999</v>
      </c>
      <c r="H1490" s="135">
        <v>11</v>
      </c>
      <c r="I1490" s="136" t="s">
        <v>3094</v>
      </c>
      <c r="J1490" s="110" t="str">
        <f t="shared" si="23"/>
        <v>No</v>
      </c>
    </row>
    <row r="1491" spans="1:10" x14ac:dyDescent="0.35">
      <c r="A1491" s="108" t="s">
        <v>1074</v>
      </c>
      <c r="B1491" s="108" t="s">
        <v>3043</v>
      </c>
      <c r="C1491" s="109">
        <v>5.9775597845899996E-2</v>
      </c>
      <c r="D1491" s="109">
        <v>9.4213518849500008E-2</v>
      </c>
      <c r="E1491" s="110">
        <v>1473</v>
      </c>
      <c r="F1491" s="109">
        <v>634969.97623300005</v>
      </c>
      <c r="G1491" s="109">
        <v>4512120.2980000004</v>
      </c>
      <c r="H1491" s="135">
        <v>10</v>
      </c>
      <c r="I1491" s="136" t="s">
        <v>3094</v>
      </c>
      <c r="J1491" s="110" t="str">
        <f t="shared" si="23"/>
        <v>No</v>
      </c>
    </row>
    <row r="1492" spans="1:10" x14ac:dyDescent="0.35">
      <c r="A1492" s="108" t="s">
        <v>1074</v>
      </c>
      <c r="B1492" s="108" t="s">
        <v>3042</v>
      </c>
      <c r="C1492" s="109">
        <v>3.6740142532400002</v>
      </c>
      <c r="D1492" s="109">
        <v>0.82477536770100002</v>
      </c>
      <c r="E1492" s="110">
        <v>1793</v>
      </c>
      <c r="F1492" s="109">
        <v>640583.56336799997</v>
      </c>
      <c r="G1492" s="109">
        <v>4427022.3738200003</v>
      </c>
      <c r="H1492" s="135">
        <v>10</v>
      </c>
      <c r="I1492" s="136" t="s">
        <v>3094</v>
      </c>
      <c r="J1492" s="110" t="str">
        <f t="shared" si="23"/>
        <v>No</v>
      </c>
    </row>
    <row r="1493" spans="1:10" x14ac:dyDescent="0.35">
      <c r="A1493" s="108" t="s">
        <v>1074</v>
      </c>
      <c r="B1493" s="108" t="s">
        <v>3055</v>
      </c>
      <c r="C1493" s="109">
        <v>3.1151460469900001</v>
      </c>
      <c r="D1493" s="109">
        <v>0.68361469948700004</v>
      </c>
      <c r="E1493" s="110">
        <v>1008</v>
      </c>
      <c r="F1493" s="109">
        <v>474052.63461900002</v>
      </c>
      <c r="G1493" s="109">
        <v>4391600.41371</v>
      </c>
      <c r="H1493" s="135">
        <v>10</v>
      </c>
      <c r="I1493" s="136" t="s">
        <v>3094</v>
      </c>
      <c r="J1493" s="110" t="str">
        <f t="shared" si="23"/>
        <v>No</v>
      </c>
    </row>
    <row r="1494" spans="1:10" x14ac:dyDescent="0.35">
      <c r="A1494" s="108" t="s">
        <v>1074</v>
      </c>
      <c r="B1494" s="108" t="s">
        <v>3036</v>
      </c>
      <c r="C1494" s="109">
        <v>4.3075191027799997</v>
      </c>
      <c r="D1494" s="109">
        <v>0.89118939516600004</v>
      </c>
      <c r="E1494" s="110">
        <v>2897</v>
      </c>
      <c r="F1494" s="109">
        <v>857079.08722400002</v>
      </c>
      <c r="G1494" s="109">
        <v>4155958.6900399998</v>
      </c>
      <c r="H1494" s="135">
        <v>11</v>
      </c>
      <c r="I1494" s="136" t="s">
        <v>3094</v>
      </c>
      <c r="J1494" s="110" t="str">
        <f t="shared" si="23"/>
        <v>No</v>
      </c>
    </row>
    <row r="1495" spans="1:10" x14ac:dyDescent="0.35">
      <c r="A1495" s="108" t="s">
        <v>1075</v>
      </c>
      <c r="B1495" s="108" t="s">
        <v>3042</v>
      </c>
      <c r="C1495" s="109">
        <v>1.21090102189</v>
      </c>
      <c r="D1495" s="109">
        <v>0.58588958024600002</v>
      </c>
      <c r="E1495" s="110">
        <v>1889</v>
      </c>
      <c r="F1495" s="109">
        <v>652477.67451499996</v>
      </c>
      <c r="G1495" s="109">
        <v>4426356.92796</v>
      </c>
      <c r="H1495" s="135">
        <v>10</v>
      </c>
      <c r="I1495" s="136" t="s">
        <v>3094</v>
      </c>
      <c r="J1495" s="110" t="str">
        <f t="shared" si="23"/>
        <v>No</v>
      </c>
    </row>
    <row r="1496" spans="1:10" x14ac:dyDescent="0.35">
      <c r="A1496" s="108" t="s">
        <v>1075</v>
      </c>
      <c r="B1496" s="108" t="s">
        <v>3042</v>
      </c>
      <c r="C1496" s="109">
        <v>0.34248347017399999</v>
      </c>
      <c r="D1496" s="109">
        <v>0.25609979134399996</v>
      </c>
      <c r="E1496" s="110">
        <v>1885</v>
      </c>
      <c r="F1496" s="109">
        <v>652149.28371999995</v>
      </c>
      <c r="G1496" s="109">
        <v>4426323.0187100004</v>
      </c>
      <c r="H1496" s="135">
        <v>10</v>
      </c>
      <c r="I1496" s="136" t="s">
        <v>3094</v>
      </c>
      <c r="J1496" s="110" t="str">
        <f t="shared" si="23"/>
        <v>No</v>
      </c>
    </row>
    <row r="1497" spans="1:10" x14ac:dyDescent="0.35">
      <c r="A1497" s="108" t="s">
        <v>1076</v>
      </c>
      <c r="B1497" s="108" t="s">
        <v>3041</v>
      </c>
      <c r="C1497" s="109">
        <v>0.81222995744999993</v>
      </c>
      <c r="D1497" s="109">
        <v>0.53117770576400003</v>
      </c>
      <c r="E1497" s="110">
        <v>1536</v>
      </c>
      <c r="F1497" s="109">
        <v>778657.20598800003</v>
      </c>
      <c r="G1497" s="109">
        <v>4206669.6770099998</v>
      </c>
      <c r="H1497" s="135">
        <v>11</v>
      </c>
      <c r="I1497" s="136" t="s">
        <v>3094</v>
      </c>
      <c r="J1497" s="110" t="str">
        <f t="shared" si="23"/>
        <v>No</v>
      </c>
    </row>
    <row r="1498" spans="1:10" x14ac:dyDescent="0.35">
      <c r="A1498" s="108" t="s">
        <v>1076</v>
      </c>
      <c r="B1498" s="108" t="s">
        <v>3041</v>
      </c>
      <c r="C1498" s="109">
        <v>0.93397502609899996</v>
      </c>
      <c r="D1498" s="109">
        <v>0.40579664410999999</v>
      </c>
      <c r="E1498" s="110">
        <v>1536</v>
      </c>
      <c r="F1498" s="109">
        <v>778538.86379199999</v>
      </c>
      <c r="G1498" s="109">
        <v>4206645.7595800003</v>
      </c>
      <c r="H1498" s="135">
        <v>11</v>
      </c>
      <c r="I1498" s="136" t="s">
        <v>3094</v>
      </c>
      <c r="J1498" s="110" t="str">
        <f t="shared" si="23"/>
        <v>No</v>
      </c>
    </row>
    <row r="1499" spans="1:10" x14ac:dyDescent="0.35">
      <c r="A1499" s="108" t="s">
        <v>1077</v>
      </c>
      <c r="B1499" s="108" t="s">
        <v>3050</v>
      </c>
      <c r="C1499" s="109">
        <v>0.34765338444099997</v>
      </c>
      <c r="D1499" s="109">
        <v>0.22707403061500001</v>
      </c>
      <c r="E1499" s="110">
        <v>218</v>
      </c>
      <c r="F1499" s="109">
        <v>544392.65767600003</v>
      </c>
      <c r="G1499" s="109">
        <v>4229598.9448699998</v>
      </c>
      <c r="H1499" s="135">
        <v>10</v>
      </c>
      <c r="I1499" s="136" t="s">
        <v>3094</v>
      </c>
      <c r="J1499" s="110" t="str">
        <f t="shared" si="23"/>
        <v>No</v>
      </c>
    </row>
    <row r="1500" spans="1:10" x14ac:dyDescent="0.35">
      <c r="A1500" s="108" t="s">
        <v>1078</v>
      </c>
      <c r="B1500" s="108" t="s">
        <v>3027</v>
      </c>
      <c r="C1500" s="109">
        <v>72.025232613900002</v>
      </c>
      <c r="D1500" s="109">
        <v>3.9089865019399999</v>
      </c>
      <c r="E1500" s="110">
        <v>1586</v>
      </c>
      <c r="F1500" s="109">
        <v>695365.43512000004</v>
      </c>
      <c r="G1500" s="109">
        <v>4572780.2804699996</v>
      </c>
      <c r="H1500" s="135">
        <v>10</v>
      </c>
      <c r="I1500" s="136" t="s">
        <v>3094</v>
      </c>
      <c r="J1500" s="110" t="str">
        <f t="shared" si="23"/>
        <v>No</v>
      </c>
    </row>
    <row r="1501" spans="1:10" x14ac:dyDescent="0.35">
      <c r="A1501" s="108" t="s">
        <v>1079</v>
      </c>
      <c r="B1501" s="108" t="s">
        <v>3027</v>
      </c>
      <c r="C1501" s="109">
        <v>15.1706925338</v>
      </c>
      <c r="D1501" s="109">
        <v>1.7415852161000001</v>
      </c>
      <c r="E1501" s="110">
        <v>1347</v>
      </c>
      <c r="F1501" s="109">
        <v>696819.86380799999</v>
      </c>
      <c r="G1501" s="109">
        <v>4581695.8992900001</v>
      </c>
      <c r="H1501" s="135">
        <v>10</v>
      </c>
      <c r="I1501" s="136" t="s">
        <v>3094</v>
      </c>
      <c r="J1501" s="110" t="str">
        <f t="shared" si="23"/>
        <v>No</v>
      </c>
    </row>
    <row r="1502" spans="1:10" x14ac:dyDescent="0.35">
      <c r="A1502" s="108" t="s">
        <v>1080</v>
      </c>
      <c r="B1502" s="108" t="s">
        <v>3036</v>
      </c>
      <c r="C1502" s="109">
        <v>5.4826034081100001</v>
      </c>
      <c r="D1502" s="109">
        <v>1.09043044837</v>
      </c>
      <c r="E1502" s="110">
        <v>3031</v>
      </c>
      <c r="F1502" s="109">
        <v>856484.34268100001</v>
      </c>
      <c r="G1502" s="109">
        <v>4151837.6731799999</v>
      </c>
      <c r="H1502" s="135">
        <v>11</v>
      </c>
      <c r="I1502" s="136" t="s">
        <v>3094</v>
      </c>
      <c r="J1502" s="110" t="str">
        <f t="shared" si="23"/>
        <v>No</v>
      </c>
    </row>
    <row r="1503" spans="1:10" x14ac:dyDescent="0.35">
      <c r="A1503" s="108" t="s">
        <v>1080</v>
      </c>
      <c r="B1503" s="108" t="s">
        <v>3036</v>
      </c>
      <c r="C1503" s="109">
        <v>11.042278721699999</v>
      </c>
      <c r="D1503" s="109">
        <v>1.6734679985500001</v>
      </c>
      <c r="E1503" s="110">
        <v>3131</v>
      </c>
      <c r="F1503" s="109">
        <v>856336.87793700001</v>
      </c>
      <c r="G1503" s="109">
        <v>4152865.4987400002</v>
      </c>
      <c r="H1503" s="135">
        <v>11</v>
      </c>
      <c r="I1503" s="136" t="s">
        <v>3094</v>
      </c>
      <c r="J1503" s="110" t="str">
        <f t="shared" si="23"/>
        <v>No</v>
      </c>
    </row>
    <row r="1504" spans="1:10" x14ac:dyDescent="0.35">
      <c r="A1504" s="108" t="s">
        <v>1080</v>
      </c>
      <c r="B1504" s="108" t="s">
        <v>3036</v>
      </c>
      <c r="C1504" s="109">
        <v>2.5911400263500002</v>
      </c>
      <c r="D1504" s="109">
        <v>0.75236366750000006</v>
      </c>
      <c r="E1504" s="110">
        <v>3156</v>
      </c>
      <c r="F1504" s="109">
        <v>855655.778437</v>
      </c>
      <c r="G1504" s="109">
        <v>4152505.0906799999</v>
      </c>
      <c r="H1504" s="135">
        <v>11</v>
      </c>
      <c r="I1504" s="136" t="s">
        <v>3094</v>
      </c>
      <c r="J1504" s="110" t="str">
        <f t="shared" si="23"/>
        <v>No</v>
      </c>
    </row>
    <row r="1505" spans="1:10" x14ac:dyDescent="0.35">
      <c r="A1505" s="108" t="s">
        <v>1080</v>
      </c>
      <c r="B1505" s="108" t="s">
        <v>3036</v>
      </c>
      <c r="C1505" s="109">
        <v>0.55735381164699993</v>
      </c>
      <c r="D1505" s="109">
        <v>0.27335492685600005</v>
      </c>
      <c r="E1505" s="110">
        <v>3158</v>
      </c>
      <c r="F1505" s="109">
        <v>855800.47803700005</v>
      </c>
      <c r="G1505" s="109">
        <v>4152848.5879000002</v>
      </c>
      <c r="H1505" s="135">
        <v>11</v>
      </c>
      <c r="I1505" s="136" t="s">
        <v>3094</v>
      </c>
      <c r="J1505" s="110" t="str">
        <f t="shared" si="23"/>
        <v>No</v>
      </c>
    </row>
    <row r="1506" spans="1:10" x14ac:dyDescent="0.35">
      <c r="A1506" s="108" t="s">
        <v>1080</v>
      </c>
      <c r="B1506" s="108" t="s">
        <v>3036</v>
      </c>
      <c r="C1506" s="109">
        <v>0.57145451363499999</v>
      </c>
      <c r="D1506" s="109">
        <v>0.28148849024200001</v>
      </c>
      <c r="E1506" s="110">
        <v>3168</v>
      </c>
      <c r="F1506" s="109">
        <v>855600.47959600005</v>
      </c>
      <c r="G1506" s="109">
        <v>4152790.94038</v>
      </c>
      <c r="H1506" s="135">
        <v>11</v>
      </c>
      <c r="I1506" s="136" t="s">
        <v>3094</v>
      </c>
      <c r="J1506" s="110" t="str">
        <f t="shared" si="23"/>
        <v>No</v>
      </c>
    </row>
    <row r="1507" spans="1:10" x14ac:dyDescent="0.35">
      <c r="A1507" s="108" t="s">
        <v>1080</v>
      </c>
      <c r="B1507" s="108" t="s">
        <v>3036</v>
      </c>
      <c r="C1507" s="109">
        <v>8.5200886561500003E-2</v>
      </c>
      <c r="D1507" s="109">
        <v>0.113469305632</v>
      </c>
      <c r="E1507" s="110">
        <v>3160</v>
      </c>
      <c r="F1507" s="109">
        <v>855736.64237300004</v>
      </c>
      <c r="G1507" s="109">
        <v>4152786.5328099998</v>
      </c>
      <c r="H1507" s="135">
        <v>11</v>
      </c>
      <c r="I1507" s="136" t="s">
        <v>3094</v>
      </c>
      <c r="J1507" s="110" t="str">
        <f t="shared" si="23"/>
        <v>No</v>
      </c>
    </row>
    <row r="1508" spans="1:10" x14ac:dyDescent="0.35">
      <c r="A1508" s="108" t="s">
        <v>1080</v>
      </c>
      <c r="B1508" s="108" t="s">
        <v>3036</v>
      </c>
      <c r="C1508" s="109">
        <v>0.27605445671400003</v>
      </c>
      <c r="D1508" s="109">
        <v>0.20226559360900001</v>
      </c>
      <c r="E1508" s="110">
        <v>3183</v>
      </c>
      <c r="F1508" s="109">
        <v>855441.50926800002</v>
      </c>
      <c r="G1508" s="109">
        <v>4152715.5737999999</v>
      </c>
      <c r="H1508" s="135">
        <v>11</v>
      </c>
      <c r="I1508" s="136" t="s">
        <v>3094</v>
      </c>
      <c r="J1508" s="110" t="str">
        <f t="shared" si="23"/>
        <v>No</v>
      </c>
    </row>
    <row r="1509" spans="1:10" x14ac:dyDescent="0.35">
      <c r="A1509" s="108" t="s">
        <v>1080</v>
      </c>
      <c r="B1509" s="108" t="s">
        <v>3036</v>
      </c>
      <c r="C1509" s="109">
        <v>0.12800160951700001</v>
      </c>
      <c r="D1509" s="109">
        <v>0.13722059132300002</v>
      </c>
      <c r="E1509" s="110">
        <v>3151</v>
      </c>
      <c r="F1509" s="109">
        <v>856008.39279399998</v>
      </c>
      <c r="G1509" s="109">
        <v>4152735.2089800001</v>
      </c>
      <c r="H1509" s="135">
        <v>11</v>
      </c>
      <c r="I1509" s="136" t="s">
        <v>3094</v>
      </c>
      <c r="J1509" s="110" t="str">
        <f t="shared" si="23"/>
        <v>No</v>
      </c>
    </row>
    <row r="1510" spans="1:10" x14ac:dyDescent="0.35">
      <c r="A1510" s="108" t="s">
        <v>1080</v>
      </c>
      <c r="B1510" s="108" t="s">
        <v>3036</v>
      </c>
      <c r="C1510" s="109">
        <v>4.0552665252199999E-2</v>
      </c>
      <c r="D1510" s="109">
        <v>7.3737017236100003E-2</v>
      </c>
      <c r="E1510" s="110">
        <v>3179</v>
      </c>
      <c r="F1510" s="109">
        <v>856657.26367999997</v>
      </c>
      <c r="G1510" s="109">
        <v>4152756.7367600002</v>
      </c>
      <c r="H1510" s="135">
        <v>11</v>
      </c>
      <c r="I1510" s="136" t="s">
        <v>3094</v>
      </c>
      <c r="J1510" s="110" t="str">
        <f t="shared" si="23"/>
        <v>No</v>
      </c>
    </row>
    <row r="1511" spans="1:10" x14ac:dyDescent="0.35">
      <c r="A1511" s="108" t="s">
        <v>1080</v>
      </c>
      <c r="B1511" s="108" t="s">
        <v>3036</v>
      </c>
      <c r="C1511" s="109">
        <v>0.52086533480399999</v>
      </c>
      <c r="D1511" s="109">
        <v>0.40711557188500003</v>
      </c>
      <c r="E1511" s="110">
        <v>3189</v>
      </c>
      <c r="F1511" s="109">
        <v>855323.16134500003</v>
      </c>
      <c r="G1511" s="109">
        <v>4152672.5882600001</v>
      </c>
      <c r="H1511" s="135">
        <v>11</v>
      </c>
      <c r="I1511" s="136" t="s">
        <v>3094</v>
      </c>
      <c r="J1511" s="110" t="str">
        <f t="shared" si="23"/>
        <v>No</v>
      </c>
    </row>
    <row r="1512" spans="1:10" x14ac:dyDescent="0.35">
      <c r="A1512" s="108" t="s">
        <v>1080</v>
      </c>
      <c r="B1512" s="108" t="s">
        <v>3036</v>
      </c>
      <c r="C1512" s="109">
        <v>5.7252960622099995E-2</v>
      </c>
      <c r="D1512" s="109">
        <v>8.6888070530500003E-2</v>
      </c>
      <c r="E1512" s="110">
        <v>3150</v>
      </c>
      <c r="F1512" s="109">
        <v>856041.67625400005</v>
      </c>
      <c r="G1512" s="109">
        <v>4152701.5573700001</v>
      </c>
      <c r="H1512" s="135">
        <v>11</v>
      </c>
      <c r="I1512" s="136" t="s">
        <v>3094</v>
      </c>
      <c r="J1512" s="110" t="str">
        <f t="shared" si="23"/>
        <v>No</v>
      </c>
    </row>
    <row r="1513" spans="1:10" x14ac:dyDescent="0.35">
      <c r="A1513" s="108" t="s">
        <v>1080</v>
      </c>
      <c r="B1513" s="108" t="s">
        <v>3036</v>
      </c>
      <c r="C1513" s="109">
        <v>0.11340228780099999</v>
      </c>
      <c r="D1513" s="109">
        <v>0.128569375175</v>
      </c>
      <c r="E1513" s="110">
        <v>3172</v>
      </c>
      <c r="F1513" s="109">
        <v>855611.47355300002</v>
      </c>
      <c r="G1513" s="109">
        <v>4152678.9280599998</v>
      </c>
      <c r="H1513" s="135">
        <v>11</v>
      </c>
      <c r="I1513" s="136" t="s">
        <v>3094</v>
      </c>
      <c r="J1513" s="110" t="str">
        <f t="shared" si="23"/>
        <v>No</v>
      </c>
    </row>
    <row r="1514" spans="1:10" x14ac:dyDescent="0.35">
      <c r="A1514" s="108" t="s">
        <v>1080</v>
      </c>
      <c r="B1514" s="108" t="s">
        <v>3036</v>
      </c>
      <c r="C1514" s="109">
        <v>7.5497967125499998E-2</v>
      </c>
      <c r="D1514" s="109">
        <v>9.9156560101400004E-2</v>
      </c>
      <c r="E1514" s="110">
        <v>3246</v>
      </c>
      <c r="F1514" s="109">
        <v>855240.85046900006</v>
      </c>
      <c r="G1514" s="109">
        <v>4152391.5115299998</v>
      </c>
      <c r="H1514" s="135">
        <v>11</v>
      </c>
      <c r="I1514" s="136" t="s">
        <v>3094</v>
      </c>
      <c r="J1514" s="110" t="str">
        <f t="shared" si="23"/>
        <v>No</v>
      </c>
    </row>
    <row r="1515" spans="1:10" x14ac:dyDescent="0.35">
      <c r="A1515" s="108" t="s">
        <v>1080</v>
      </c>
      <c r="B1515" s="108" t="s">
        <v>3036</v>
      </c>
      <c r="C1515" s="109">
        <v>2.0664480401</v>
      </c>
      <c r="D1515" s="109">
        <v>0.96457797977899995</v>
      </c>
      <c r="E1515" s="110">
        <v>3056</v>
      </c>
      <c r="F1515" s="109">
        <v>856127.82893099997</v>
      </c>
      <c r="G1515" s="109">
        <v>4152096.1046600002</v>
      </c>
      <c r="H1515" s="135">
        <v>11</v>
      </c>
      <c r="I1515" s="136" t="s">
        <v>3094</v>
      </c>
      <c r="J1515" s="110" t="str">
        <f t="shared" si="23"/>
        <v>No</v>
      </c>
    </row>
    <row r="1516" spans="1:10" x14ac:dyDescent="0.35">
      <c r="A1516" s="108" t="s">
        <v>1080</v>
      </c>
      <c r="B1516" s="108" t="s">
        <v>3036</v>
      </c>
      <c r="C1516" s="109">
        <v>0.63110961755900008</v>
      </c>
      <c r="D1516" s="109">
        <v>0.30319861437399998</v>
      </c>
      <c r="E1516" s="110">
        <v>3031</v>
      </c>
      <c r="F1516" s="109">
        <v>856975.44949000003</v>
      </c>
      <c r="G1516" s="109">
        <v>4151985.67386</v>
      </c>
      <c r="H1516" s="135">
        <v>11</v>
      </c>
      <c r="I1516" s="136" t="s">
        <v>3094</v>
      </c>
      <c r="J1516" s="110" t="str">
        <f t="shared" si="23"/>
        <v>No</v>
      </c>
    </row>
    <row r="1517" spans="1:10" x14ac:dyDescent="0.35">
      <c r="A1517" s="108" t="s">
        <v>1080</v>
      </c>
      <c r="B1517" s="108" t="s">
        <v>3036</v>
      </c>
      <c r="C1517" s="109">
        <v>3.9900136844600004E-2</v>
      </c>
      <c r="D1517" s="109">
        <v>7.4943970080499994E-2</v>
      </c>
      <c r="E1517" s="110">
        <v>3024</v>
      </c>
      <c r="F1517" s="109">
        <v>856789.91167199996</v>
      </c>
      <c r="G1517" s="109">
        <v>4151862.9237500001</v>
      </c>
      <c r="H1517" s="135">
        <v>11</v>
      </c>
      <c r="I1517" s="136" t="s">
        <v>3094</v>
      </c>
      <c r="J1517" s="110" t="str">
        <f t="shared" si="23"/>
        <v>No</v>
      </c>
    </row>
    <row r="1518" spans="1:10" x14ac:dyDescent="0.35">
      <c r="A1518" s="108" t="s">
        <v>1080</v>
      </c>
      <c r="B1518" s="108" t="s">
        <v>3036</v>
      </c>
      <c r="C1518" s="109">
        <v>0.12975540530399998</v>
      </c>
      <c r="D1518" s="109">
        <v>0.137896701831</v>
      </c>
      <c r="E1518" s="110">
        <v>3027</v>
      </c>
      <c r="F1518" s="109">
        <v>856590.99721399997</v>
      </c>
      <c r="G1518" s="109">
        <v>4151649.0689500002</v>
      </c>
      <c r="H1518" s="135">
        <v>11</v>
      </c>
      <c r="I1518" s="136" t="s">
        <v>3094</v>
      </c>
      <c r="J1518" s="110" t="str">
        <f t="shared" si="23"/>
        <v>No</v>
      </c>
    </row>
    <row r="1519" spans="1:10" x14ac:dyDescent="0.35">
      <c r="A1519" s="108" t="s">
        <v>1081</v>
      </c>
      <c r="B1519" s="108" t="s">
        <v>3022</v>
      </c>
      <c r="C1519" s="109">
        <v>4.1775899589599996</v>
      </c>
      <c r="D1519" s="109">
        <v>0.87421034421800003</v>
      </c>
      <c r="E1519" s="110">
        <v>1821</v>
      </c>
      <c r="F1519" s="109">
        <v>547454.72673200001</v>
      </c>
      <c r="G1519" s="109">
        <v>4562855.6983099999</v>
      </c>
      <c r="H1519" s="135">
        <v>10</v>
      </c>
      <c r="I1519" s="136" t="s">
        <v>3094</v>
      </c>
      <c r="J1519" s="110" t="str">
        <f t="shared" si="23"/>
        <v>No</v>
      </c>
    </row>
    <row r="1520" spans="1:10" x14ac:dyDescent="0.35">
      <c r="A1520" s="108" t="s">
        <v>1082</v>
      </c>
      <c r="B1520" s="108" t="s">
        <v>3022</v>
      </c>
      <c r="C1520" s="109">
        <v>1.2421633814399999</v>
      </c>
      <c r="D1520" s="109">
        <v>0.45453316754</v>
      </c>
      <c r="E1520" s="110">
        <v>1916</v>
      </c>
      <c r="F1520" s="109">
        <v>547604.74452199996</v>
      </c>
      <c r="G1520" s="109">
        <v>4562421.8403099999</v>
      </c>
      <c r="H1520" s="135">
        <v>10</v>
      </c>
      <c r="I1520" s="136" t="s">
        <v>3094</v>
      </c>
      <c r="J1520" s="110" t="str">
        <f t="shared" si="23"/>
        <v>No</v>
      </c>
    </row>
    <row r="1521" spans="1:10" x14ac:dyDescent="0.35">
      <c r="A1521" s="108" t="s">
        <v>1082</v>
      </c>
      <c r="B1521" s="108" t="s">
        <v>3036</v>
      </c>
      <c r="C1521" s="109">
        <v>0.30039468161900001</v>
      </c>
      <c r="D1521" s="109">
        <v>0.29802226503999996</v>
      </c>
      <c r="E1521" s="110">
        <v>3365</v>
      </c>
      <c r="F1521" s="109">
        <v>894169.97926000005</v>
      </c>
      <c r="G1521" s="109">
        <v>4113547.8702600002</v>
      </c>
      <c r="H1521" s="135">
        <v>11</v>
      </c>
      <c r="I1521" s="136" t="s">
        <v>3094</v>
      </c>
      <c r="J1521" s="110" t="str">
        <f t="shared" si="23"/>
        <v>No</v>
      </c>
    </row>
    <row r="1522" spans="1:10" x14ac:dyDescent="0.35">
      <c r="A1522" s="108" t="s">
        <v>1083</v>
      </c>
      <c r="B1522" s="108" t="s">
        <v>3025</v>
      </c>
      <c r="C1522" s="109">
        <v>1.7377270978699999</v>
      </c>
      <c r="D1522" s="109">
        <v>0.54630893814299997</v>
      </c>
      <c r="E1522" s="110">
        <v>2651</v>
      </c>
      <c r="F1522" s="109">
        <v>813303.00217700005</v>
      </c>
      <c r="G1522" s="109">
        <v>4174155.2106699999</v>
      </c>
      <c r="H1522" s="135">
        <v>11</v>
      </c>
      <c r="I1522" s="136" t="s">
        <v>3094</v>
      </c>
      <c r="J1522" s="110" t="str">
        <f t="shared" si="23"/>
        <v>No</v>
      </c>
    </row>
    <row r="1523" spans="1:10" x14ac:dyDescent="0.35">
      <c r="A1523" s="108" t="s">
        <v>1084</v>
      </c>
      <c r="B1523" s="108" t="s">
        <v>3022</v>
      </c>
      <c r="C1523" s="109">
        <v>1.8202820472999999</v>
      </c>
      <c r="D1523" s="109">
        <v>0.55068498984200009</v>
      </c>
      <c r="E1523" s="110">
        <v>1690</v>
      </c>
      <c r="F1523" s="109">
        <v>472627.20883399999</v>
      </c>
      <c r="G1523" s="109">
        <v>4601150.16304</v>
      </c>
      <c r="H1523" s="135">
        <v>10</v>
      </c>
      <c r="I1523" s="136" t="s">
        <v>3094</v>
      </c>
      <c r="J1523" s="110" t="str">
        <f t="shared" si="23"/>
        <v>No</v>
      </c>
    </row>
    <row r="1524" spans="1:10" x14ac:dyDescent="0.35">
      <c r="A1524" s="108" t="s">
        <v>1085</v>
      </c>
      <c r="B1524" s="108" t="s">
        <v>3042</v>
      </c>
      <c r="C1524" s="109">
        <v>2.9618959897500003</v>
      </c>
      <c r="D1524" s="109">
        <v>1.0146920234100001</v>
      </c>
      <c r="E1524" s="110">
        <v>1860</v>
      </c>
      <c r="F1524" s="109">
        <v>639673.42023499997</v>
      </c>
      <c r="G1524" s="109">
        <v>4434559.6055199997</v>
      </c>
      <c r="H1524" s="135">
        <v>10</v>
      </c>
      <c r="I1524" s="136" t="s">
        <v>3094</v>
      </c>
      <c r="J1524" s="110" t="str">
        <f t="shared" si="23"/>
        <v>No</v>
      </c>
    </row>
    <row r="1525" spans="1:10" x14ac:dyDescent="0.35">
      <c r="A1525" s="108" t="s">
        <v>1086</v>
      </c>
      <c r="B1525" s="108" t="s">
        <v>3029</v>
      </c>
      <c r="C1525" s="109">
        <v>0.62456627077100002</v>
      </c>
      <c r="D1525" s="109">
        <v>0.29345307870099996</v>
      </c>
      <c r="E1525" s="110">
        <v>3115</v>
      </c>
      <c r="F1525" s="109">
        <v>826077.18556799996</v>
      </c>
      <c r="G1525" s="109">
        <v>4207157.3862500004</v>
      </c>
      <c r="H1525" s="135">
        <v>11</v>
      </c>
      <c r="I1525" s="136" t="s">
        <v>3094</v>
      </c>
      <c r="J1525" s="110" t="str">
        <f t="shared" si="23"/>
        <v>No</v>
      </c>
    </row>
    <row r="1526" spans="1:10" x14ac:dyDescent="0.35">
      <c r="A1526" s="108" t="s">
        <v>1086</v>
      </c>
      <c r="B1526" s="108" t="s">
        <v>3029</v>
      </c>
      <c r="C1526" s="109">
        <v>20.178922221699999</v>
      </c>
      <c r="D1526" s="109">
        <v>2.1512027150700002</v>
      </c>
      <c r="E1526" s="110">
        <v>2727</v>
      </c>
      <c r="F1526" s="109">
        <v>823723.85142299999</v>
      </c>
      <c r="G1526" s="109">
        <v>4221687.3603400001</v>
      </c>
      <c r="H1526" s="135">
        <v>11</v>
      </c>
      <c r="I1526" s="136" t="s">
        <v>3094</v>
      </c>
      <c r="J1526" s="110" t="str">
        <f t="shared" si="23"/>
        <v>No</v>
      </c>
    </row>
    <row r="1527" spans="1:10" x14ac:dyDescent="0.35">
      <c r="A1527" s="108" t="s">
        <v>1086</v>
      </c>
      <c r="B1527" s="108" t="s">
        <v>3052</v>
      </c>
      <c r="C1527" s="109">
        <v>6.7900581417400003</v>
      </c>
      <c r="D1527" s="109">
        <v>1.2145361515500002</v>
      </c>
      <c r="E1527" s="110">
        <v>3370</v>
      </c>
      <c r="F1527" s="109">
        <v>896774.37388600002</v>
      </c>
      <c r="G1527" s="109">
        <v>4123029.4953100001</v>
      </c>
      <c r="H1527" s="135">
        <v>11</v>
      </c>
      <c r="I1527" s="136" t="s">
        <v>3094</v>
      </c>
      <c r="J1527" s="110" t="str">
        <f t="shared" si="23"/>
        <v>No</v>
      </c>
    </row>
    <row r="1528" spans="1:10" x14ac:dyDescent="0.35">
      <c r="A1528" s="108" t="s">
        <v>1087</v>
      </c>
      <c r="B1528" s="108" t="s">
        <v>3058</v>
      </c>
      <c r="C1528" s="109">
        <v>6.3751123613099994</v>
      </c>
      <c r="D1528" s="109">
        <v>1.6410798360900001</v>
      </c>
      <c r="E1528" s="110">
        <v>17</v>
      </c>
      <c r="F1528" s="109">
        <v>559745.00667399995</v>
      </c>
      <c r="G1528" s="109">
        <v>4108906.21355</v>
      </c>
      <c r="H1528" s="135">
        <v>10</v>
      </c>
      <c r="I1528" s="136" t="s">
        <v>3094</v>
      </c>
      <c r="J1528" s="110" t="str">
        <f t="shared" si="23"/>
        <v>No</v>
      </c>
    </row>
    <row r="1529" spans="1:10" x14ac:dyDescent="0.35">
      <c r="A1529" s="108" t="s">
        <v>1088</v>
      </c>
      <c r="B1529" s="108" t="s">
        <v>3043</v>
      </c>
      <c r="C1529" s="109">
        <v>70.222262974299994</v>
      </c>
      <c r="D1529" s="109">
        <v>10.876918122299999</v>
      </c>
      <c r="E1529" s="110">
        <v>1048</v>
      </c>
      <c r="F1529" s="109">
        <v>635132.80744400003</v>
      </c>
      <c r="G1529" s="109">
        <v>4559783.1008000001</v>
      </c>
      <c r="H1529" s="135">
        <v>10</v>
      </c>
      <c r="I1529" s="136" t="s">
        <v>3094</v>
      </c>
      <c r="J1529" s="110" t="str">
        <f t="shared" si="23"/>
        <v>No</v>
      </c>
    </row>
    <row r="1530" spans="1:10" x14ac:dyDescent="0.35">
      <c r="A1530" s="108" t="s">
        <v>1089</v>
      </c>
      <c r="B1530" s="108" t="s">
        <v>3027</v>
      </c>
      <c r="C1530" s="109">
        <v>66.953520290200004</v>
      </c>
      <c r="D1530" s="109">
        <v>5.3854003560600008</v>
      </c>
      <c r="E1530" s="110">
        <v>1562</v>
      </c>
      <c r="F1530" s="109">
        <v>698620.05378399999</v>
      </c>
      <c r="G1530" s="109">
        <v>4636604.8575999998</v>
      </c>
      <c r="H1530" s="135">
        <v>10</v>
      </c>
      <c r="I1530" s="136" t="s">
        <v>3094</v>
      </c>
      <c r="J1530" s="110" t="str">
        <f t="shared" si="23"/>
        <v>No</v>
      </c>
    </row>
    <row r="1531" spans="1:10" x14ac:dyDescent="0.35">
      <c r="A1531" s="108" t="s">
        <v>1090</v>
      </c>
      <c r="B1531" s="108" t="s">
        <v>3027</v>
      </c>
      <c r="C1531" s="109">
        <v>60.016974546400007</v>
      </c>
      <c r="D1531" s="109">
        <v>9.8272674457099995</v>
      </c>
      <c r="E1531" s="110">
        <v>1573</v>
      </c>
      <c r="F1531" s="109">
        <v>698215.47308999998</v>
      </c>
      <c r="G1531" s="109">
        <v>4634336.0634700004</v>
      </c>
      <c r="H1531" s="135">
        <v>10</v>
      </c>
      <c r="I1531" s="136" t="s">
        <v>3094</v>
      </c>
      <c r="J1531" s="110" t="str">
        <f t="shared" si="23"/>
        <v>No</v>
      </c>
    </row>
    <row r="1532" spans="1:10" x14ac:dyDescent="0.35">
      <c r="A1532" s="108" t="s">
        <v>1091</v>
      </c>
      <c r="B1532" s="108" t="s">
        <v>3029</v>
      </c>
      <c r="C1532" s="109">
        <v>2.2582606429699998</v>
      </c>
      <c r="D1532" s="109">
        <v>0.77209341703000001</v>
      </c>
      <c r="E1532" s="110">
        <v>3115</v>
      </c>
      <c r="F1532" s="109">
        <v>825928.05619200005</v>
      </c>
      <c r="G1532" s="109">
        <v>4207105.9539799998</v>
      </c>
      <c r="H1532" s="135">
        <v>11</v>
      </c>
      <c r="I1532" s="136" t="s">
        <v>3094</v>
      </c>
      <c r="J1532" s="110" t="str">
        <f t="shared" si="23"/>
        <v>No</v>
      </c>
    </row>
    <row r="1533" spans="1:10" x14ac:dyDescent="0.35">
      <c r="A1533" s="108" t="s">
        <v>1092</v>
      </c>
      <c r="B1533" s="108" t="s">
        <v>3073</v>
      </c>
      <c r="C1533" s="109">
        <v>4.2988098794400003</v>
      </c>
      <c r="D1533" s="109">
        <v>1.2054414963700002</v>
      </c>
      <c r="E1533" s="110">
        <v>336</v>
      </c>
      <c r="F1533" s="109">
        <v>570010.35672499996</v>
      </c>
      <c r="G1533" s="109">
        <v>4236205.1764000002</v>
      </c>
      <c r="H1533" s="135">
        <v>10</v>
      </c>
      <c r="I1533" s="136" t="s">
        <v>3094</v>
      </c>
      <c r="J1533" s="110" t="str">
        <f t="shared" si="23"/>
        <v>No</v>
      </c>
    </row>
    <row r="1534" spans="1:10" x14ac:dyDescent="0.35">
      <c r="A1534" s="108" t="s">
        <v>1092</v>
      </c>
      <c r="B1534" s="108" t="s">
        <v>3073</v>
      </c>
      <c r="C1534" s="109">
        <v>2.2720279496</v>
      </c>
      <c r="D1534" s="109">
        <v>0.67128137313499991</v>
      </c>
      <c r="E1534" s="110">
        <v>339</v>
      </c>
      <c r="F1534" s="109">
        <v>569623.79939900001</v>
      </c>
      <c r="G1534" s="109">
        <v>4235954.9102400001</v>
      </c>
      <c r="H1534" s="135">
        <v>10</v>
      </c>
      <c r="I1534" s="136" t="s">
        <v>3094</v>
      </c>
      <c r="J1534" s="110" t="str">
        <f t="shared" si="23"/>
        <v>No</v>
      </c>
    </row>
    <row r="1535" spans="1:10" x14ac:dyDescent="0.35">
      <c r="A1535" s="108" t="s">
        <v>1093</v>
      </c>
      <c r="B1535" s="108" t="s">
        <v>3047</v>
      </c>
      <c r="C1535" s="109">
        <v>3.65105746984</v>
      </c>
      <c r="D1535" s="109">
        <v>0.89901245686499998</v>
      </c>
      <c r="E1535" s="110">
        <v>2090</v>
      </c>
      <c r="F1535" s="109">
        <v>1045463.4557</v>
      </c>
      <c r="G1535" s="109">
        <v>3804454.40686</v>
      </c>
      <c r="H1535" s="135">
        <v>11</v>
      </c>
      <c r="I1535" s="136" t="s">
        <v>3094</v>
      </c>
      <c r="J1535" s="110" t="str">
        <f t="shared" si="23"/>
        <v>No</v>
      </c>
    </row>
    <row r="1536" spans="1:10" x14ac:dyDescent="0.35">
      <c r="A1536" s="108" t="s">
        <v>1094</v>
      </c>
      <c r="B1536" s="108" t="s">
        <v>3022</v>
      </c>
      <c r="C1536" s="109">
        <v>10.6186005061</v>
      </c>
      <c r="D1536" s="109">
        <v>1.31151114409</v>
      </c>
      <c r="E1536" s="110">
        <v>837</v>
      </c>
      <c r="F1536" s="109">
        <v>528856.57056799997</v>
      </c>
      <c r="G1536" s="109">
        <v>4617787.1185699999</v>
      </c>
      <c r="H1536" s="135">
        <v>10</v>
      </c>
      <c r="I1536" s="136" t="s">
        <v>3094</v>
      </c>
      <c r="J1536" s="110" t="str">
        <f t="shared" si="23"/>
        <v>No</v>
      </c>
    </row>
    <row r="1537" spans="1:10" x14ac:dyDescent="0.35">
      <c r="A1537" s="108" t="s">
        <v>1095</v>
      </c>
      <c r="B1537" s="108" t="s">
        <v>3060</v>
      </c>
      <c r="C1537" s="109">
        <v>9.2027310076699997</v>
      </c>
      <c r="D1537" s="109">
        <v>2.5716171694400001</v>
      </c>
      <c r="E1537" s="110">
        <v>3</v>
      </c>
      <c r="F1537" s="109">
        <v>622194.34645399998</v>
      </c>
      <c r="G1537" s="109">
        <v>4268902.4895799998</v>
      </c>
      <c r="H1537" s="135">
        <v>10</v>
      </c>
      <c r="I1537" s="136" t="s">
        <v>3094</v>
      </c>
      <c r="J1537" s="110" t="str">
        <f t="shared" si="23"/>
        <v>No</v>
      </c>
    </row>
    <row r="1538" spans="1:10" x14ac:dyDescent="0.35">
      <c r="A1538" s="108" t="s">
        <v>1096</v>
      </c>
      <c r="B1538" s="108" t="s">
        <v>3029</v>
      </c>
      <c r="C1538" s="109">
        <v>8.8745131795199992</v>
      </c>
      <c r="D1538" s="109">
        <v>1.7000648086799999</v>
      </c>
      <c r="E1538" s="110">
        <v>3088</v>
      </c>
      <c r="F1538" s="109">
        <v>825827.44993100001</v>
      </c>
      <c r="G1538" s="109">
        <v>4210065.2585800001</v>
      </c>
      <c r="H1538" s="135">
        <v>11</v>
      </c>
      <c r="I1538" s="136" t="s">
        <v>3094</v>
      </c>
      <c r="J1538" s="110" t="str">
        <f t="shared" si="23"/>
        <v>No</v>
      </c>
    </row>
    <row r="1539" spans="1:10" x14ac:dyDescent="0.35">
      <c r="A1539" s="108" t="s">
        <v>1097</v>
      </c>
      <c r="B1539" s="108" t="s">
        <v>3050</v>
      </c>
      <c r="C1539" s="109">
        <v>3.3336319607699996</v>
      </c>
      <c r="D1539" s="109">
        <v>0.74474075524700001</v>
      </c>
      <c r="E1539" s="110">
        <v>108</v>
      </c>
      <c r="F1539" s="109">
        <v>518922.19001700002</v>
      </c>
      <c r="G1539" s="109">
        <v>4268301.9879299998</v>
      </c>
      <c r="H1539" s="135">
        <v>10</v>
      </c>
      <c r="I1539" s="136" t="s">
        <v>3094</v>
      </c>
      <c r="J1539" s="110" t="str">
        <f t="shared" si="23"/>
        <v>No</v>
      </c>
    </row>
    <row r="1540" spans="1:10" x14ac:dyDescent="0.35">
      <c r="A1540" s="108" t="s">
        <v>1098</v>
      </c>
      <c r="B1540" s="108" t="s">
        <v>3043</v>
      </c>
      <c r="C1540" s="109">
        <v>1.8280583294300001</v>
      </c>
      <c r="D1540" s="109">
        <v>0.52036335174299997</v>
      </c>
      <c r="E1540" s="110">
        <v>1662</v>
      </c>
      <c r="F1540" s="109">
        <v>548232.25748200004</v>
      </c>
      <c r="G1540" s="109">
        <v>4552240.98575</v>
      </c>
      <c r="H1540" s="135">
        <v>10</v>
      </c>
      <c r="I1540" s="136" t="s">
        <v>3094</v>
      </c>
      <c r="J1540" s="110" t="str">
        <f t="shared" ref="J1540:J1603" si="24">IF(AND(C1540&gt;=173.3,C1540&lt;=16005.8,D1540&gt;=16.1,D1540&lt;=255.3,E1540&gt;=42.4,E1540&lt;=2062),"Yes","No")</f>
        <v>No</v>
      </c>
    </row>
    <row r="1541" spans="1:10" x14ac:dyDescent="0.35">
      <c r="A1541" s="108" t="s">
        <v>1099</v>
      </c>
      <c r="B1541" s="108" t="s">
        <v>3036</v>
      </c>
      <c r="C1541" s="109">
        <v>33.125724716999997</v>
      </c>
      <c r="D1541" s="109">
        <v>5.4028594275300001</v>
      </c>
      <c r="E1541" s="110">
        <v>3295</v>
      </c>
      <c r="F1541" s="109">
        <v>866945.47297799995</v>
      </c>
      <c r="G1541" s="109">
        <v>4154772.0928699998</v>
      </c>
      <c r="H1541" s="135">
        <v>11</v>
      </c>
      <c r="I1541" s="136" t="s">
        <v>3094</v>
      </c>
      <c r="J1541" s="110" t="str">
        <f t="shared" si="24"/>
        <v>No</v>
      </c>
    </row>
    <row r="1542" spans="1:10" x14ac:dyDescent="0.35">
      <c r="A1542" s="108" t="s">
        <v>1100</v>
      </c>
      <c r="B1542" s="108" t="s">
        <v>3036</v>
      </c>
      <c r="C1542" s="109">
        <v>1.3302890488899999</v>
      </c>
      <c r="D1542" s="109">
        <v>0.59113431725700005</v>
      </c>
      <c r="E1542" s="110">
        <v>3392</v>
      </c>
      <c r="F1542" s="109">
        <v>866024.01519399998</v>
      </c>
      <c r="G1542" s="109">
        <v>4155602.6343700001</v>
      </c>
      <c r="H1542" s="135">
        <v>11</v>
      </c>
      <c r="I1542" s="136" t="s">
        <v>3094</v>
      </c>
      <c r="J1542" s="110" t="str">
        <f t="shared" si="24"/>
        <v>No</v>
      </c>
    </row>
    <row r="1543" spans="1:10" x14ac:dyDescent="0.35">
      <c r="A1543" s="108" t="s">
        <v>1101</v>
      </c>
      <c r="B1543" s="108" t="s">
        <v>3041</v>
      </c>
      <c r="C1543" s="109">
        <v>2.50631105687</v>
      </c>
      <c r="D1543" s="109">
        <v>0.70518677896899995</v>
      </c>
      <c r="E1543" s="110">
        <v>2932</v>
      </c>
      <c r="F1543" s="109">
        <v>794831.70258100005</v>
      </c>
      <c r="G1543" s="109">
        <v>4232647.7814199999</v>
      </c>
      <c r="H1543" s="135">
        <v>11</v>
      </c>
      <c r="I1543" s="136" t="s">
        <v>3094</v>
      </c>
      <c r="J1543" s="110" t="str">
        <f t="shared" si="24"/>
        <v>No</v>
      </c>
    </row>
    <row r="1544" spans="1:10" x14ac:dyDescent="0.35">
      <c r="A1544" s="108" t="s">
        <v>1102</v>
      </c>
      <c r="B1544" s="108" t="s">
        <v>3041</v>
      </c>
      <c r="C1544" s="109">
        <v>1.7046919719299998</v>
      </c>
      <c r="D1544" s="109">
        <v>0.57267719323599997</v>
      </c>
      <c r="E1544" s="110">
        <v>2948</v>
      </c>
      <c r="F1544" s="109">
        <v>794267.649875</v>
      </c>
      <c r="G1544" s="109">
        <v>4232680.6097200001</v>
      </c>
      <c r="H1544" s="135">
        <v>11</v>
      </c>
      <c r="I1544" s="136" t="s">
        <v>3094</v>
      </c>
      <c r="J1544" s="110" t="str">
        <f t="shared" si="24"/>
        <v>No</v>
      </c>
    </row>
    <row r="1545" spans="1:10" x14ac:dyDescent="0.35">
      <c r="A1545" s="108" t="s">
        <v>1103</v>
      </c>
      <c r="B1545" s="108" t="s">
        <v>3042</v>
      </c>
      <c r="C1545" s="109">
        <v>13.234718494600001</v>
      </c>
      <c r="D1545" s="109">
        <v>2.96187263777</v>
      </c>
      <c r="E1545" s="110">
        <v>1329</v>
      </c>
      <c r="F1545" s="109">
        <v>646476.86241199996</v>
      </c>
      <c r="G1545" s="109">
        <v>4416995.5085800001</v>
      </c>
      <c r="H1545" s="135">
        <v>10</v>
      </c>
      <c r="I1545" s="136" t="s">
        <v>3094</v>
      </c>
      <c r="J1545" s="110" t="str">
        <f t="shared" si="24"/>
        <v>No</v>
      </c>
    </row>
    <row r="1546" spans="1:10" x14ac:dyDescent="0.35">
      <c r="A1546" s="108" t="s">
        <v>1104</v>
      </c>
      <c r="B1546" s="108" t="s">
        <v>3042</v>
      </c>
      <c r="C1546" s="109">
        <v>2.85106321002</v>
      </c>
      <c r="D1546" s="109">
        <v>0.84854944758099993</v>
      </c>
      <c r="E1546" s="110">
        <v>1504</v>
      </c>
      <c r="F1546" s="109">
        <v>719908.07646799996</v>
      </c>
      <c r="G1546" s="109">
        <v>4413225.1701300004</v>
      </c>
      <c r="H1546" s="135">
        <v>10</v>
      </c>
      <c r="I1546" s="136" t="s">
        <v>3094</v>
      </c>
      <c r="J1546" s="110" t="str">
        <f t="shared" si="24"/>
        <v>No</v>
      </c>
    </row>
    <row r="1547" spans="1:10" x14ac:dyDescent="0.35">
      <c r="A1547" s="108" t="s">
        <v>1105</v>
      </c>
      <c r="B1547" s="108" t="s">
        <v>3042</v>
      </c>
      <c r="C1547" s="109">
        <v>1.6029922248699999</v>
      </c>
      <c r="D1547" s="109">
        <v>0.48603521759000001</v>
      </c>
      <c r="E1547" s="110">
        <v>1568</v>
      </c>
      <c r="F1547" s="109">
        <v>652321.78026899998</v>
      </c>
      <c r="G1547" s="109">
        <v>4413455.9475100003</v>
      </c>
      <c r="H1547" s="135">
        <v>10</v>
      </c>
      <c r="I1547" s="136" t="s">
        <v>3094</v>
      </c>
      <c r="J1547" s="110" t="str">
        <f t="shared" si="24"/>
        <v>No</v>
      </c>
    </row>
    <row r="1548" spans="1:10" x14ac:dyDescent="0.35">
      <c r="A1548" s="108" t="s">
        <v>1105</v>
      </c>
      <c r="B1548" s="108" t="s">
        <v>3025</v>
      </c>
      <c r="C1548" s="109">
        <v>0.88068555442199992</v>
      </c>
      <c r="D1548" s="109">
        <v>0.40874556027199999</v>
      </c>
      <c r="E1548" s="110">
        <v>2544</v>
      </c>
      <c r="F1548" s="109">
        <v>810912.25464900001</v>
      </c>
      <c r="G1548" s="109">
        <v>4154515.0993900001</v>
      </c>
      <c r="H1548" s="135">
        <v>11</v>
      </c>
      <c r="I1548" s="136" t="s">
        <v>3094</v>
      </c>
      <c r="J1548" s="110" t="str">
        <f t="shared" si="24"/>
        <v>No</v>
      </c>
    </row>
    <row r="1549" spans="1:10" x14ac:dyDescent="0.35">
      <c r="A1549" s="108" t="s">
        <v>1105</v>
      </c>
      <c r="B1549" s="108" t="s">
        <v>3026</v>
      </c>
      <c r="C1549" s="109">
        <v>17.029005338000001</v>
      </c>
      <c r="D1549" s="109">
        <v>1.8949577342499999</v>
      </c>
      <c r="E1549" s="110">
        <v>2166</v>
      </c>
      <c r="F1549" s="109">
        <v>495768.28047300002</v>
      </c>
      <c r="G1549" s="109">
        <v>4539886.8254800001</v>
      </c>
      <c r="H1549" s="135">
        <v>10</v>
      </c>
      <c r="I1549" s="136" t="s">
        <v>3094</v>
      </c>
      <c r="J1549" s="110" t="str">
        <f t="shared" si="24"/>
        <v>No</v>
      </c>
    </row>
    <row r="1550" spans="1:10" x14ac:dyDescent="0.35">
      <c r="A1550" s="108" t="s">
        <v>1105</v>
      </c>
      <c r="B1550" s="108" t="s">
        <v>3029</v>
      </c>
      <c r="C1550" s="109">
        <v>1.6160936079800001</v>
      </c>
      <c r="D1550" s="109">
        <v>0.56861084729099998</v>
      </c>
      <c r="E1550" s="110">
        <v>2998</v>
      </c>
      <c r="F1550" s="109">
        <v>797440.999893</v>
      </c>
      <c r="G1550" s="109">
        <v>4233037.1810299996</v>
      </c>
      <c r="H1550" s="135">
        <v>11</v>
      </c>
      <c r="I1550" s="136" t="s">
        <v>3094</v>
      </c>
      <c r="J1550" s="110" t="str">
        <f t="shared" si="24"/>
        <v>No</v>
      </c>
    </row>
    <row r="1551" spans="1:10" x14ac:dyDescent="0.35">
      <c r="A1551" s="108" t="s">
        <v>1106</v>
      </c>
      <c r="B1551" s="108" t="s">
        <v>3036</v>
      </c>
      <c r="C1551" s="109">
        <v>0.81509535831999991</v>
      </c>
      <c r="D1551" s="109">
        <v>0.41614663721099998</v>
      </c>
      <c r="E1551" s="110">
        <v>2949</v>
      </c>
      <c r="F1551" s="109">
        <v>881468.14697200002</v>
      </c>
      <c r="G1551" s="109">
        <v>4088382.5444899998</v>
      </c>
      <c r="H1551" s="135">
        <v>11</v>
      </c>
      <c r="I1551" s="136" t="s">
        <v>3094</v>
      </c>
      <c r="J1551" s="110" t="str">
        <f t="shared" si="24"/>
        <v>No</v>
      </c>
    </row>
    <row r="1552" spans="1:10" x14ac:dyDescent="0.35">
      <c r="A1552" s="108" t="s">
        <v>1106</v>
      </c>
      <c r="B1552" s="108" t="s">
        <v>3036</v>
      </c>
      <c r="C1552" s="109">
        <v>0.158821694652</v>
      </c>
      <c r="D1552" s="109">
        <v>0.17457105834100001</v>
      </c>
      <c r="E1552" s="110">
        <v>2932</v>
      </c>
      <c r="F1552" s="109">
        <v>881556.37194500002</v>
      </c>
      <c r="G1552" s="109">
        <v>4088155.59094</v>
      </c>
      <c r="H1552" s="135">
        <v>11</v>
      </c>
      <c r="I1552" s="136" t="s">
        <v>3094</v>
      </c>
      <c r="J1552" s="110" t="str">
        <f t="shared" si="24"/>
        <v>No</v>
      </c>
    </row>
    <row r="1553" spans="1:10" x14ac:dyDescent="0.35">
      <c r="A1553" s="108" t="s">
        <v>1107</v>
      </c>
      <c r="B1553" s="108" t="s">
        <v>3022</v>
      </c>
      <c r="C1553" s="109">
        <v>1.2754114677700001</v>
      </c>
      <c r="D1553" s="109">
        <v>0.498521702771</v>
      </c>
      <c r="E1553" s="110">
        <v>1886</v>
      </c>
      <c r="F1553" s="109">
        <v>527345.15959299996</v>
      </c>
      <c r="G1553" s="109">
        <v>4571021.7669299999</v>
      </c>
      <c r="H1553" s="135">
        <v>10</v>
      </c>
      <c r="I1553" s="136" t="s">
        <v>3094</v>
      </c>
      <c r="J1553" s="110" t="str">
        <f t="shared" si="24"/>
        <v>No</v>
      </c>
    </row>
    <row r="1554" spans="1:10" x14ac:dyDescent="0.35">
      <c r="A1554" s="108" t="s">
        <v>1108</v>
      </c>
      <c r="B1554" s="108" t="s">
        <v>3026</v>
      </c>
      <c r="C1554" s="109">
        <v>3.3697233912600004</v>
      </c>
      <c r="D1554" s="109">
        <v>0.93334351840700003</v>
      </c>
      <c r="E1554" s="110">
        <v>1800</v>
      </c>
      <c r="F1554" s="109">
        <v>538049.40642899997</v>
      </c>
      <c r="G1554" s="109">
        <v>4546238.6999899996</v>
      </c>
      <c r="H1554" s="135">
        <v>10</v>
      </c>
      <c r="I1554" s="136" t="s">
        <v>3094</v>
      </c>
      <c r="J1554" s="110" t="str">
        <f t="shared" si="24"/>
        <v>No</v>
      </c>
    </row>
    <row r="1555" spans="1:10" x14ac:dyDescent="0.35">
      <c r="A1555" s="108" t="s">
        <v>1108</v>
      </c>
      <c r="B1555" s="108" t="s">
        <v>3020</v>
      </c>
      <c r="C1555" s="109">
        <v>1.52969029824</v>
      </c>
      <c r="D1555" s="109">
        <v>0.56464544586400001</v>
      </c>
      <c r="E1555" s="110">
        <v>2482</v>
      </c>
      <c r="F1555" s="109">
        <v>742988.007492</v>
      </c>
      <c r="G1555" s="109">
        <v>4304680.9614300001</v>
      </c>
      <c r="H1555" s="135">
        <v>10</v>
      </c>
      <c r="I1555" s="136" t="s">
        <v>3094</v>
      </c>
      <c r="J1555" s="110" t="str">
        <f t="shared" si="24"/>
        <v>No</v>
      </c>
    </row>
    <row r="1556" spans="1:10" x14ac:dyDescent="0.35">
      <c r="A1556" s="108" t="s">
        <v>1108</v>
      </c>
      <c r="B1556" s="108" t="s">
        <v>3035</v>
      </c>
      <c r="C1556" s="109">
        <v>1.36187470297</v>
      </c>
      <c r="D1556" s="109">
        <v>0.55093932740100005</v>
      </c>
      <c r="E1556" s="110">
        <v>2603</v>
      </c>
      <c r="F1556" s="109">
        <v>760418.22657399997</v>
      </c>
      <c r="G1556" s="109">
        <v>4279065.0944299996</v>
      </c>
      <c r="H1556" s="135">
        <v>10</v>
      </c>
      <c r="I1556" s="136" t="s">
        <v>3094</v>
      </c>
      <c r="J1556" s="110" t="str">
        <f t="shared" si="24"/>
        <v>No</v>
      </c>
    </row>
    <row r="1557" spans="1:10" x14ac:dyDescent="0.35">
      <c r="A1557" s="108" t="s">
        <v>1108</v>
      </c>
      <c r="B1557" s="108" t="s">
        <v>3041</v>
      </c>
      <c r="C1557" s="109">
        <v>3.7515579328000004</v>
      </c>
      <c r="D1557" s="109">
        <v>1.21783865477</v>
      </c>
      <c r="E1557" s="110">
        <v>2174</v>
      </c>
      <c r="F1557" s="109">
        <v>774370.83541199996</v>
      </c>
      <c r="G1557" s="109">
        <v>4227257.8303399999</v>
      </c>
      <c r="H1557" s="135">
        <v>11</v>
      </c>
      <c r="I1557" s="136" t="s">
        <v>3094</v>
      </c>
      <c r="J1557" s="110" t="str">
        <f t="shared" si="24"/>
        <v>No</v>
      </c>
    </row>
    <row r="1558" spans="1:10" x14ac:dyDescent="0.35">
      <c r="A1558" s="108" t="s">
        <v>1108</v>
      </c>
      <c r="B1558" s="108" t="s">
        <v>3036</v>
      </c>
      <c r="C1558" s="109">
        <v>2.4415870826799999</v>
      </c>
      <c r="D1558" s="109">
        <v>0.71135987897499997</v>
      </c>
      <c r="E1558" s="110">
        <v>2798</v>
      </c>
      <c r="F1558" s="109">
        <v>849078.963368</v>
      </c>
      <c r="G1558" s="109">
        <v>4115310.7886700002</v>
      </c>
      <c r="H1558" s="135">
        <v>11</v>
      </c>
      <c r="I1558" s="136" t="s">
        <v>3094</v>
      </c>
      <c r="J1558" s="110" t="str">
        <f t="shared" si="24"/>
        <v>No</v>
      </c>
    </row>
    <row r="1559" spans="1:10" x14ac:dyDescent="0.35">
      <c r="A1559" s="108" t="s">
        <v>1108</v>
      </c>
      <c r="B1559" s="108" t="s">
        <v>3025</v>
      </c>
      <c r="C1559" s="109">
        <v>1.5455439310700001</v>
      </c>
      <c r="D1559" s="109">
        <v>0.50760806385900004</v>
      </c>
      <c r="E1559" s="110">
        <v>2515</v>
      </c>
      <c r="F1559" s="109">
        <v>805073.55077900004</v>
      </c>
      <c r="G1559" s="109">
        <v>4163888.0161299999</v>
      </c>
      <c r="H1559" s="135">
        <v>11</v>
      </c>
      <c r="I1559" s="136" t="s">
        <v>3094</v>
      </c>
      <c r="J1559" s="110" t="str">
        <f t="shared" si="24"/>
        <v>No</v>
      </c>
    </row>
    <row r="1560" spans="1:10" x14ac:dyDescent="0.35">
      <c r="A1560" s="108" t="s">
        <v>1108</v>
      </c>
      <c r="B1560" s="108" t="s">
        <v>3036</v>
      </c>
      <c r="C1560" s="109">
        <v>7.5641474245099998</v>
      </c>
      <c r="D1560" s="109">
        <v>1.2187365232899998</v>
      </c>
      <c r="E1560" s="110">
        <v>3187</v>
      </c>
      <c r="F1560" s="109">
        <v>893274.86267599999</v>
      </c>
      <c r="G1560" s="109">
        <v>4088235.65765</v>
      </c>
      <c r="H1560" s="135">
        <v>11</v>
      </c>
      <c r="I1560" s="136" t="s">
        <v>3094</v>
      </c>
      <c r="J1560" s="110" t="str">
        <f t="shared" si="24"/>
        <v>No</v>
      </c>
    </row>
    <row r="1561" spans="1:10" x14ac:dyDescent="0.35">
      <c r="A1561" s="108" t="s">
        <v>1109</v>
      </c>
      <c r="B1561" s="108" t="s">
        <v>3020</v>
      </c>
      <c r="C1561" s="109">
        <v>0.91066930104400001</v>
      </c>
      <c r="D1561" s="109">
        <v>0.41254399688799998</v>
      </c>
      <c r="E1561" s="110">
        <v>2496</v>
      </c>
      <c r="F1561" s="109">
        <v>748181.43581000005</v>
      </c>
      <c r="G1561" s="109">
        <v>4316356.6909699999</v>
      </c>
      <c r="H1561" s="135">
        <v>10</v>
      </c>
      <c r="I1561" s="136" t="s">
        <v>3094</v>
      </c>
      <c r="J1561" s="110" t="str">
        <f t="shared" si="24"/>
        <v>No</v>
      </c>
    </row>
    <row r="1562" spans="1:10" x14ac:dyDescent="0.35">
      <c r="A1562" s="108" t="s">
        <v>1109</v>
      </c>
      <c r="B1562" s="108" t="s">
        <v>3020</v>
      </c>
      <c r="C1562" s="109">
        <v>0.32832607217100002</v>
      </c>
      <c r="D1562" s="109">
        <v>0.26100848762899997</v>
      </c>
      <c r="E1562" s="110">
        <v>2446</v>
      </c>
      <c r="F1562" s="109">
        <v>748299.30934000004</v>
      </c>
      <c r="G1562" s="109">
        <v>4315914.2821399998</v>
      </c>
      <c r="H1562" s="135">
        <v>10</v>
      </c>
      <c r="I1562" s="136" t="s">
        <v>3094</v>
      </c>
      <c r="J1562" s="110" t="str">
        <f t="shared" si="24"/>
        <v>No</v>
      </c>
    </row>
    <row r="1563" spans="1:10" x14ac:dyDescent="0.35">
      <c r="A1563" s="108" t="s">
        <v>1110</v>
      </c>
      <c r="B1563" s="108" t="s">
        <v>3021</v>
      </c>
      <c r="C1563" s="109">
        <v>1.20991268021</v>
      </c>
      <c r="D1563" s="109">
        <v>0.46579871091299996</v>
      </c>
      <c r="E1563" s="110">
        <v>417</v>
      </c>
      <c r="F1563" s="109">
        <v>625871.74285299995</v>
      </c>
      <c r="G1563" s="109">
        <v>4388768.6172700003</v>
      </c>
      <c r="H1563" s="135">
        <v>10</v>
      </c>
      <c r="I1563" s="136" t="s">
        <v>3094</v>
      </c>
      <c r="J1563" s="110" t="str">
        <f t="shared" si="24"/>
        <v>No</v>
      </c>
    </row>
    <row r="1564" spans="1:10" x14ac:dyDescent="0.35">
      <c r="A1564" s="108" t="s">
        <v>1111</v>
      </c>
      <c r="B1564" s="108" t="s">
        <v>3036</v>
      </c>
      <c r="C1564" s="109">
        <v>0.27694354879999999</v>
      </c>
      <c r="D1564" s="109">
        <v>0.19644606993900002</v>
      </c>
      <c r="E1564" s="110">
        <v>3448</v>
      </c>
      <c r="F1564" s="109">
        <v>872427.49928500003</v>
      </c>
      <c r="G1564" s="109">
        <v>4138145.7172599998</v>
      </c>
      <c r="H1564" s="135">
        <v>11</v>
      </c>
      <c r="I1564" s="136" t="s">
        <v>3094</v>
      </c>
      <c r="J1564" s="110" t="str">
        <f t="shared" si="24"/>
        <v>No</v>
      </c>
    </row>
    <row r="1565" spans="1:10" x14ac:dyDescent="0.35">
      <c r="A1565" s="108" t="s">
        <v>1112</v>
      </c>
      <c r="B1565" s="108" t="s">
        <v>3033</v>
      </c>
      <c r="C1565" s="109">
        <v>24.3527617799</v>
      </c>
      <c r="D1565" s="109">
        <v>4.63792514997</v>
      </c>
      <c r="E1565" s="110">
        <v>188</v>
      </c>
      <c r="F1565" s="109">
        <v>599820.74281900004</v>
      </c>
      <c r="G1565" s="109">
        <v>4116953.4289099998</v>
      </c>
      <c r="H1565" s="135">
        <v>10</v>
      </c>
      <c r="I1565" s="136" t="s">
        <v>3094</v>
      </c>
      <c r="J1565" s="110" t="str">
        <f t="shared" si="24"/>
        <v>No</v>
      </c>
    </row>
    <row r="1566" spans="1:10" x14ac:dyDescent="0.35">
      <c r="A1566" s="108" t="s">
        <v>1113</v>
      </c>
      <c r="B1566" s="108" t="s">
        <v>3030</v>
      </c>
      <c r="C1566" s="109">
        <v>4.8598655856199997</v>
      </c>
      <c r="D1566" s="109">
        <v>1.05260674745</v>
      </c>
      <c r="E1566" s="110">
        <v>30</v>
      </c>
      <c r="F1566" s="109">
        <v>1033661.64722</v>
      </c>
      <c r="G1566" s="109">
        <v>3693301.13674</v>
      </c>
      <c r="H1566" s="135">
        <v>11</v>
      </c>
      <c r="I1566" s="136" t="s">
        <v>3094</v>
      </c>
      <c r="J1566" s="110" t="str">
        <f t="shared" si="24"/>
        <v>No</v>
      </c>
    </row>
    <row r="1567" spans="1:10" x14ac:dyDescent="0.35">
      <c r="A1567" s="108" t="s">
        <v>1114</v>
      </c>
      <c r="B1567" s="108" t="s">
        <v>3030</v>
      </c>
      <c r="C1567" s="109">
        <v>7.8126604027000006</v>
      </c>
      <c r="D1567" s="109">
        <v>1.8105941327499999</v>
      </c>
      <c r="E1567" s="110">
        <v>29</v>
      </c>
      <c r="F1567" s="109">
        <v>1033354.94132</v>
      </c>
      <c r="G1567" s="109">
        <v>3693073.51792</v>
      </c>
      <c r="H1567" s="135">
        <v>11</v>
      </c>
      <c r="I1567" s="136" t="s">
        <v>3094</v>
      </c>
      <c r="J1567" s="110" t="str">
        <f t="shared" si="24"/>
        <v>No</v>
      </c>
    </row>
    <row r="1568" spans="1:10" x14ac:dyDescent="0.35">
      <c r="A1568" s="108" t="s">
        <v>1115</v>
      </c>
      <c r="B1568" s="108" t="s">
        <v>3039</v>
      </c>
      <c r="C1568" s="109">
        <v>13.5067301206</v>
      </c>
      <c r="D1568" s="109">
        <v>1.4785829184999999</v>
      </c>
      <c r="E1568" s="110">
        <v>3079</v>
      </c>
      <c r="F1568" s="109">
        <v>903957.33004599996</v>
      </c>
      <c r="G1568" s="109">
        <v>4075924.1486499999</v>
      </c>
      <c r="H1568" s="135">
        <v>11</v>
      </c>
      <c r="I1568" s="136" t="s">
        <v>3094</v>
      </c>
      <c r="J1568" s="110" t="str">
        <f t="shared" si="24"/>
        <v>No</v>
      </c>
    </row>
    <row r="1569" spans="1:10" x14ac:dyDescent="0.35">
      <c r="A1569" s="108" t="s">
        <v>1116</v>
      </c>
      <c r="B1569" s="108" t="s">
        <v>3039</v>
      </c>
      <c r="C1569" s="109">
        <v>15.0907887095</v>
      </c>
      <c r="D1569" s="109">
        <v>1.8417706325300001</v>
      </c>
      <c r="E1569" s="110">
        <v>3549</v>
      </c>
      <c r="F1569" s="109">
        <v>902573.11644100002</v>
      </c>
      <c r="G1569" s="109">
        <v>4070207.2051499998</v>
      </c>
      <c r="H1569" s="135">
        <v>11</v>
      </c>
      <c r="I1569" s="136" t="s">
        <v>3094</v>
      </c>
      <c r="J1569" s="110" t="str">
        <f t="shared" si="24"/>
        <v>No</v>
      </c>
    </row>
    <row r="1570" spans="1:10" x14ac:dyDescent="0.35">
      <c r="A1570" s="108" t="s">
        <v>1117</v>
      </c>
      <c r="B1570" s="108" t="s">
        <v>3036</v>
      </c>
      <c r="C1570" s="109">
        <v>6.8636178970500001</v>
      </c>
      <c r="D1570" s="109">
        <v>1.1218940124700001</v>
      </c>
      <c r="E1570" s="110">
        <v>3107</v>
      </c>
      <c r="F1570" s="109">
        <v>873637.75454300002</v>
      </c>
      <c r="G1570" s="109">
        <v>4111748.2072399999</v>
      </c>
      <c r="H1570" s="135">
        <v>11</v>
      </c>
      <c r="I1570" s="136" t="s">
        <v>3094</v>
      </c>
      <c r="J1570" s="110" t="str">
        <f t="shared" si="24"/>
        <v>No</v>
      </c>
    </row>
    <row r="1571" spans="1:10" x14ac:dyDescent="0.35">
      <c r="A1571" s="108" t="s">
        <v>1118</v>
      </c>
      <c r="B1571" s="108" t="s">
        <v>3039</v>
      </c>
      <c r="C1571" s="109">
        <v>5.1748700111899995</v>
      </c>
      <c r="D1571" s="109">
        <v>1.0978277128699998</v>
      </c>
      <c r="E1571" s="110">
        <v>3494</v>
      </c>
      <c r="F1571" s="109">
        <v>919435.65708300006</v>
      </c>
      <c r="G1571" s="109">
        <v>4057455.4895500001</v>
      </c>
      <c r="H1571" s="135">
        <v>11</v>
      </c>
      <c r="I1571" s="136" t="s">
        <v>3094</v>
      </c>
      <c r="J1571" s="110" t="str">
        <f t="shared" si="24"/>
        <v>No</v>
      </c>
    </row>
    <row r="1572" spans="1:10" x14ac:dyDescent="0.35">
      <c r="A1572" s="108" t="s">
        <v>1119</v>
      </c>
      <c r="B1572" s="108" t="s">
        <v>3029</v>
      </c>
      <c r="C1572" s="109">
        <v>26.800458530799997</v>
      </c>
      <c r="D1572" s="109">
        <v>2.0955666061000002</v>
      </c>
      <c r="E1572" s="110">
        <v>2322</v>
      </c>
      <c r="F1572" s="109">
        <v>844969.81734800001</v>
      </c>
      <c r="G1572" s="109">
        <v>4188138.3411400001</v>
      </c>
      <c r="H1572" s="135">
        <v>11</v>
      </c>
      <c r="I1572" s="136" t="s">
        <v>3094</v>
      </c>
      <c r="J1572" s="110" t="str">
        <f t="shared" si="24"/>
        <v>No</v>
      </c>
    </row>
    <row r="1573" spans="1:10" x14ac:dyDescent="0.35">
      <c r="A1573" s="108" t="s">
        <v>1120</v>
      </c>
      <c r="B1573" s="108" t="s">
        <v>3022</v>
      </c>
      <c r="C1573" s="109">
        <v>4.3082767475999999</v>
      </c>
      <c r="D1573" s="109">
        <v>0.78919938447100002</v>
      </c>
      <c r="E1573" s="110">
        <v>1860</v>
      </c>
      <c r="F1573" s="109">
        <v>541026.82631000003</v>
      </c>
      <c r="G1573" s="109">
        <v>4562323.9334000004</v>
      </c>
      <c r="H1573" s="135">
        <v>10</v>
      </c>
      <c r="I1573" s="136" t="s">
        <v>3094</v>
      </c>
      <c r="J1573" s="110" t="str">
        <f t="shared" si="24"/>
        <v>No</v>
      </c>
    </row>
    <row r="1574" spans="1:10" x14ac:dyDescent="0.35">
      <c r="A1574" s="108" t="s">
        <v>1121</v>
      </c>
      <c r="B1574" s="108" t="s">
        <v>3063</v>
      </c>
      <c r="C1574" s="109">
        <v>0.112562196633</v>
      </c>
      <c r="D1574" s="109">
        <v>0.129601980773</v>
      </c>
      <c r="E1574" s="110">
        <v>1130</v>
      </c>
      <c r="F1574" s="109">
        <v>447141.36703800003</v>
      </c>
      <c r="G1574" s="109">
        <v>4492607.5315500004</v>
      </c>
      <c r="H1574" s="135">
        <v>10</v>
      </c>
      <c r="I1574" s="136" t="s">
        <v>3094</v>
      </c>
      <c r="J1574" s="110" t="str">
        <f t="shared" si="24"/>
        <v>No</v>
      </c>
    </row>
    <row r="1575" spans="1:10" x14ac:dyDescent="0.35">
      <c r="A1575" s="108" t="s">
        <v>1122</v>
      </c>
      <c r="B1575" s="108" t="s">
        <v>3025</v>
      </c>
      <c r="C1575" s="109">
        <v>723.98854322600005</v>
      </c>
      <c r="D1575" s="109">
        <v>27.934516187</v>
      </c>
      <c r="E1575" s="110">
        <v>180</v>
      </c>
      <c r="F1575" s="109">
        <v>768860.18476500001</v>
      </c>
      <c r="G1575" s="109">
        <v>4125064.77397</v>
      </c>
      <c r="H1575" s="135">
        <v>11</v>
      </c>
      <c r="I1575" s="136" t="s">
        <v>3094</v>
      </c>
      <c r="J1575" s="110" t="str">
        <f t="shared" si="24"/>
        <v>Yes</v>
      </c>
    </row>
    <row r="1576" spans="1:10" x14ac:dyDescent="0.35">
      <c r="A1576" s="108" t="s">
        <v>1123</v>
      </c>
      <c r="B1576" s="108" t="s">
        <v>3027</v>
      </c>
      <c r="C1576" s="109">
        <v>3.3783042103100001</v>
      </c>
      <c r="D1576" s="109">
        <v>0.97259235073299999</v>
      </c>
      <c r="E1576" s="110">
        <v>1430</v>
      </c>
      <c r="F1576" s="109">
        <v>655444.295392</v>
      </c>
      <c r="G1576" s="109">
        <v>4602684.5343399998</v>
      </c>
      <c r="H1576" s="135">
        <v>10</v>
      </c>
      <c r="I1576" s="136" t="s">
        <v>3094</v>
      </c>
      <c r="J1576" s="110" t="str">
        <f t="shared" si="24"/>
        <v>No</v>
      </c>
    </row>
    <row r="1577" spans="1:10" x14ac:dyDescent="0.35">
      <c r="A1577" s="108" t="s">
        <v>1123</v>
      </c>
      <c r="B1577" s="108" t="s">
        <v>3027</v>
      </c>
      <c r="C1577" s="109">
        <v>35.141936722600001</v>
      </c>
      <c r="D1577" s="109">
        <v>5.0248535298400006</v>
      </c>
      <c r="E1577" s="110">
        <v>1430</v>
      </c>
      <c r="F1577" s="109">
        <v>655757.00135899999</v>
      </c>
      <c r="G1577" s="109">
        <v>4602227.7229899997</v>
      </c>
      <c r="H1577" s="135">
        <v>10</v>
      </c>
      <c r="I1577" s="136" t="s">
        <v>3094</v>
      </c>
      <c r="J1577" s="110" t="str">
        <f t="shared" si="24"/>
        <v>No</v>
      </c>
    </row>
    <row r="1578" spans="1:10" x14ac:dyDescent="0.35">
      <c r="A1578" s="108" t="s">
        <v>1123</v>
      </c>
      <c r="B1578" s="108" t="s">
        <v>3027</v>
      </c>
      <c r="C1578" s="109">
        <v>0.76006260427700001</v>
      </c>
      <c r="D1578" s="109">
        <v>0.43234464512499998</v>
      </c>
      <c r="E1578" s="110">
        <v>1430</v>
      </c>
      <c r="F1578" s="109">
        <v>656249.11957600003</v>
      </c>
      <c r="G1578" s="109">
        <v>4602352.1192699997</v>
      </c>
      <c r="H1578" s="135">
        <v>10</v>
      </c>
      <c r="I1578" s="136" t="s">
        <v>3094</v>
      </c>
      <c r="J1578" s="110" t="str">
        <f t="shared" si="24"/>
        <v>No</v>
      </c>
    </row>
    <row r="1579" spans="1:10" x14ac:dyDescent="0.35">
      <c r="A1579" s="108" t="s">
        <v>1124</v>
      </c>
      <c r="B1579" s="108" t="s">
        <v>3046</v>
      </c>
      <c r="C1579" s="109">
        <v>0.42842243979599998</v>
      </c>
      <c r="D1579" s="109">
        <v>0.36217959761899998</v>
      </c>
      <c r="E1579" s="110">
        <v>22</v>
      </c>
      <c r="F1579" s="109">
        <v>647265.25851199997</v>
      </c>
      <c r="G1579" s="109">
        <v>4274319.6722100005</v>
      </c>
      <c r="H1579" s="135">
        <v>10</v>
      </c>
      <c r="I1579" s="136" t="s">
        <v>3094</v>
      </c>
      <c r="J1579" s="110" t="str">
        <f t="shared" si="24"/>
        <v>No</v>
      </c>
    </row>
    <row r="1580" spans="1:10" x14ac:dyDescent="0.35">
      <c r="A1580" s="108" t="s">
        <v>1125</v>
      </c>
      <c r="B1580" s="108" t="s">
        <v>3020</v>
      </c>
      <c r="C1580" s="109">
        <v>2.6221003660500002</v>
      </c>
      <c r="D1580" s="109">
        <v>0.67006848810700004</v>
      </c>
      <c r="E1580" s="110">
        <v>503</v>
      </c>
      <c r="F1580" s="109">
        <v>687068.964607</v>
      </c>
      <c r="G1580" s="109">
        <v>4284749.4561900003</v>
      </c>
      <c r="H1580" s="135">
        <v>10</v>
      </c>
      <c r="I1580" s="136" t="s">
        <v>3094</v>
      </c>
      <c r="J1580" s="110" t="str">
        <f t="shared" si="24"/>
        <v>No</v>
      </c>
    </row>
    <row r="1581" spans="1:10" x14ac:dyDescent="0.35">
      <c r="A1581" s="108" t="s">
        <v>1126</v>
      </c>
      <c r="B1581" s="108" t="s">
        <v>3024</v>
      </c>
      <c r="C1581" s="109">
        <v>0.97797338883699991</v>
      </c>
      <c r="D1581" s="109">
        <v>0.46498807345600002</v>
      </c>
      <c r="E1581" s="110">
        <v>131</v>
      </c>
      <c r="F1581" s="109">
        <v>523882.59247600002</v>
      </c>
      <c r="G1581" s="109">
        <v>4203122.8911499996</v>
      </c>
      <c r="H1581" s="135">
        <v>10</v>
      </c>
      <c r="I1581" s="136" t="s">
        <v>3094</v>
      </c>
      <c r="J1581" s="110" t="str">
        <f t="shared" si="24"/>
        <v>No</v>
      </c>
    </row>
    <row r="1582" spans="1:10" x14ac:dyDescent="0.35">
      <c r="A1582" s="108" t="s">
        <v>1127</v>
      </c>
      <c r="B1582" s="108" t="s">
        <v>3024</v>
      </c>
      <c r="C1582" s="109">
        <v>1.1214127571399999</v>
      </c>
      <c r="D1582" s="109">
        <v>0.472112792708</v>
      </c>
      <c r="E1582" s="110">
        <v>146</v>
      </c>
      <c r="F1582" s="109">
        <v>524020.15895000001</v>
      </c>
      <c r="G1582" s="109">
        <v>4202993.0948000001</v>
      </c>
      <c r="H1582" s="135">
        <v>10</v>
      </c>
      <c r="I1582" s="136" t="s">
        <v>3094</v>
      </c>
      <c r="J1582" s="110" t="str">
        <f t="shared" si="24"/>
        <v>No</v>
      </c>
    </row>
    <row r="1583" spans="1:10" x14ac:dyDescent="0.35">
      <c r="A1583" s="108" t="s">
        <v>1128</v>
      </c>
      <c r="B1583" s="108" t="s">
        <v>3020</v>
      </c>
      <c r="C1583" s="109">
        <v>1.6638102520199999E-2</v>
      </c>
      <c r="D1583" s="109">
        <v>7.5760099039500012E-2</v>
      </c>
      <c r="E1583" s="110">
        <v>2483</v>
      </c>
      <c r="F1583" s="109">
        <v>748052.25501600001</v>
      </c>
      <c r="G1583" s="109">
        <v>4308976.3797899997</v>
      </c>
      <c r="H1583" s="135">
        <v>10</v>
      </c>
      <c r="I1583" s="136" t="s">
        <v>3094</v>
      </c>
      <c r="J1583" s="110" t="str">
        <f t="shared" si="24"/>
        <v>No</v>
      </c>
    </row>
    <row r="1584" spans="1:10" x14ac:dyDescent="0.35">
      <c r="A1584" s="108" t="s">
        <v>1128</v>
      </c>
      <c r="B1584" s="108" t="s">
        <v>3035</v>
      </c>
      <c r="C1584" s="109">
        <v>0.33526618286400001</v>
      </c>
      <c r="D1584" s="109">
        <v>0.379452328359</v>
      </c>
      <c r="E1584" s="110">
        <v>2610</v>
      </c>
      <c r="F1584" s="109">
        <v>780971.19943899999</v>
      </c>
      <c r="G1584" s="109">
        <v>4265003.2540699998</v>
      </c>
      <c r="H1584" s="135">
        <v>11</v>
      </c>
      <c r="I1584" s="136" t="s">
        <v>3094</v>
      </c>
      <c r="J1584" s="110" t="str">
        <f t="shared" si="24"/>
        <v>No</v>
      </c>
    </row>
    <row r="1585" spans="1:10" x14ac:dyDescent="0.35">
      <c r="A1585" s="108" t="s">
        <v>1128</v>
      </c>
      <c r="B1585" s="108" t="s">
        <v>3035</v>
      </c>
      <c r="C1585" s="109">
        <v>0.46821337292899995</v>
      </c>
      <c r="D1585" s="109">
        <v>0.31784015977800001</v>
      </c>
      <c r="E1585" s="110">
        <v>2611</v>
      </c>
      <c r="F1585" s="109">
        <v>781080.38181199995</v>
      </c>
      <c r="G1585" s="109">
        <v>4265141.03431</v>
      </c>
      <c r="H1585" s="135">
        <v>11</v>
      </c>
      <c r="I1585" s="136" t="s">
        <v>3094</v>
      </c>
      <c r="J1585" s="110" t="str">
        <f t="shared" si="24"/>
        <v>No</v>
      </c>
    </row>
    <row r="1586" spans="1:10" x14ac:dyDescent="0.35">
      <c r="A1586" s="108" t="s">
        <v>1128</v>
      </c>
      <c r="B1586" s="108" t="s">
        <v>3020</v>
      </c>
      <c r="C1586" s="109">
        <v>9.6011794941899993</v>
      </c>
      <c r="D1586" s="109">
        <v>2.0864055487000002</v>
      </c>
      <c r="E1586" s="110">
        <v>2482</v>
      </c>
      <c r="F1586" s="109">
        <v>748321.53014199995</v>
      </c>
      <c r="G1586" s="109">
        <v>4309157.8768999996</v>
      </c>
      <c r="H1586" s="135">
        <v>10</v>
      </c>
      <c r="I1586" s="136" t="s">
        <v>3094</v>
      </c>
      <c r="J1586" s="110" t="str">
        <f t="shared" si="24"/>
        <v>No</v>
      </c>
    </row>
    <row r="1587" spans="1:10" x14ac:dyDescent="0.35">
      <c r="A1587" s="108" t="s">
        <v>1129</v>
      </c>
      <c r="B1587" s="108" t="s">
        <v>3036</v>
      </c>
      <c r="C1587" s="109">
        <v>15.300544734499999</v>
      </c>
      <c r="D1587" s="109">
        <v>1.9620805905000001</v>
      </c>
      <c r="E1587" s="110">
        <v>2877</v>
      </c>
      <c r="F1587" s="109">
        <v>869160.65691799996</v>
      </c>
      <c r="G1587" s="109">
        <v>4108429.6048400002</v>
      </c>
      <c r="H1587" s="135">
        <v>11</v>
      </c>
      <c r="I1587" s="136" t="s">
        <v>3094</v>
      </c>
      <c r="J1587" s="110" t="str">
        <f t="shared" si="24"/>
        <v>No</v>
      </c>
    </row>
    <row r="1588" spans="1:10" x14ac:dyDescent="0.35">
      <c r="A1588" s="108" t="s">
        <v>1130</v>
      </c>
      <c r="B1588" s="108" t="s">
        <v>3052</v>
      </c>
      <c r="C1588" s="109">
        <v>0.175679901438</v>
      </c>
      <c r="D1588" s="109">
        <v>0.15815900377299999</v>
      </c>
      <c r="E1588" s="110">
        <v>3061</v>
      </c>
      <c r="F1588" s="109">
        <v>876477.55303399998</v>
      </c>
      <c r="G1588" s="109">
        <v>4153825.89732</v>
      </c>
      <c r="H1588" s="135">
        <v>11</v>
      </c>
      <c r="I1588" s="136" t="s">
        <v>3094</v>
      </c>
      <c r="J1588" s="110" t="str">
        <f t="shared" si="24"/>
        <v>No</v>
      </c>
    </row>
    <row r="1589" spans="1:10" x14ac:dyDescent="0.35">
      <c r="A1589" s="108" t="s">
        <v>1131</v>
      </c>
      <c r="B1589" s="108" t="s">
        <v>3027</v>
      </c>
      <c r="C1589" s="109">
        <v>46.2372092632</v>
      </c>
      <c r="D1589" s="109">
        <v>3.83581849702</v>
      </c>
      <c r="E1589" s="110">
        <v>1829</v>
      </c>
      <c r="F1589" s="109">
        <v>721992.60850500001</v>
      </c>
      <c r="G1589" s="109">
        <v>4613916.8714899998</v>
      </c>
      <c r="H1589" s="135">
        <v>10</v>
      </c>
      <c r="I1589" s="136" t="s">
        <v>3094</v>
      </c>
      <c r="J1589" s="110" t="str">
        <f t="shared" si="24"/>
        <v>No</v>
      </c>
    </row>
    <row r="1590" spans="1:10" x14ac:dyDescent="0.35">
      <c r="A1590" s="108" t="s">
        <v>1132</v>
      </c>
      <c r="B1590" s="108" t="s">
        <v>3033</v>
      </c>
      <c r="C1590" s="109">
        <v>18.067655848200001</v>
      </c>
      <c r="D1590" s="109">
        <v>2.0948268129600001</v>
      </c>
      <c r="E1590" s="110">
        <v>495</v>
      </c>
      <c r="F1590" s="109">
        <v>613475.40331700002</v>
      </c>
      <c r="G1590" s="109">
        <v>4134028.8651200002</v>
      </c>
      <c r="H1590" s="135">
        <v>10</v>
      </c>
      <c r="I1590" s="136" t="s">
        <v>3094</v>
      </c>
      <c r="J1590" s="110" t="str">
        <f t="shared" si="24"/>
        <v>No</v>
      </c>
    </row>
    <row r="1591" spans="1:10" x14ac:dyDescent="0.35">
      <c r="A1591" s="108" t="s">
        <v>1133</v>
      </c>
      <c r="B1591" s="108" t="s">
        <v>3053</v>
      </c>
      <c r="C1591" s="109">
        <v>2.4420543556399998</v>
      </c>
      <c r="D1591" s="109">
        <v>0.768630624559</v>
      </c>
      <c r="E1591" s="110">
        <v>461</v>
      </c>
      <c r="F1591" s="109">
        <v>669703.86764700001</v>
      </c>
      <c r="G1591" s="109">
        <v>4313741.5799700003</v>
      </c>
      <c r="H1591" s="135">
        <v>10</v>
      </c>
      <c r="I1591" s="136" t="s">
        <v>3094</v>
      </c>
      <c r="J1591" s="110" t="str">
        <f t="shared" si="24"/>
        <v>No</v>
      </c>
    </row>
    <row r="1592" spans="1:10" x14ac:dyDescent="0.35">
      <c r="A1592" s="108" t="s">
        <v>1134</v>
      </c>
      <c r="B1592" s="108" t="s">
        <v>3053</v>
      </c>
      <c r="C1592" s="109">
        <v>5.8706514093899997</v>
      </c>
      <c r="D1592" s="109">
        <v>0.90876144998100006</v>
      </c>
      <c r="E1592" s="110">
        <v>555</v>
      </c>
      <c r="F1592" s="109">
        <v>669943.655699</v>
      </c>
      <c r="G1592" s="109">
        <v>4315542.4505099999</v>
      </c>
      <c r="H1592" s="135">
        <v>10</v>
      </c>
      <c r="I1592" s="136" t="s">
        <v>3094</v>
      </c>
      <c r="J1592" s="110" t="str">
        <f t="shared" si="24"/>
        <v>No</v>
      </c>
    </row>
    <row r="1593" spans="1:10" x14ac:dyDescent="0.35">
      <c r="A1593" s="108" t="s">
        <v>1135</v>
      </c>
      <c r="B1593" s="108" t="s">
        <v>3046</v>
      </c>
      <c r="C1593" s="109">
        <v>15.4521944726</v>
      </c>
      <c r="D1593" s="109">
        <v>2.4516663673500001</v>
      </c>
      <c r="E1593" s="110">
        <v>54</v>
      </c>
      <c r="F1593" s="109">
        <v>669966.90785199997</v>
      </c>
      <c r="G1593" s="109">
        <v>4241611.1355499998</v>
      </c>
      <c r="H1593" s="135">
        <v>10</v>
      </c>
      <c r="I1593" s="136" t="s">
        <v>3094</v>
      </c>
      <c r="J1593" s="110" t="str">
        <f t="shared" si="24"/>
        <v>No</v>
      </c>
    </row>
    <row r="1594" spans="1:10" x14ac:dyDescent="0.35">
      <c r="A1594" s="108" t="s">
        <v>1136</v>
      </c>
      <c r="B1594" s="108" t="s">
        <v>3039</v>
      </c>
      <c r="C1594" s="109">
        <v>1.33768055786</v>
      </c>
      <c r="D1594" s="109">
        <v>0.519394591681</v>
      </c>
      <c r="E1594" s="110">
        <v>2439</v>
      </c>
      <c r="F1594" s="109">
        <v>895452.91640099999</v>
      </c>
      <c r="G1594" s="109">
        <v>4055933.7697100001</v>
      </c>
      <c r="H1594" s="135">
        <v>11</v>
      </c>
      <c r="I1594" s="136" t="s">
        <v>3094</v>
      </c>
      <c r="J1594" s="110" t="str">
        <f t="shared" si="24"/>
        <v>No</v>
      </c>
    </row>
    <row r="1595" spans="1:10" x14ac:dyDescent="0.35">
      <c r="A1595" s="108" t="s">
        <v>1136</v>
      </c>
      <c r="B1595" s="108" t="s">
        <v>3039</v>
      </c>
      <c r="C1595" s="109">
        <v>16.224712697900003</v>
      </c>
      <c r="D1595" s="109">
        <v>1.70236043366</v>
      </c>
      <c r="E1595" s="110">
        <v>2511</v>
      </c>
      <c r="F1595" s="109">
        <v>896036.11033900001</v>
      </c>
      <c r="G1595" s="109">
        <v>4055400.2599399998</v>
      </c>
      <c r="H1595" s="135">
        <v>11</v>
      </c>
      <c r="I1595" s="136" t="s">
        <v>3094</v>
      </c>
      <c r="J1595" s="110" t="str">
        <f t="shared" si="24"/>
        <v>No</v>
      </c>
    </row>
    <row r="1596" spans="1:10" x14ac:dyDescent="0.35">
      <c r="A1596" s="108" t="s">
        <v>1136</v>
      </c>
      <c r="B1596" s="108" t="s">
        <v>3039</v>
      </c>
      <c r="C1596" s="109">
        <v>2.43117098939</v>
      </c>
      <c r="D1596" s="109">
        <v>0.68388843587999992</v>
      </c>
      <c r="E1596" s="110">
        <v>2993</v>
      </c>
      <c r="F1596" s="109">
        <v>897034.57088500005</v>
      </c>
      <c r="G1596" s="109">
        <v>4054612.7637</v>
      </c>
      <c r="H1596" s="135">
        <v>11</v>
      </c>
      <c r="I1596" s="136" t="s">
        <v>3094</v>
      </c>
      <c r="J1596" s="110" t="str">
        <f t="shared" si="24"/>
        <v>No</v>
      </c>
    </row>
    <row r="1597" spans="1:10" x14ac:dyDescent="0.35">
      <c r="A1597" s="108" t="s">
        <v>1137</v>
      </c>
      <c r="B1597" s="108" t="s">
        <v>3055</v>
      </c>
      <c r="C1597" s="109">
        <v>1.6585362267700001</v>
      </c>
      <c r="D1597" s="109">
        <v>0.6572348188449999</v>
      </c>
      <c r="E1597" s="110">
        <v>1072</v>
      </c>
      <c r="F1597" s="109">
        <v>500802.645127</v>
      </c>
      <c r="G1597" s="109">
        <v>4422037.7042300003</v>
      </c>
      <c r="H1597" s="135">
        <v>10</v>
      </c>
      <c r="I1597" s="136" t="s">
        <v>3094</v>
      </c>
      <c r="J1597" s="110" t="str">
        <f t="shared" si="24"/>
        <v>No</v>
      </c>
    </row>
    <row r="1598" spans="1:10" x14ac:dyDescent="0.35">
      <c r="A1598" s="108" t="s">
        <v>1138</v>
      </c>
      <c r="B1598" s="108" t="s">
        <v>3029</v>
      </c>
      <c r="C1598" s="109">
        <v>1.86693554238</v>
      </c>
      <c r="D1598" s="109">
        <v>0.5708700645</v>
      </c>
      <c r="E1598" s="110">
        <v>3057</v>
      </c>
      <c r="F1598" s="109">
        <v>853375.60382399999</v>
      </c>
      <c r="G1598" s="109">
        <v>4166441.3692000001</v>
      </c>
      <c r="H1598" s="135">
        <v>11</v>
      </c>
      <c r="I1598" s="136" t="s">
        <v>3094</v>
      </c>
      <c r="J1598" s="110" t="str">
        <f t="shared" si="24"/>
        <v>No</v>
      </c>
    </row>
    <row r="1599" spans="1:10" x14ac:dyDescent="0.35">
      <c r="A1599" s="108" t="s">
        <v>1139</v>
      </c>
      <c r="B1599" s="108" t="s">
        <v>3022</v>
      </c>
      <c r="C1599" s="109">
        <v>17.354582242599999</v>
      </c>
      <c r="D1599" s="109">
        <v>1.76474339763</v>
      </c>
      <c r="E1599" s="110">
        <v>1934</v>
      </c>
      <c r="F1599" s="109">
        <v>481132.63659000001</v>
      </c>
      <c r="G1599" s="109">
        <v>4585488.4068299998</v>
      </c>
      <c r="H1599" s="135">
        <v>10</v>
      </c>
      <c r="I1599" s="136" t="s">
        <v>3094</v>
      </c>
      <c r="J1599" s="110" t="str">
        <f t="shared" si="24"/>
        <v>No</v>
      </c>
    </row>
    <row r="1600" spans="1:10" x14ac:dyDescent="0.35">
      <c r="A1600" s="108" t="s">
        <v>1140</v>
      </c>
      <c r="B1600" s="108" t="s">
        <v>3051</v>
      </c>
      <c r="C1600" s="109">
        <v>2.6304510960699998</v>
      </c>
      <c r="D1600" s="109">
        <v>0.62519300890700003</v>
      </c>
      <c r="E1600" s="110">
        <v>3232</v>
      </c>
      <c r="F1600" s="109">
        <v>823064.73035900004</v>
      </c>
      <c r="G1600" s="109">
        <v>4188793.0955400001</v>
      </c>
      <c r="H1600" s="135">
        <v>11</v>
      </c>
      <c r="I1600" s="136" t="s">
        <v>3094</v>
      </c>
      <c r="J1600" s="110" t="str">
        <f t="shared" si="24"/>
        <v>No</v>
      </c>
    </row>
    <row r="1601" spans="1:10" x14ac:dyDescent="0.35">
      <c r="A1601" s="108" t="s">
        <v>1141</v>
      </c>
      <c r="B1601" s="108" t="s">
        <v>3048</v>
      </c>
      <c r="C1601" s="109">
        <v>1.70585867555</v>
      </c>
      <c r="D1601" s="109">
        <v>0.71289792780700001</v>
      </c>
      <c r="E1601" s="110">
        <v>302</v>
      </c>
      <c r="F1601" s="109">
        <v>924295.96574400004</v>
      </c>
      <c r="G1601" s="109">
        <v>3801290.3254900002</v>
      </c>
      <c r="H1601" s="135">
        <v>11</v>
      </c>
      <c r="I1601" s="136" t="s">
        <v>3094</v>
      </c>
      <c r="J1601" s="110" t="str">
        <f t="shared" si="24"/>
        <v>No</v>
      </c>
    </row>
    <row r="1602" spans="1:10" x14ac:dyDescent="0.35">
      <c r="A1602" s="108" t="s">
        <v>1142</v>
      </c>
      <c r="B1602" s="108" t="s">
        <v>3041</v>
      </c>
      <c r="C1602" s="109">
        <v>5.0688777738799997</v>
      </c>
      <c r="D1602" s="109">
        <v>0.95507106613300008</v>
      </c>
      <c r="E1602" s="110">
        <v>2282</v>
      </c>
      <c r="F1602" s="109">
        <v>792322.51141200005</v>
      </c>
      <c r="G1602" s="109">
        <v>4199435.3779999996</v>
      </c>
      <c r="H1602" s="135">
        <v>11</v>
      </c>
      <c r="I1602" s="136" t="s">
        <v>3094</v>
      </c>
      <c r="J1602" s="110" t="str">
        <f t="shared" si="24"/>
        <v>No</v>
      </c>
    </row>
    <row r="1603" spans="1:10" x14ac:dyDescent="0.35">
      <c r="A1603" s="108" t="s">
        <v>1143</v>
      </c>
      <c r="B1603" s="108" t="s">
        <v>3029</v>
      </c>
      <c r="C1603" s="109">
        <v>0.73643196616099993</v>
      </c>
      <c r="D1603" s="109">
        <v>0.52371324413999998</v>
      </c>
      <c r="E1603" s="110">
        <v>2621</v>
      </c>
      <c r="F1603" s="109">
        <v>800358.31773899996</v>
      </c>
      <c r="G1603" s="109">
        <v>4236803.80516</v>
      </c>
      <c r="H1603" s="135">
        <v>11</v>
      </c>
      <c r="I1603" s="136" t="s">
        <v>3094</v>
      </c>
      <c r="J1603" s="110" t="str">
        <f t="shared" si="24"/>
        <v>No</v>
      </c>
    </row>
    <row r="1604" spans="1:10" x14ac:dyDescent="0.35">
      <c r="A1604" s="108" t="s">
        <v>1144</v>
      </c>
      <c r="B1604" s="108" t="s">
        <v>3029</v>
      </c>
      <c r="C1604" s="109">
        <v>4.2443123073400004</v>
      </c>
      <c r="D1604" s="109">
        <v>1.0548960885800001</v>
      </c>
      <c r="E1604" s="110">
        <v>2814</v>
      </c>
      <c r="F1604" s="109">
        <v>800480.67420400004</v>
      </c>
      <c r="G1604" s="109">
        <v>4232047.4230300002</v>
      </c>
      <c r="H1604" s="135">
        <v>11</v>
      </c>
      <c r="I1604" s="136" t="s">
        <v>3094</v>
      </c>
      <c r="J1604" s="110" t="str">
        <f t="shared" ref="J1604:J1667" si="25">IF(AND(C1604&gt;=173.3,C1604&lt;=16005.8,D1604&gt;=16.1,D1604&lt;=255.3,E1604&gt;=42.4,E1604&lt;=2062),"Yes","No")</f>
        <v>No</v>
      </c>
    </row>
    <row r="1605" spans="1:10" x14ac:dyDescent="0.35">
      <c r="A1605" s="108" t="s">
        <v>1144</v>
      </c>
      <c r="B1605" s="108" t="s">
        <v>3025</v>
      </c>
      <c r="C1605" s="109">
        <v>16.7731240769</v>
      </c>
      <c r="D1605" s="109">
        <v>1.7436363827099999</v>
      </c>
      <c r="E1605" s="110">
        <v>3132</v>
      </c>
      <c r="F1605" s="109">
        <v>825720.03345300001</v>
      </c>
      <c r="G1605" s="109">
        <v>4176023.3957799999</v>
      </c>
      <c r="H1605" s="135">
        <v>11</v>
      </c>
      <c r="I1605" s="136" t="s">
        <v>3094</v>
      </c>
      <c r="J1605" s="110" t="str">
        <f t="shared" si="25"/>
        <v>No</v>
      </c>
    </row>
    <row r="1606" spans="1:10" x14ac:dyDescent="0.35">
      <c r="A1606" s="108" t="s">
        <v>1145</v>
      </c>
      <c r="B1606" s="108" t="s">
        <v>3051</v>
      </c>
      <c r="C1606" s="109">
        <v>3.5448585364</v>
      </c>
      <c r="D1606" s="109">
        <v>0.812763354085</v>
      </c>
      <c r="E1606" s="110">
        <v>2657</v>
      </c>
      <c r="F1606" s="109">
        <v>806369.69019200001</v>
      </c>
      <c r="G1606" s="109">
        <v>4169367.8745900001</v>
      </c>
      <c r="H1606" s="135">
        <v>11</v>
      </c>
      <c r="I1606" s="136" t="s">
        <v>3094</v>
      </c>
      <c r="J1606" s="110" t="str">
        <f t="shared" si="25"/>
        <v>No</v>
      </c>
    </row>
    <row r="1607" spans="1:10" x14ac:dyDescent="0.35">
      <c r="A1607" s="108" t="s">
        <v>1146</v>
      </c>
      <c r="B1607" s="108" t="s">
        <v>3062</v>
      </c>
      <c r="C1607" s="109">
        <v>7.2841074429300008</v>
      </c>
      <c r="D1607" s="109">
        <v>2.3821724770900001</v>
      </c>
      <c r="E1607" s="110">
        <v>147</v>
      </c>
      <c r="F1607" s="109">
        <v>870909.62422600004</v>
      </c>
      <c r="G1607" s="109">
        <v>3930374.8308799998</v>
      </c>
      <c r="H1607" s="135">
        <v>11</v>
      </c>
      <c r="I1607" s="136" t="s">
        <v>3094</v>
      </c>
      <c r="J1607" s="110" t="str">
        <f t="shared" si="25"/>
        <v>No</v>
      </c>
    </row>
    <row r="1608" spans="1:10" x14ac:dyDescent="0.35">
      <c r="A1608" s="108" t="s">
        <v>1147</v>
      </c>
      <c r="B1608" s="108" t="s">
        <v>3031</v>
      </c>
      <c r="C1608" s="109">
        <v>280.102492127</v>
      </c>
      <c r="D1608" s="109">
        <v>7.0048569301199999</v>
      </c>
      <c r="E1608" s="110">
        <v>1217</v>
      </c>
      <c r="F1608" s="109">
        <v>722680.83811200003</v>
      </c>
      <c r="G1608" s="109">
        <v>4463793.9718000004</v>
      </c>
      <c r="H1608" s="135">
        <v>10</v>
      </c>
      <c r="I1608" s="136" t="s">
        <v>3094</v>
      </c>
      <c r="J1608" s="110" t="str">
        <f t="shared" si="25"/>
        <v>No</v>
      </c>
    </row>
    <row r="1609" spans="1:10" x14ac:dyDescent="0.35">
      <c r="A1609" s="108" t="s">
        <v>1148</v>
      </c>
      <c r="B1609" s="108" t="s">
        <v>3027</v>
      </c>
      <c r="C1609" s="109">
        <v>7.4690785951000001</v>
      </c>
      <c r="D1609" s="109">
        <v>1.4734530905800001</v>
      </c>
      <c r="E1609" s="110">
        <v>1445</v>
      </c>
      <c r="F1609" s="109">
        <v>645336.81693500001</v>
      </c>
      <c r="G1609" s="109">
        <v>4625830.1742599998</v>
      </c>
      <c r="H1609" s="135">
        <v>10</v>
      </c>
      <c r="I1609" s="136" t="s">
        <v>3094</v>
      </c>
      <c r="J1609" s="110" t="str">
        <f t="shared" si="25"/>
        <v>No</v>
      </c>
    </row>
    <row r="1610" spans="1:10" x14ac:dyDescent="0.35">
      <c r="A1610" s="108" t="s">
        <v>1148</v>
      </c>
      <c r="B1610" s="108" t="s">
        <v>3036</v>
      </c>
      <c r="C1610" s="109">
        <v>2.3279722063300001</v>
      </c>
      <c r="D1610" s="109">
        <v>0.64079972211200009</v>
      </c>
      <c r="E1610" s="110">
        <v>3095</v>
      </c>
      <c r="F1610" s="109">
        <v>862270.51838699996</v>
      </c>
      <c r="G1610" s="109">
        <v>4136564.3763100002</v>
      </c>
      <c r="H1610" s="135">
        <v>11</v>
      </c>
      <c r="I1610" s="136" t="s">
        <v>3094</v>
      </c>
      <c r="J1610" s="110" t="str">
        <f t="shared" si="25"/>
        <v>No</v>
      </c>
    </row>
    <row r="1611" spans="1:10" x14ac:dyDescent="0.35">
      <c r="A1611" s="108" t="s">
        <v>1149</v>
      </c>
      <c r="B1611" s="108" t="s">
        <v>3043</v>
      </c>
      <c r="C1611" s="109">
        <v>0.57509691542999997</v>
      </c>
      <c r="D1611" s="109">
        <v>0.29404003927500005</v>
      </c>
      <c r="E1611" s="110">
        <v>1956</v>
      </c>
      <c r="F1611" s="109">
        <v>629966.76805700001</v>
      </c>
      <c r="G1611" s="109">
        <v>4485329.5685099997</v>
      </c>
      <c r="H1611" s="135">
        <v>10</v>
      </c>
      <c r="I1611" s="136" t="s">
        <v>3094</v>
      </c>
      <c r="J1611" s="110" t="str">
        <f t="shared" si="25"/>
        <v>No</v>
      </c>
    </row>
    <row r="1612" spans="1:10" x14ac:dyDescent="0.35">
      <c r="A1612" s="108" t="s">
        <v>1150</v>
      </c>
      <c r="B1612" s="108" t="s">
        <v>3036</v>
      </c>
      <c r="C1612" s="109">
        <v>3.0594048605699999</v>
      </c>
      <c r="D1612" s="109">
        <v>1.35520460589</v>
      </c>
      <c r="E1612" s="110">
        <v>2723</v>
      </c>
      <c r="F1612" s="109">
        <v>849897.71848699998</v>
      </c>
      <c r="G1612" s="109">
        <v>4112393.1798700001</v>
      </c>
      <c r="H1612" s="135">
        <v>11</v>
      </c>
      <c r="I1612" s="136" t="s">
        <v>3094</v>
      </c>
      <c r="J1612" s="110" t="str">
        <f t="shared" si="25"/>
        <v>No</v>
      </c>
    </row>
    <row r="1613" spans="1:10" x14ac:dyDescent="0.35">
      <c r="A1613" s="108" t="s">
        <v>1151</v>
      </c>
      <c r="B1613" s="108" t="s">
        <v>3031</v>
      </c>
      <c r="C1613" s="109">
        <v>0.41265562506099995</v>
      </c>
      <c r="D1613" s="109">
        <v>0.25372973207299998</v>
      </c>
      <c r="E1613" s="110">
        <v>1786</v>
      </c>
      <c r="F1613" s="109">
        <v>680588.65376300004</v>
      </c>
      <c r="G1613" s="109">
        <v>4535003.0938999997</v>
      </c>
      <c r="H1613" s="135">
        <v>10</v>
      </c>
      <c r="I1613" s="136" t="s">
        <v>3094</v>
      </c>
      <c r="J1613" s="110" t="str">
        <f t="shared" si="25"/>
        <v>No</v>
      </c>
    </row>
    <row r="1614" spans="1:10" x14ac:dyDescent="0.35">
      <c r="A1614" s="108" t="s">
        <v>1152</v>
      </c>
      <c r="B1614" s="108" t="s">
        <v>3054</v>
      </c>
      <c r="C1614" s="109">
        <v>17.781150608200001</v>
      </c>
      <c r="D1614" s="109">
        <v>4.5473054608499996</v>
      </c>
      <c r="E1614" s="110">
        <v>37</v>
      </c>
      <c r="F1614" s="109">
        <v>1289522.5466799999</v>
      </c>
      <c r="G1614" s="109">
        <v>3657406.9948</v>
      </c>
      <c r="H1614" s="135">
        <v>11</v>
      </c>
      <c r="I1614" s="136" t="s">
        <v>3094</v>
      </c>
      <c r="J1614" s="110" t="str">
        <f t="shared" si="25"/>
        <v>No</v>
      </c>
    </row>
    <row r="1615" spans="1:10" x14ac:dyDescent="0.35">
      <c r="A1615" s="108" t="s">
        <v>1153</v>
      </c>
      <c r="B1615" s="108" t="s">
        <v>3047</v>
      </c>
      <c r="C1615" s="109">
        <v>6172.9162709500006</v>
      </c>
      <c r="D1615" s="109">
        <v>241.73588312300001</v>
      </c>
      <c r="E1615" s="110">
        <v>137</v>
      </c>
      <c r="F1615" s="109">
        <v>1301504.74397</v>
      </c>
      <c r="G1615" s="109">
        <v>3843998.0946399998</v>
      </c>
      <c r="H1615" s="135">
        <v>11</v>
      </c>
      <c r="I1615" s="136" t="s">
        <v>3094</v>
      </c>
      <c r="J1615" s="110" t="str">
        <f t="shared" si="25"/>
        <v>Yes</v>
      </c>
    </row>
    <row r="1616" spans="1:10" x14ac:dyDescent="0.35">
      <c r="A1616" s="108" t="s">
        <v>1154</v>
      </c>
      <c r="B1616" s="108" t="s">
        <v>3068</v>
      </c>
      <c r="C1616" s="109">
        <v>8.2167477361400003</v>
      </c>
      <c r="D1616" s="109">
        <v>1.40558798608</v>
      </c>
      <c r="E1616" s="110">
        <v>2031</v>
      </c>
      <c r="F1616" s="109">
        <v>702954.37861100002</v>
      </c>
      <c r="G1616" s="109">
        <v>4393843.8835199997</v>
      </c>
      <c r="H1616" s="135">
        <v>10</v>
      </c>
      <c r="I1616" s="136" t="s">
        <v>3094</v>
      </c>
      <c r="J1616" s="110" t="str">
        <f t="shared" si="25"/>
        <v>No</v>
      </c>
    </row>
    <row r="1617" spans="1:10" x14ac:dyDescent="0.35">
      <c r="A1617" s="108" t="s">
        <v>1154</v>
      </c>
      <c r="B1617" s="108" t="s">
        <v>3068</v>
      </c>
      <c r="C1617" s="109">
        <v>2.67363668037</v>
      </c>
      <c r="D1617" s="109">
        <v>0.70463201125499997</v>
      </c>
      <c r="E1617" s="110">
        <v>2030</v>
      </c>
      <c r="F1617" s="109">
        <v>702622.15105800005</v>
      </c>
      <c r="G1617" s="109">
        <v>4393566.2115500001</v>
      </c>
      <c r="H1617" s="135">
        <v>10</v>
      </c>
      <c r="I1617" s="136" t="s">
        <v>3094</v>
      </c>
      <c r="J1617" s="110" t="str">
        <f t="shared" si="25"/>
        <v>No</v>
      </c>
    </row>
    <row r="1618" spans="1:10" x14ac:dyDescent="0.35">
      <c r="A1618" s="108" t="s">
        <v>1155</v>
      </c>
      <c r="B1618" s="108" t="s">
        <v>3045</v>
      </c>
      <c r="C1618" s="109">
        <v>9.6621903708199994</v>
      </c>
      <c r="D1618" s="109">
        <v>2.2746653583000001</v>
      </c>
      <c r="E1618" s="110">
        <v>202</v>
      </c>
      <c r="F1618" s="109">
        <v>650656.78813799995</v>
      </c>
      <c r="G1618" s="109">
        <v>4091506.4703000002</v>
      </c>
      <c r="H1618" s="135">
        <v>10</v>
      </c>
      <c r="I1618" s="136" t="s">
        <v>3094</v>
      </c>
      <c r="J1618" s="110" t="str">
        <f t="shared" si="25"/>
        <v>No</v>
      </c>
    </row>
    <row r="1619" spans="1:10" x14ac:dyDescent="0.35">
      <c r="A1619" s="108" t="s">
        <v>1156</v>
      </c>
      <c r="B1619" s="108" t="s">
        <v>3068</v>
      </c>
      <c r="C1619" s="109">
        <v>2.4239989201499998</v>
      </c>
      <c r="D1619" s="109">
        <v>0.617147357437</v>
      </c>
      <c r="E1619" s="110">
        <v>2017</v>
      </c>
      <c r="F1619" s="109">
        <v>696328.487845</v>
      </c>
      <c r="G1619" s="109">
        <v>4395109.9226700002</v>
      </c>
      <c r="H1619" s="135">
        <v>10</v>
      </c>
      <c r="I1619" s="136" t="s">
        <v>3094</v>
      </c>
      <c r="J1619" s="110" t="str">
        <f t="shared" si="25"/>
        <v>No</v>
      </c>
    </row>
    <row r="1620" spans="1:10" x14ac:dyDescent="0.35">
      <c r="A1620" s="108" t="s">
        <v>1157</v>
      </c>
      <c r="B1620" s="108" t="s">
        <v>3041</v>
      </c>
      <c r="C1620" s="109">
        <v>4.2382828282</v>
      </c>
      <c r="D1620" s="109">
        <v>0.94507519659100003</v>
      </c>
      <c r="E1620" s="110">
        <v>2427</v>
      </c>
      <c r="F1620" s="109">
        <v>782932.330372</v>
      </c>
      <c r="G1620" s="109">
        <v>4244829.64047</v>
      </c>
      <c r="H1620" s="135">
        <v>11</v>
      </c>
      <c r="I1620" s="136" t="s">
        <v>3094</v>
      </c>
      <c r="J1620" s="110" t="str">
        <f t="shared" si="25"/>
        <v>No</v>
      </c>
    </row>
    <row r="1621" spans="1:10" x14ac:dyDescent="0.35">
      <c r="A1621" s="108" t="s">
        <v>1158</v>
      </c>
      <c r="B1621" s="108" t="s">
        <v>3048</v>
      </c>
      <c r="C1621" s="109">
        <v>1.3736559051700001</v>
      </c>
      <c r="D1621" s="109">
        <v>0.87485012213300006</v>
      </c>
      <c r="E1621" s="110">
        <v>411</v>
      </c>
      <c r="F1621" s="109">
        <v>931787.26163399999</v>
      </c>
      <c r="G1621" s="109">
        <v>3700042.2666099998</v>
      </c>
      <c r="H1621" s="135">
        <v>11</v>
      </c>
      <c r="I1621" s="136" t="s">
        <v>3094</v>
      </c>
      <c r="J1621" s="110" t="str">
        <f t="shared" si="25"/>
        <v>No</v>
      </c>
    </row>
    <row r="1622" spans="1:10" x14ac:dyDescent="0.35">
      <c r="A1622" s="108" t="s">
        <v>1159</v>
      </c>
      <c r="B1622" s="108" t="s">
        <v>3022</v>
      </c>
      <c r="C1622" s="109">
        <v>0.36206478813500004</v>
      </c>
      <c r="D1622" s="109">
        <v>0.28159928081300001</v>
      </c>
      <c r="E1622" s="110">
        <v>1833</v>
      </c>
      <c r="F1622" s="109">
        <v>551647.34230500006</v>
      </c>
      <c r="G1622" s="109">
        <v>4563474.0120900003</v>
      </c>
      <c r="H1622" s="135">
        <v>10</v>
      </c>
      <c r="I1622" s="136" t="s">
        <v>3094</v>
      </c>
      <c r="J1622" s="110" t="str">
        <f t="shared" si="25"/>
        <v>No</v>
      </c>
    </row>
    <row r="1623" spans="1:10" x14ac:dyDescent="0.35">
      <c r="A1623" s="108" t="s">
        <v>1159</v>
      </c>
      <c r="B1623" s="108" t="s">
        <v>3043</v>
      </c>
      <c r="C1623" s="109">
        <v>4.8129577914700006</v>
      </c>
      <c r="D1623" s="109">
        <v>1.0873752463099999</v>
      </c>
      <c r="E1623" s="110">
        <v>2007</v>
      </c>
      <c r="F1623" s="109">
        <v>619102.88677300001</v>
      </c>
      <c r="G1623" s="109">
        <v>4476969.5468600001</v>
      </c>
      <c r="H1623" s="135">
        <v>10</v>
      </c>
      <c r="I1623" s="136" t="s">
        <v>3094</v>
      </c>
      <c r="J1623" s="110" t="str">
        <f t="shared" si="25"/>
        <v>No</v>
      </c>
    </row>
    <row r="1624" spans="1:10" x14ac:dyDescent="0.35">
      <c r="A1624" s="108" t="s">
        <v>1159</v>
      </c>
      <c r="B1624" s="108" t="s">
        <v>3035</v>
      </c>
      <c r="C1624" s="109">
        <v>1.02268619369</v>
      </c>
      <c r="D1624" s="109">
        <v>0.40514670364099997</v>
      </c>
      <c r="E1624" s="110">
        <v>2381</v>
      </c>
      <c r="F1624" s="109">
        <v>770661.84762999997</v>
      </c>
      <c r="G1624" s="109">
        <v>4277980.3902099999</v>
      </c>
      <c r="H1624" s="135">
        <v>11</v>
      </c>
      <c r="I1624" s="136" t="s">
        <v>3094</v>
      </c>
      <c r="J1624" s="110" t="str">
        <f t="shared" si="25"/>
        <v>No</v>
      </c>
    </row>
    <row r="1625" spans="1:10" x14ac:dyDescent="0.35">
      <c r="A1625" s="108" t="s">
        <v>1159</v>
      </c>
      <c r="B1625" s="108" t="s">
        <v>3029</v>
      </c>
      <c r="C1625" s="109">
        <v>1.2487968270400001</v>
      </c>
      <c r="D1625" s="109">
        <v>0.44430310956800001</v>
      </c>
      <c r="E1625" s="110">
        <v>2931</v>
      </c>
      <c r="F1625" s="109">
        <v>855145.66490600002</v>
      </c>
      <c r="G1625" s="109">
        <v>4167768.7681700001</v>
      </c>
      <c r="H1625" s="135">
        <v>11</v>
      </c>
      <c r="I1625" s="136" t="s">
        <v>3094</v>
      </c>
      <c r="J1625" s="110" t="str">
        <f t="shared" si="25"/>
        <v>No</v>
      </c>
    </row>
    <row r="1626" spans="1:10" x14ac:dyDescent="0.35">
      <c r="A1626" s="108" t="s">
        <v>1159</v>
      </c>
      <c r="B1626" s="108" t="s">
        <v>3052</v>
      </c>
      <c r="C1626" s="109">
        <v>2.92024407699</v>
      </c>
      <c r="D1626" s="109">
        <v>0.7106583636410001</v>
      </c>
      <c r="E1626" s="110">
        <v>3182</v>
      </c>
      <c r="F1626" s="109">
        <v>875749.38679200003</v>
      </c>
      <c r="G1626" s="109">
        <v>4149795.3027499998</v>
      </c>
      <c r="H1626" s="135">
        <v>11</v>
      </c>
      <c r="I1626" s="136" t="s">
        <v>3094</v>
      </c>
      <c r="J1626" s="110" t="str">
        <f t="shared" si="25"/>
        <v>No</v>
      </c>
    </row>
    <row r="1627" spans="1:10" x14ac:dyDescent="0.35">
      <c r="A1627" s="108" t="s">
        <v>1159</v>
      </c>
      <c r="B1627" s="108" t="s">
        <v>3052</v>
      </c>
      <c r="C1627" s="109">
        <v>2.7237465532200003</v>
      </c>
      <c r="D1627" s="109">
        <v>0.68708780665799996</v>
      </c>
      <c r="E1627" s="110">
        <v>3295</v>
      </c>
      <c r="F1627" s="109">
        <v>913616.59649499995</v>
      </c>
      <c r="G1627" s="109">
        <v>4079227.17221</v>
      </c>
      <c r="H1627" s="135">
        <v>11</v>
      </c>
      <c r="I1627" s="136" t="s">
        <v>3094</v>
      </c>
      <c r="J1627" s="110" t="str">
        <f t="shared" si="25"/>
        <v>No</v>
      </c>
    </row>
    <row r="1628" spans="1:10" x14ac:dyDescent="0.35">
      <c r="A1628" s="108" t="s">
        <v>1159</v>
      </c>
      <c r="B1628" s="108" t="s">
        <v>3036</v>
      </c>
      <c r="C1628" s="109">
        <v>2.4978498550299997</v>
      </c>
      <c r="D1628" s="109">
        <v>0.75688624271600002</v>
      </c>
      <c r="E1628" s="110">
        <v>3216</v>
      </c>
      <c r="F1628" s="109">
        <v>865716.88777699997</v>
      </c>
      <c r="G1628" s="109">
        <v>4134148.6058800002</v>
      </c>
      <c r="H1628" s="135">
        <v>11</v>
      </c>
      <c r="I1628" s="136" t="s">
        <v>3094</v>
      </c>
      <c r="J1628" s="110" t="str">
        <f t="shared" si="25"/>
        <v>No</v>
      </c>
    </row>
    <row r="1629" spans="1:10" x14ac:dyDescent="0.35">
      <c r="A1629" s="108" t="s">
        <v>1160</v>
      </c>
      <c r="B1629" s="108" t="s">
        <v>3031</v>
      </c>
      <c r="C1629" s="109">
        <v>164.548106053</v>
      </c>
      <c r="D1629" s="109">
        <v>6.47902613789</v>
      </c>
      <c r="E1629" s="110">
        <v>1705</v>
      </c>
      <c r="F1629" s="109">
        <v>686198.98203700001</v>
      </c>
      <c r="G1629" s="109">
        <v>4523665.8157500001</v>
      </c>
      <c r="H1629" s="135">
        <v>10</v>
      </c>
      <c r="I1629" s="136" t="s">
        <v>3094</v>
      </c>
      <c r="J1629" s="110" t="str">
        <f t="shared" si="25"/>
        <v>No</v>
      </c>
    </row>
    <row r="1630" spans="1:10" x14ac:dyDescent="0.35">
      <c r="A1630" s="108" t="s">
        <v>1161</v>
      </c>
      <c r="B1630" s="108" t="s">
        <v>3022</v>
      </c>
      <c r="C1630" s="109">
        <v>0.228213738281</v>
      </c>
      <c r="D1630" s="109">
        <v>0.212388592047</v>
      </c>
      <c r="E1630" s="110">
        <v>2234</v>
      </c>
      <c r="F1630" s="109">
        <v>488372.49673200003</v>
      </c>
      <c r="G1630" s="109">
        <v>4592916.5475500003</v>
      </c>
      <c r="H1630" s="135">
        <v>10</v>
      </c>
      <c r="I1630" s="136" t="s">
        <v>3094</v>
      </c>
      <c r="J1630" s="110" t="str">
        <f t="shared" si="25"/>
        <v>No</v>
      </c>
    </row>
    <row r="1631" spans="1:10" x14ac:dyDescent="0.35">
      <c r="A1631" s="108" t="s">
        <v>1161</v>
      </c>
      <c r="B1631" s="108" t="s">
        <v>3020</v>
      </c>
      <c r="C1631" s="109">
        <v>13.920613551300001</v>
      </c>
      <c r="D1631" s="109">
        <v>2.6461843921399999</v>
      </c>
      <c r="E1631" s="110">
        <v>2407</v>
      </c>
      <c r="F1631" s="109">
        <v>748284.33212599996</v>
      </c>
      <c r="G1631" s="109">
        <v>4306949.7966499999</v>
      </c>
      <c r="H1631" s="135">
        <v>10</v>
      </c>
      <c r="I1631" s="136" t="s">
        <v>3094</v>
      </c>
      <c r="J1631" s="110" t="str">
        <f t="shared" si="25"/>
        <v>No</v>
      </c>
    </row>
    <row r="1632" spans="1:10" x14ac:dyDescent="0.35">
      <c r="A1632" s="108" t="s">
        <v>1161</v>
      </c>
      <c r="B1632" s="108" t="s">
        <v>3036</v>
      </c>
      <c r="C1632" s="109">
        <v>2.9073263591599998</v>
      </c>
      <c r="D1632" s="109">
        <v>0.78728407679199996</v>
      </c>
      <c r="E1632" s="110">
        <v>3065</v>
      </c>
      <c r="F1632" s="109">
        <v>868167.16177999997</v>
      </c>
      <c r="G1632" s="109">
        <v>4123886.8080600002</v>
      </c>
      <c r="H1632" s="135">
        <v>11</v>
      </c>
      <c r="I1632" s="136" t="s">
        <v>3094</v>
      </c>
      <c r="J1632" s="110" t="str">
        <f t="shared" si="25"/>
        <v>No</v>
      </c>
    </row>
    <row r="1633" spans="1:10" x14ac:dyDescent="0.35">
      <c r="A1633" s="108" t="s">
        <v>1161</v>
      </c>
      <c r="B1633" s="108" t="s">
        <v>3039</v>
      </c>
      <c r="C1633" s="109">
        <v>1.83133847358</v>
      </c>
      <c r="D1633" s="109">
        <v>0.58443435420799994</v>
      </c>
      <c r="E1633" s="110">
        <v>2824</v>
      </c>
      <c r="F1633" s="109">
        <v>885780.22741599998</v>
      </c>
      <c r="G1633" s="109">
        <v>4059284.08513</v>
      </c>
      <c r="H1633" s="135">
        <v>11</v>
      </c>
      <c r="I1633" s="136" t="s">
        <v>3094</v>
      </c>
      <c r="J1633" s="110" t="str">
        <f t="shared" si="25"/>
        <v>No</v>
      </c>
    </row>
    <row r="1634" spans="1:10" x14ac:dyDescent="0.35">
      <c r="A1634" s="108" t="s">
        <v>1162</v>
      </c>
      <c r="B1634" s="108" t="s">
        <v>3050</v>
      </c>
      <c r="C1634" s="109">
        <v>10.511546746200001</v>
      </c>
      <c r="D1634" s="109">
        <v>2.6420598713399999</v>
      </c>
      <c r="E1634" s="110">
        <v>199</v>
      </c>
      <c r="F1634" s="109">
        <v>483962.27585799998</v>
      </c>
      <c r="G1634" s="109">
        <v>4275606.4493100001</v>
      </c>
      <c r="H1634" s="135">
        <v>10</v>
      </c>
      <c r="I1634" s="136" t="s">
        <v>3094</v>
      </c>
      <c r="J1634" s="110" t="str">
        <f t="shared" si="25"/>
        <v>No</v>
      </c>
    </row>
    <row r="1635" spans="1:10" x14ac:dyDescent="0.35">
      <c r="A1635" s="108" t="s">
        <v>1163</v>
      </c>
      <c r="B1635" s="108" t="s">
        <v>3039</v>
      </c>
      <c r="C1635" s="109">
        <v>0.38694384045200003</v>
      </c>
      <c r="D1635" s="109">
        <v>0.24847068696400001</v>
      </c>
      <c r="E1635" s="110">
        <v>1897</v>
      </c>
      <c r="F1635" s="109">
        <v>888340.80498699995</v>
      </c>
      <c r="G1635" s="109">
        <v>4018089.8743599998</v>
      </c>
      <c r="H1635" s="135">
        <v>11</v>
      </c>
      <c r="I1635" s="136" t="s">
        <v>3094</v>
      </c>
      <c r="J1635" s="110" t="str">
        <f t="shared" si="25"/>
        <v>No</v>
      </c>
    </row>
    <row r="1636" spans="1:10" x14ac:dyDescent="0.35">
      <c r="A1636" s="108" t="s">
        <v>1164</v>
      </c>
      <c r="B1636" s="108" t="s">
        <v>3035</v>
      </c>
      <c r="C1636" s="109">
        <v>48.946184927099999</v>
      </c>
      <c r="D1636" s="109">
        <v>3.4729269245899999</v>
      </c>
      <c r="E1636" s="110">
        <v>2160</v>
      </c>
      <c r="F1636" s="109">
        <v>790671.44819300005</v>
      </c>
      <c r="G1636" s="109">
        <v>4283298.1962900003</v>
      </c>
      <c r="H1636" s="135">
        <v>11</v>
      </c>
      <c r="I1636" s="136" t="s">
        <v>3094</v>
      </c>
      <c r="J1636" s="110" t="str">
        <f t="shared" si="25"/>
        <v>No</v>
      </c>
    </row>
    <row r="1637" spans="1:10" x14ac:dyDescent="0.35">
      <c r="A1637" s="108" t="s">
        <v>1165</v>
      </c>
      <c r="B1637" s="108" t="s">
        <v>3035</v>
      </c>
      <c r="C1637" s="109">
        <v>1.1041167813599999</v>
      </c>
      <c r="D1637" s="109">
        <v>0.54165493999299996</v>
      </c>
      <c r="E1637" s="110">
        <v>2548</v>
      </c>
      <c r="F1637" s="109">
        <v>769797.98896300001</v>
      </c>
      <c r="G1637" s="109">
        <v>4265232.8612299999</v>
      </c>
      <c r="H1637" s="135">
        <v>11</v>
      </c>
      <c r="I1637" s="136" t="s">
        <v>3094</v>
      </c>
      <c r="J1637" s="110" t="str">
        <f t="shared" si="25"/>
        <v>No</v>
      </c>
    </row>
    <row r="1638" spans="1:10" x14ac:dyDescent="0.35">
      <c r="A1638" s="108" t="s">
        <v>1166</v>
      </c>
      <c r="B1638" s="108" t="s">
        <v>3022</v>
      </c>
      <c r="C1638" s="109">
        <v>6.8043094695900003E-2</v>
      </c>
      <c r="D1638" s="109">
        <v>9.7888877225499993E-2</v>
      </c>
      <c r="E1638" s="110">
        <v>3190</v>
      </c>
      <c r="F1638" s="109">
        <v>566034.47580200003</v>
      </c>
      <c r="G1638" s="109">
        <v>4582214.7046800004</v>
      </c>
      <c r="H1638" s="135">
        <v>10</v>
      </c>
      <c r="I1638" s="136" t="s">
        <v>3094</v>
      </c>
      <c r="J1638" s="110" t="str">
        <f t="shared" si="25"/>
        <v>No</v>
      </c>
    </row>
    <row r="1639" spans="1:10" x14ac:dyDescent="0.35">
      <c r="A1639" s="108" t="s">
        <v>1166</v>
      </c>
      <c r="B1639" s="108" t="s">
        <v>3029</v>
      </c>
      <c r="C1639" s="109">
        <v>7.8930009220500006</v>
      </c>
      <c r="D1639" s="109">
        <v>1.3839082123200002</v>
      </c>
      <c r="E1639" s="110">
        <v>2950</v>
      </c>
      <c r="F1639" s="109">
        <v>800778.45030300005</v>
      </c>
      <c r="G1639" s="109">
        <v>4230580.0126</v>
      </c>
      <c r="H1639" s="135">
        <v>11</v>
      </c>
      <c r="I1639" s="136" t="s">
        <v>3094</v>
      </c>
      <c r="J1639" s="110" t="str">
        <f t="shared" si="25"/>
        <v>No</v>
      </c>
    </row>
    <row r="1640" spans="1:10" x14ac:dyDescent="0.35">
      <c r="A1640" s="108" t="s">
        <v>1166</v>
      </c>
      <c r="B1640" s="108" t="s">
        <v>3041</v>
      </c>
      <c r="C1640" s="109">
        <v>22.3091316754</v>
      </c>
      <c r="D1640" s="109">
        <v>1.9359610838300001</v>
      </c>
      <c r="E1640" s="110">
        <v>3339</v>
      </c>
      <c r="F1640" s="109">
        <v>831925.79650900001</v>
      </c>
      <c r="G1640" s="109">
        <v>4193714.9397100001</v>
      </c>
      <c r="H1640" s="135">
        <v>11</v>
      </c>
      <c r="I1640" s="136" t="s">
        <v>3094</v>
      </c>
      <c r="J1640" s="110" t="str">
        <f t="shared" si="25"/>
        <v>No</v>
      </c>
    </row>
    <row r="1641" spans="1:10" x14ac:dyDescent="0.35">
      <c r="A1641" s="108" t="s">
        <v>1166</v>
      </c>
      <c r="B1641" s="108" t="s">
        <v>3036</v>
      </c>
      <c r="C1641" s="109">
        <v>31.410295468100003</v>
      </c>
      <c r="D1641" s="109">
        <v>3.3859869740200002</v>
      </c>
      <c r="E1641" s="110">
        <v>3542</v>
      </c>
      <c r="F1641" s="109">
        <v>885329.68823600002</v>
      </c>
      <c r="G1641" s="109">
        <v>4116887.2602599999</v>
      </c>
      <c r="H1641" s="135">
        <v>11</v>
      </c>
      <c r="I1641" s="136" t="s">
        <v>3094</v>
      </c>
      <c r="J1641" s="110" t="str">
        <f t="shared" si="25"/>
        <v>No</v>
      </c>
    </row>
    <row r="1642" spans="1:10" x14ac:dyDescent="0.35">
      <c r="A1642" s="108" t="s">
        <v>1167</v>
      </c>
      <c r="B1642" s="108" t="s">
        <v>3052</v>
      </c>
      <c r="C1642" s="109">
        <v>1.1799746796199999</v>
      </c>
      <c r="D1642" s="109">
        <v>0.54573422743</v>
      </c>
      <c r="E1642" s="110">
        <v>3492</v>
      </c>
      <c r="F1642" s="109">
        <v>886160.837573</v>
      </c>
      <c r="G1642" s="109">
        <v>4123156.9339399999</v>
      </c>
      <c r="H1642" s="135">
        <v>11</v>
      </c>
      <c r="I1642" s="136" t="s">
        <v>3094</v>
      </c>
      <c r="J1642" s="110" t="str">
        <f t="shared" si="25"/>
        <v>No</v>
      </c>
    </row>
    <row r="1643" spans="1:10" x14ac:dyDescent="0.35">
      <c r="A1643" s="108" t="s">
        <v>1167</v>
      </c>
      <c r="B1643" s="108" t="s">
        <v>3052</v>
      </c>
      <c r="C1643" s="109">
        <v>0.40477375625700002</v>
      </c>
      <c r="D1643" s="109">
        <v>0.25724984112499999</v>
      </c>
      <c r="E1643" s="110">
        <v>3498</v>
      </c>
      <c r="F1643" s="109">
        <v>885881.42622100003</v>
      </c>
      <c r="G1643" s="109">
        <v>4123022.5543499999</v>
      </c>
      <c r="H1643" s="135">
        <v>11</v>
      </c>
      <c r="I1643" s="136" t="s">
        <v>3094</v>
      </c>
      <c r="J1643" s="110" t="str">
        <f t="shared" si="25"/>
        <v>No</v>
      </c>
    </row>
    <row r="1644" spans="1:10" x14ac:dyDescent="0.35">
      <c r="A1644" s="108" t="s">
        <v>1167</v>
      </c>
      <c r="B1644" s="108" t="s">
        <v>3052</v>
      </c>
      <c r="C1644" s="109">
        <v>0.89413026076500002</v>
      </c>
      <c r="D1644" s="109">
        <v>0.39792300647099998</v>
      </c>
      <c r="E1644" s="110">
        <v>3585</v>
      </c>
      <c r="F1644" s="109">
        <v>885527.64514000004</v>
      </c>
      <c r="G1644" s="109">
        <v>4122919.1934799999</v>
      </c>
      <c r="H1644" s="135">
        <v>11</v>
      </c>
      <c r="I1644" s="136" t="s">
        <v>3094</v>
      </c>
      <c r="J1644" s="110" t="str">
        <f t="shared" si="25"/>
        <v>No</v>
      </c>
    </row>
    <row r="1645" spans="1:10" x14ac:dyDescent="0.35">
      <c r="A1645" s="108" t="s">
        <v>1167</v>
      </c>
      <c r="B1645" s="108" t="s">
        <v>3052</v>
      </c>
      <c r="C1645" s="109">
        <v>0.19856225746100001</v>
      </c>
      <c r="D1645" s="109">
        <v>0.23557024179199998</v>
      </c>
      <c r="E1645" s="110">
        <v>3588</v>
      </c>
      <c r="F1645" s="109">
        <v>886126.502645</v>
      </c>
      <c r="G1645" s="109">
        <v>4122860.3783999998</v>
      </c>
      <c r="H1645" s="135">
        <v>11</v>
      </c>
      <c r="I1645" s="136" t="s">
        <v>3094</v>
      </c>
      <c r="J1645" s="110" t="str">
        <f t="shared" si="25"/>
        <v>No</v>
      </c>
    </row>
    <row r="1646" spans="1:10" x14ac:dyDescent="0.35">
      <c r="A1646" s="108" t="s">
        <v>1168</v>
      </c>
      <c r="B1646" s="108" t="s">
        <v>3036</v>
      </c>
      <c r="C1646" s="109">
        <v>24.1342053045</v>
      </c>
      <c r="D1646" s="109">
        <v>3.1603695910599998</v>
      </c>
      <c r="E1646" s="110">
        <v>3281</v>
      </c>
      <c r="F1646" s="109">
        <v>873102.40217899997</v>
      </c>
      <c r="G1646" s="109">
        <v>4118516.9563899999</v>
      </c>
      <c r="H1646" s="135">
        <v>11</v>
      </c>
      <c r="I1646" s="136" t="s">
        <v>3094</v>
      </c>
      <c r="J1646" s="110" t="str">
        <f t="shared" si="25"/>
        <v>No</v>
      </c>
    </row>
    <row r="1647" spans="1:10" x14ac:dyDescent="0.35">
      <c r="A1647" s="108" t="s">
        <v>1169</v>
      </c>
      <c r="B1647" s="108" t="s">
        <v>3036</v>
      </c>
      <c r="C1647" s="109">
        <v>0.41731387194399994</v>
      </c>
      <c r="D1647" s="109">
        <v>0.24817487738800001</v>
      </c>
      <c r="E1647" s="110">
        <v>2076</v>
      </c>
      <c r="F1647" s="109">
        <v>856839.21059399995</v>
      </c>
      <c r="G1647" s="109">
        <v>4136545.2866699998</v>
      </c>
      <c r="H1647" s="135">
        <v>11</v>
      </c>
      <c r="I1647" s="136" t="s">
        <v>3094</v>
      </c>
      <c r="J1647" s="110" t="str">
        <f t="shared" si="25"/>
        <v>No</v>
      </c>
    </row>
    <row r="1648" spans="1:10" x14ac:dyDescent="0.35">
      <c r="A1648" s="108" t="s">
        <v>1170</v>
      </c>
      <c r="B1648" s="108" t="s">
        <v>3053</v>
      </c>
      <c r="C1648" s="109">
        <v>469.67995162399995</v>
      </c>
      <c r="D1648" s="109">
        <v>18.9794521301</v>
      </c>
      <c r="E1648" s="110">
        <v>1397</v>
      </c>
      <c r="F1648" s="109">
        <v>726242.07695599995</v>
      </c>
      <c r="G1648" s="109">
        <v>4328429.0730400002</v>
      </c>
      <c r="H1648" s="135">
        <v>10</v>
      </c>
      <c r="I1648" s="136" t="s">
        <v>3094</v>
      </c>
      <c r="J1648" s="110" t="str">
        <f t="shared" si="25"/>
        <v>Yes</v>
      </c>
    </row>
    <row r="1649" spans="1:10" x14ac:dyDescent="0.35">
      <c r="A1649" s="108" t="s">
        <v>1171</v>
      </c>
      <c r="B1649" s="108" t="s">
        <v>3035</v>
      </c>
      <c r="C1649" s="109">
        <v>0.95924024276099995</v>
      </c>
      <c r="D1649" s="109">
        <v>0.40680221758200003</v>
      </c>
      <c r="E1649" s="110">
        <v>2332</v>
      </c>
      <c r="F1649" s="109">
        <v>771271.63480400003</v>
      </c>
      <c r="G1649" s="109">
        <v>4278886.9802099997</v>
      </c>
      <c r="H1649" s="135">
        <v>11</v>
      </c>
      <c r="I1649" s="136" t="s">
        <v>3094</v>
      </c>
      <c r="J1649" s="110" t="str">
        <f t="shared" si="25"/>
        <v>No</v>
      </c>
    </row>
    <row r="1650" spans="1:10" x14ac:dyDescent="0.35">
      <c r="A1650" s="108" t="s">
        <v>1172</v>
      </c>
      <c r="B1650" s="108" t="s">
        <v>3022</v>
      </c>
      <c r="C1650" s="109">
        <v>0.924324373202</v>
      </c>
      <c r="D1650" s="109">
        <v>0.380256224398</v>
      </c>
      <c r="E1650" s="110">
        <v>1445</v>
      </c>
      <c r="F1650" s="109">
        <v>483599.96756199998</v>
      </c>
      <c r="G1650" s="109">
        <v>4642518.3633000003</v>
      </c>
      <c r="H1650" s="135">
        <v>10</v>
      </c>
      <c r="I1650" s="136" t="s">
        <v>3094</v>
      </c>
      <c r="J1650" s="110" t="str">
        <f t="shared" si="25"/>
        <v>No</v>
      </c>
    </row>
    <row r="1651" spans="1:10" x14ac:dyDescent="0.35">
      <c r="A1651" s="108" t="s">
        <v>1173</v>
      </c>
      <c r="B1651" s="108" t="s">
        <v>3043</v>
      </c>
      <c r="C1651" s="109">
        <v>1.0349777758999998</v>
      </c>
      <c r="D1651" s="109">
        <v>0.50264940759300003</v>
      </c>
      <c r="E1651" s="110">
        <v>2205</v>
      </c>
      <c r="F1651" s="109">
        <v>630872.77168400004</v>
      </c>
      <c r="G1651" s="109">
        <v>4479698.8384600002</v>
      </c>
      <c r="H1651" s="135">
        <v>10</v>
      </c>
      <c r="I1651" s="136" t="s">
        <v>3094</v>
      </c>
      <c r="J1651" s="110" t="str">
        <f t="shared" si="25"/>
        <v>No</v>
      </c>
    </row>
    <row r="1652" spans="1:10" x14ac:dyDescent="0.35">
      <c r="A1652" s="108" t="s">
        <v>1173</v>
      </c>
      <c r="B1652" s="108" t="s">
        <v>3020</v>
      </c>
      <c r="C1652" s="109">
        <v>0.47779599415399998</v>
      </c>
      <c r="D1652" s="109">
        <v>0.25801883633900002</v>
      </c>
      <c r="E1652" s="110">
        <v>2560</v>
      </c>
      <c r="F1652" s="109">
        <v>743404.60332899995</v>
      </c>
      <c r="G1652" s="109">
        <v>4305128.55021</v>
      </c>
      <c r="H1652" s="135">
        <v>10</v>
      </c>
      <c r="I1652" s="136" t="s">
        <v>3094</v>
      </c>
      <c r="J1652" s="110" t="str">
        <f t="shared" si="25"/>
        <v>No</v>
      </c>
    </row>
    <row r="1653" spans="1:10" x14ac:dyDescent="0.35">
      <c r="A1653" s="108" t="s">
        <v>1174</v>
      </c>
      <c r="B1653" s="108" t="s">
        <v>3059</v>
      </c>
      <c r="C1653" s="109">
        <v>11.815007268699999</v>
      </c>
      <c r="D1653" s="109">
        <v>1.7716452472399999</v>
      </c>
      <c r="E1653" s="110">
        <v>241</v>
      </c>
      <c r="F1653" s="109">
        <v>685644.90121899999</v>
      </c>
      <c r="G1653" s="109">
        <v>4250680.8788299998</v>
      </c>
      <c r="H1653" s="135">
        <v>10</v>
      </c>
      <c r="I1653" s="136" t="s">
        <v>3094</v>
      </c>
      <c r="J1653" s="110" t="str">
        <f t="shared" si="25"/>
        <v>No</v>
      </c>
    </row>
    <row r="1654" spans="1:10" x14ac:dyDescent="0.35">
      <c r="A1654" s="108" t="s">
        <v>1175</v>
      </c>
      <c r="B1654" s="108" t="s">
        <v>3030</v>
      </c>
      <c r="C1654" s="109">
        <v>5.5880316604600004</v>
      </c>
      <c r="D1654" s="109">
        <v>1.1971897815299999</v>
      </c>
      <c r="E1654" s="110">
        <v>753</v>
      </c>
      <c r="F1654" s="109">
        <v>1095575.31519</v>
      </c>
      <c r="G1654" s="109">
        <v>3637490.30957</v>
      </c>
      <c r="H1654" s="135">
        <v>11</v>
      </c>
      <c r="I1654" s="136" t="s">
        <v>3094</v>
      </c>
      <c r="J1654" s="110" t="str">
        <f t="shared" si="25"/>
        <v>No</v>
      </c>
    </row>
    <row r="1655" spans="1:10" x14ac:dyDescent="0.35">
      <c r="A1655" s="108" t="s">
        <v>1176</v>
      </c>
      <c r="B1655" s="108" t="s">
        <v>3027</v>
      </c>
      <c r="C1655" s="109">
        <v>111.66678169299999</v>
      </c>
      <c r="D1655" s="109">
        <v>10.379530538700001</v>
      </c>
      <c r="E1655" s="110">
        <v>1449</v>
      </c>
      <c r="F1655" s="109">
        <v>655884.26005000004</v>
      </c>
      <c r="G1655" s="109">
        <v>4598265.6157200001</v>
      </c>
      <c r="H1655" s="135">
        <v>10</v>
      </c>
      <c r="I1655" s="136" t="s">
        <v>3094</v>
      </c>
      <c r="J1655" s="110" t="str">
        <f t="shared" si="25"/>
        <v>No</v>
      </c>
    </row>
    <row r="1656" spans="1:10" x14ac:dyDescent="0.35">
      <c r="A1656" s="108" t="s">
        <v>1177</v>
      </c>
      <c r="B1656" s="108" t="s">
        <v>3025</v>
      </c>
      <c r="C1656" s="109">
        <v>635.83126582099999</v>
      </c>
      <c r="D1656" s="109">
        <v>39.5907273356</v>
      </c>
      <c r="E1656" s="110">
        <v>168</v>
      </c>
      <c r="F1656" s="109">
        <v>777468.295637</v>
      </c>
      <c r="G1656" s="109">
        <v>4113348.5123899998</v>
      </c>
      <c r="H1656" s="135">
        <v>11</v>
      </c>
      <c r="I1656" s="136" t="s">
        <v>3094</v>
      </c>
      <c r="J1656" s="110" t="str">
        <f t="shared" si="25"/>
        <v>Yes</v>
      </c>
    </row>
    <row r="1657" spans="1:10" x14ac:dyDescent="0.35">
      <c r="A1657" s="108" t="s">
        <v>1178</v>
      </c>
      <c r="B1657" s="108" t="s">
        <v>3026</v>
      </c>
      <c r="C1657" s="109">
        <v>2.4855360846300001</v>
      </c>
      <c r="D1657" s="109">
        <v>0.76049323827000004</v>
      </c>
      <c r="E1657" s="110">
        <v>1208</v>
      </c>
      <c r="F1657" s="109">
        <v>489913.04189300002</v>
      </c>
      <c r="G1657" s="109">
        <v>4429222.8416499998</v>
      </c>
      <c r="H1657" s="135">
        <v>10</v>
      </c>
      <c r="I1657" s="136" t="s">
        <v>3094</v>
      </c>
      <c r="J1657" s="110" t="str">
        <f t="shared" si="25"/>
        <v>No</v>
      </c>
    </row>
    <row r="1658" spans="1:10" x14ac:dyDescent="0.35">
      <c r="A1658" s="108" t="s">
        <v>1179</v>
      </c>
      <c r="B1658" s="108" t="s">
        <v>3029</v>
      </c>
      <c r="C1658" s="109">
        <v>0.37610584999500002</v>
      </c>
      <c r="D1658" s="109">
        <v>0.29165572082800001</v>
      </c>
      <c r="E1658" s="110">
        <v>2985</v>
      </c>
      <c r="F1658" s="109">
        <v>828939.49825599999</v>
      </c>
      <c r="G1658" s="109">
        <v>4204596.3562599998</v>
      </c>
      <c r="H1658" s="135">
        <v>11</v>
      </c>
      <c r="I1658" s="136" t="s">
        <v>3094</v>
      </c>
      <c r="J1658" s="110" t="str">
        <f t="shared" si="25"/>
        <v>No</v>
      </c>
    </row>
    <row r="1659" spans="1:10" x14ac:dyDescent="0.35">
      <c r="A1659" s="108" t="s">
        <v>1180</v>
      </c>
      <c r="B1659" s="108" t="s">
        <v>3045</v>
      </c>
      <c r="C1659" s="109">
        <v>251.371393928</v>
      </c>
      <c r="D1659" s="109">
        <v>18.037950386000002</v>
      </c>
      <c r="E1659" s="110">
        <v>731</v>
      </c>
      <c r="F1659" s="109">
        <v>695307.601991</v>
      </c>
      <c r="G1659" s="109">
        <v>4028822.2090799999</v>
      </c>
      <c r="H1659" s="135">
        <v>10</v>
      </c>
      <c r="I1659" s="136" t="s">
        <v>3094</v>
      </c>
      <c r="J1659" s="110" t="str">
        <f t="shared" si="25"/>
        <v>Yes</v>
      </c>
    </row>
    <row r="1660" spans="1:10" x14ac:dyDescent="0.35">
      <c r="A1660" s="108" t="s">
        <v>1181</v>
      </c>
      <c r="B1660" s="108" t="s">
        <v>3041</v>
      </c>
      <c r="C1660" s="109">
        <v>5.7722476756400001</v>
      </c>
      <c r="D1660" s="109">
        <v>1.7103247208699999</v>
      </c>
      <c r="E1660" s="110">
        <v>2251</v>
      </c>
      <c r="F1660" s="109">
        <v>769018.95861800003</v>
      </c>
      <c r="G1660" s="109">
        <v>4238322.2191199996</v>
      </c>
      <c r="H1660" s="135">
        <v>11</v>
      </c>
      <c r="I1660" s="136" t="s">
        <v>3094</v>
      </c>
      <c r="J1660" s="110" t="str">
        <f t="shared" si="25"/>
        <v>No</v>
      </c>
    </row>
    <row r="1661" spans="1:10" x14ac:dyDescent="0.35">
      <c r="A1661" s="108" t="s">
        <v>1182</v>
      </c>
      <c r="B1661" s="108" t="s">
        <v>3037</v>
      </c>
      <c r="C1661" s="109">
        <v>0.48343475057900004</v>
      </c>
      <c r="D1661" s="109">
        <v>0.26715566038499999</v>
      </c>
      <c r="E1661" s="110">
        <v>935</v>
      </c>
      <c r="F1661" s="109">
        <v>671782.22823899996</v>
      </c>
      <c r="G1661" s="109">
        <v>4345081.8329600003</v>
      </c>
      <c r="H1661" s="135">
        <v>10</v>
      </c>
      <c r="I1661" s="136" t="s">
        <v>3094</v>
      </c>
      <c r="J1661" s="110" t="str">
        <f t="shared" si="25"/>
        <v>No</v>
      </c>
    </row>
    <row r="1662" spans="1:10" x14ac:dyDescent="0.35">
      <c r="A1662" s="108" t="s">
        <v>1183</v>
      </c>
      <c r="B1662" s="108" t="s">
        <v>3036</v>
      </c>
      <c r="C1662" s="109">
        <v>5.6101498949900002</v>
      </c>
      <c r="D1662" s="109">
        <v>1.0799382473799999</v>
      </c>
      <c r="E1662" s="110">
        <v>3434</v>
      </c>
      <c r="F1662" s="109">
        <v>888984.10346899997</v>
      </c>
      <c r="G1662" s="109">
        <v>4114185.59509</v>
      </c>
      <c r="H1662" s="135">
        <v>11</v>
      </c>
      <c r="I1662" s="136" t="s">
        <v>3094</v>
      </c>
      <c r="J1662" s="110" t="str">
        <f t="shared" si="25"/>
        <v>No</v>
      </c>
    </row>
    <row r="1663" spans="1:10" x14ac:dyDescent="0.35">
      <c r="A1663" s="108" t="s">
        <v>1184</v>
      </c>
      <c r="B1663" s="108" t="s">
        <v>3041</v>
      </c>
      <c r="C1663" s="109">
        <v>766.43918679900003</v>
      </c>
      <c r="D1663" s="109">
        <v>31.768160920099998</v>
      </c>
      <c r="E1663" s="110">
        <v>1158</v>
      </c>
      <c r="F1663" s="109">
        <v>787216.75266</v>
      </c>
      <c r="G1663" s="109">
        <v>4204547.1684499998</v>
      </c>
      <c r="H1663" s="135">
        <v>11</v>
      </c>
      <c r="I1663" s="136" t="s">
        <v>3094</v>
      </c>
      <c r="J1663" s="110" t="str">
        <f t="shared" si="25"/>
        <v>Yes</v>
      </c>
    </row>
    <row r="1664" spans="1:10" x14ac:dyDescent="0.35">
      <c r="A1664" s="108" t="s">
        <v>1185</v>
      </c>
      <c r="B1664" s="108" t="s">
        <v>3023</v>
      </c>
      <c r="C1664" s="109">
        <v>8.52694006718</v>
      </c>
      <c r="D1664" s="109">
        <v>3.0809218818099997</v>
      </c>
      <c r="E1664" s="110">
        <v>9</v>
      </c>
      <c r="F1664" s="109">
        <v>604724.38287099998</v>
      </c>
      <c r="G1664" s="109">
        <v>4305881.3232300002</v>
      </c>
      <c r="H1664" s="135">
        <v>10</v>
      </c>
      <c r="I1664" s="136" t="s">
        <v>3094</v>
      </c>
      <c r="J1664" s="110" t="str">
        <f t="shared" si="25"/>
        <v>No</v>
      </c>
    </row>
    <row r="1665" spans="1:10" x14ac:dyDescent="0.35">
      <c r="A1665" s="108" t="s">
        <v>1186</v>
      </c>
      <c r="B1665" s="108" t="s">
        <v>3022</v>
      </c>
      <c r="C1665" s="109">
        <v>1.6149046140400001</v>
      </c>
      <c r="D1665" s="109">
        <v>0.56917871538999998</v>
      </c>
      <c r="E1665" s="110">
        <v>2030</v>
      </c>
      <c r="F1665" s="109">
        <v>507836.83965099999</v>
      </c>
      <c r="G1665" s="109">
        <v>4562030.6402399996</v>
      </c>
      <c r="H1665" s="135">
        <v>10</v>
      </c>
      <c r="I1665" s="136" t="s">
        <v>3094</v>
      </c>
      <c r="J1665" s="110" t="str">
        <f t="shared" si="25"/>
        <v>No</v>
      </c>
    </row>
    <row r="1666" spans="1:10" x14ac:dyDescent="0.35">
      <c r="A1666" s="108" t="s">
        <v>1186</v>
      </c>
      <c r="B1666" s="108" t="s">
        <v>3031</v>
      </c>
      <c r="C1666" s="109">
        <v>0.98637542364700004</v>
      </c>
      <c r="D1666" s="109">
        <v>0.39977156932499996</v>
      </c>
      <c r="E1666" s="110">
        <v>2039</v>
      </c>
      <c r="F1666" s="109">
        <v>671886.28666999994</v>
      </c>
      <c r="G1666" s="109">
        <v>4455333.8436000003</v>
      </c>
      <c r="H1666" s="135">
        <v>10</v>
      </c>
      <c r="I1666" s="136" t="s">
        <v>3094</v>
      </c>
      <c r="J1666" s="110" t="str">
        <f t="shared" si="25"/>
        <v>No</v>
      </c>
    </row>
    <row r="1667" spans="1:10" x14ac:dyDescent="0.35">
      <c r="A1667" s="108" t="s">
        <v>1186</v>
      </c>
      <c r="B1667" s="108" t="s">
        <v>3026</v>
      </c>
      <c r="C1667" s="109">
        <v>0.10235315114099999</v>
      </c>
      <c r="D1667" s="109">
        <v>0.122052648221</v>
      </c>
      <c r="E1667" s="110">
        <v>983</v>
      </c>
      <c r="F1667" s="109">
        <v>459453.21789099998</v>
      </c>
      <c r="G1667" s="109">
        <v>4513038.7299300004</v>
      </c>
      <c r="H1667" s="135">
        <v>10</v>
      </c>
      <c r="I1667" s="136" t="s">
        <v>3094</v>
      </c>
      <c r="J1667" s="110" t="str">
        <f t="shared" si="25"/>
        <v>No</v>
      </c>
    </row>
    <row r="1668" spans="1:10" x14ac:dyDescent="0.35">
      <c r="A1668" s="108" t="s">
        <v>1186</v>
      </c>
      <c r="B1668" s="108" t="s">
        <v>3043</v>
      </c>
      <c r="C1668" s="109">
        <v>3.4247519248900002</v>
      </c>
      <c r="D1668" s="109">
        <v>0.97242988124999996</v>
      </c>
      <c r="E1668" s="110">
        <v>2031</v>
      </c>
      <c r="F1668" s="109">
        <v>641454.13253900001</v>
      </c>
      <c r="G1668" s="109">
        <v>4483646.85721</v>
      </c>
      <c r="H1668" s="135">
        <v>10</v>
      </c>
      <c r="I1668" s="136" t="s">
        <v>3094</v>
      </c>
      <c r="J1668" s="110" t="str">
        <f t="shared" ref="J1668:J1731" si="26">IF(AND(C1668&gt;=173.3,C1668&lt;=16005.8,D1668&gt;=16.1,D1668&lt;=255.3,E1668&gt;=42.4,E1668&lt;=2062),"Yes","No")</f>
        <v>No</v>
      </c>
    </row>
    <row r="1669" spans="1:10" x14ac:dyDescent="0.35">
      <c r="A1669" s="108" t="s">
        <v>1186</v>
      </c>
      <c r="B1669" s="108" t="s">
        <v>3028</v>
      </c>
      <c r="C1669" s="109">
        <v>2.81021535506</v>
      </c>
      <c r="D1669" s="109">
        <v>0.83161781540899993</v>
      </c>
      <c r="E1669" s="110">
        <v>433</v>
      </c>
      <c r="F1669" s="109">
        <v>503784.62313399999</v>
      </c>
      <c r="G1669" s="109">
        <v>4327526.1834500004</v>
      </c>
      <c r="H1669" s="135">
        <v>10</v>
      </c>
      <c r="I1669" s="136" t="s">
        <v>3094</v>
      </c>
      <c r="J1669" s="110" t="str">
        <f t="shared" si="26"/>
        <v>No</v>
      </c>
    </row>
    <row r="1670" spans="1:10" x14ac:dyDescent="0.35">
      <c r="A1670" s="108" t="s">
        <v>1186</v>
      </c>
      <c r="B1670" s="108" t="s">
        <v>3020</v>
      </c>
      <c r="C1670" s="109">
        <v>0.78047912448500001</v>
      </c>
      <c r="D1670" s="109">
        <v>0.33883868842700005</v>
      </c>
      <c r="E1670" s="110">
        <v>2107</v>
      </c>
      <c r="F1670" s="109">
        <v>735523.91447099997</v>
      </c>
      <c r="G1670" s="109">
        <v>4320715.6433100002</v>
      </c>
      <c r="H1670" s="135">
        <v>10</v>
      </c>
      <c r="I1670" s="136" t="s">
        <v>3094</v>
      </c>
      <c r="J1670" s="110" t="str">
        <f t="shared" si="26"/>
        <v>No</v>
      </c>
    </row>
    <row r="1671" spans="1:10" x14ac:dyDescent="0.35">
      <c r="A1671" s="108" t="s">
        <v>1186</v>
      </c>
      <c r="B1671" s="108" t="s">
        <v>3020</v>
      </c>
      <c r="C1671" s="109">
        <v>2.2958110970400001</v>
      </c>
      <c r="D1671" s="109">
        <v>0.65045725831899992</v>
      </c>
      <c r="E1671" s="110">
        <v>2292</v>
      </c>
      <c r="F1671" s="109">
        <v>746660.53251499997</v>
      </c>
      <c r="G1671" s="109">
        <v>4319142.5824499996</v>
      </c>
      <c r="H1671" s="135">
        <v>10</v>
      </c>
      <c r="I1671" s="136" t="s">
        <v>3094</v>
      </c>
      <c r="J1671" s="110" t="str">
        <f t="shared" si="26"/>
        <v>No</v>
      </c>
    </row>
    <row r="1672" spans="1:10" x14ac:dyDescent="0.35">
      <c r="A1672" s="108" t="s">
        <v>1186</v>
      </c>
      <c r="B1672" s="108" t="s">
        <v>3059</v>
      </c>
      <c r="C1672" s="109">
        <v>1.65162480298</v>
      </c>
      <c r="D1672" s="109">
        <v>0.52190621717800001</v>
      </c>
      <c r="E1672" s="110">
        <v>2350</v>
      </c>
      <c r="F1672" s="109">
        <v>751618.47945300001</v>
      </c>
      <c r="G1672" s="109">
        <v>4279364.7481000004</v>
      </c>
      <c r="H1672" s="135">
        <v>10</v>
      </c>
      <c r="I1672" s="136" t="s">
        <v>3094</v>
      </c>
      <c r="J1672" s="110" t="str">
        <f t="shared" si="26"/>
        <v>No</v>
      </c>
    </row>
    <row r="1673" spans="1:10" x14ac:dyDescent="0.35">
      <c r="A1673" s="108" t="s">
        <v>1186</v>
      </c>
      <c r="B1673" s="108" t="s">
        <v>3042</v>
      </c>
      <c r="C1673" s="109">
        <v>0.97979805275499998</v>
      </c>
      <c r="D1673" s="109">
        <v>0.398906776573</v>
      </c>
      <c r="E1673" s="110">
        <v>2092</v>
      </c>
      <c r="F1673" s="109">
        <v>698902.93987600005</v>
      </c>
      <c r="G1673" s="109">
        <v>4398902.71753</v>
      </c>
      <c r="H1673" s="135">
        <v>10</v>
      </c>
      <c r="I1673" s="136" t="s">
        <v>3094</v>
      </c>
      <c r="J1673" s="110" t="str">
        <f t="shared" si="26"/>
        <v>No</v>
      </c>
    </row>
    <row r="1674" spans="1:10" x14ac:dyDescent="0.35">
      <c r="A1674" s="108" t="s">
        <v>1186</v>
      </c>
      <c r="B1674" s="108" t="s">
        <v>3037</v>
      </c>
      <c r="C1674" s="109">
        <v>1.2204032967</v>
      </c>
      <c r="D1674" s="109">
        <v>0.43251326099699999</v>
      </c>
      <c r="E1674" s="110">
        <v>2108</v>
      </c>
      <c r="F1674" s="109">
        <v>704610.10930500005</v>
      </c>
      <c r="G1674" s="109">
        <v>4364043.1802099999</v>
      </c>
      <c r="H1674" s="135">
        <v>10</v>
      </c>
      <c r="I1674" s="136" t="s">
        <v>3094</v>
      </c>
      <c r="J1674" s="110" t="str">
        <f t="shared" si="26"/>
        <v>No</v>
      </c>
    </row>
    <row r="1675" spans="1:10" x14ac:dyDescent="0.35">
      <c r="A1675" s="108" t="s">
        <v>1186</v>
      </c>
      <c r="B1675" s="108" t="s">
        <v>3029</v>
      </c>
      <c r="C1675" s="109">
        <v>0.37341410633299998</v>
      </c>
      <c r="D1675" s="109">
        <v>0.27939905381900004</v>
      </c>
      <c r="E1675" s="110">
        <v>3172</v>
      </c>
      <c r="F1675" s="109">
        <v>825103.45149899996</v>
      </c>
      <c r="G1675" s="109">
        <v>4211046.0937400004</v>
      </c>
      <c r="H1675" s="135">
        <v>11</v>
      </c>
      <c r="I1675" s="136" t="s">
        <v>3094</v>
      </c>
      <c r="J1675" s="110" t="str">
        <f t="shared" si="26"/>
        <v>No</v>
      </c>
    </row>
    <row r="1676" spans="1:10" x14ac:dyDescent="0.35">
      <c r="A1676" s="108" t="s">
        <v>1186</v>
      </c>
      <c r="B1676" s="108" t="s">
        <v>3036</v>
      </c>
      <c r="C1676" s="109">
        <v>3.4257623169499998</v>
      </c>
      <c r="D1676" s="109">
        <v>0.74569595271199995</v>
      </c>
      <c r="E1676" s="110">
        <v>2792</v>
      </c>
      <c r="F1676" s="109">
        <v>856152.59772700001</v>
      </c>
      <c r="G1676" s="109">
        <v>4130076.9884799998</v>
      </c>
      <c r="H1676" s="135">
        <v>11</v>
      </c>
      <c r="I1676" s="136" t="s">
        <v>3094</v>
      </c>
      <c r="J1676" s="110" t="str">
        <f t="shared" si="26"/>
        <v>No</v>
      </c>
    </row>
    <row r="1677" spans="1:10" x14ac:dyDescent="0.35">
      <c r="A1677" s="108" t="s">
        <v>1186</v>
      </c>
      <c r="B1677" s="108" t="s">
        <v>3052</v>
      </c>
      <c r="C1677" s="109">
        <v>5.5904995022900001</v>
      </c>
      <c r="D1677" s="109">
        <v>1.1118992380699999</v>
      </c>
      <c r="E1677" s="110">
        <v>3265</v>
      </c>
      <c r="F1677" s="109">
        <v>900676.93863400002</v>
      </c>
      <c r="G1677" s="109">
        <v>4121917.7395299999</v>
      </c>
      <c r="H1677" s="135">
        <v>11</v>
      </c>
      <c r="I1677" s="136" t="s">
        <v>3094</v>
      </c>
      <c r="J1677" s="110" t="str">
        <f t="shared" si="26"/>
        <v>No</v>
      </c>
    </row>
    <row r="1678" spans="1:10" x14ac:dyDescent="0.35">
      <c r="A1678" s="108" t="s">
        <v>1186</v>
      </c>
      <c r="B1678" s="108" t="s">
        <v>3052</v>
      </c>
      <c r="C1678" s="109">
        <v>0.63911581211599999</v>
      </c>
      <c r="D1678" s="109">
        <v>0.36337531313099997</v>
      </c>
      <c r="E1678" s="110">
        <v>3254</v>
      </c>
      <c r="F1678" s="109">
        <v>878384.978046</v>
      </c>
      <c r="G1678" s="109">
        <v>4146001.0048199999</v>
      </c>
      <c r="H1678" s="135">
        <v>11</v>
      </c>
      <c r="I1678" s="136" t="s">
        <v>3094</v>
      </c>
      <c r="J1678" s="110" t="str">
        <f t="shared" si="26"/>
        <v>No</v>
      </c>
    </row>
    <row r="1679" spans="1:10" x14ac:dyDescent="0.35">
      <c r="A1679" s="108" t="s">
        <v>1186</v>
      </c>
      <c r="B1679" s="108" t="s">
        <v>3029</v>
      </c>
      <c r="C1679" s="109">
        <v>0.115689941666</v>
      </c>
      <c r="D1679" s="109">
        <v>0.13117326399500001</v>
      </c>
      <c r="E1679" s="110">
        <v>2452</v>
      </c>
      <c r="F1679" s="109">
        <v>854460.58249299997</v>
      </c>
      <c r="G1679" s="109">
        <v>4170944.19478</v>
      </c>
      <c r="H1679" s="135">
        <v>11</v>
      </c>
      <c r="I1679" s="136" t="s">
        <v>3094</v>
      </c>
      <c r="J1679" s="110" t="str">
        <f t="shared" si="26"/>
        <v>No</v>
      </c>
    </row>
    <row r="1680" spans="1:10" x14ac:dyDescent="0.35">
      <c r="A1680" s="108" t="s">
        <v>1186</v>
      </c>
      <c r="B1680" s="108" t="s">
        <v>3052</v>
      </c>
      <c r="C1680" s="109">
        <v>2.7497365257399999</v>
      </c>
      <c r="D1680" s="109">
        <v>0.783878071776</v>
      </c>
      <c r="E1680" s="110">
        <v>3311</v>
      </c>
      <c r="F1680" s="109">
        <v>930197.82009099994</v>
      </c>
      <c r="G1680" s="109">
        <v>4049657.9039099999</v>
      </c>
      <c r="H1680" s="135">
        <v>11</v>
      </c>
      <c r="I1680" s="136" t="s">
        <v>3094</v>
      </c>
      <c r="J1680" s="110" t="str">
        <f t="shared" si="26"/>
        <v>No</v>
      </c>
    </row>
    <row r="1681" spans="1:10" x14ac:dyDescent="0.35">
      <c r="A1681" s="108" t="s">
        <v>1186</v>
      </c>
      <c r="B1681" s="108" t="s">
        <v>3048</v>
      </c>
      <c r="C1681" s="109">
        <v>0.36435084418699998</v>
      </c>
      <c r="D1681" s="109">
        <v>0.225107801016</v>
      </c>
      <c r="E1681" s="110">
        <v>1200</v>
      </c>
      <c r="F1681" s="109">
        <v>907907.52054499998</v>
      </c>
      <c r="G1681" s="109">
        <v>3849766.57816</v>
      </c>
      <c r="H1681" s="135">
        <v>11</v>
      </c>
      <c r="I1681" s="136" t="s">
        <v>3094</v>
      </c>
      <c r="J1681" s="110" t="str">
        <f t="shared" si="26"/>
        <v>No</v>
      </c>
    </row>
    <row r="1682" spans="1:10" x14ac:dyDescent="0.35">
      <c r="A1682" s="108" t="s">
        <v>1186</v>
      </c>
      <c r="B1682" s="108" t="s">
        <v>3029</v>
      </c>
      <c r="C1682" s="109">
        <v>1.3576034327099999</v>
      </c>
      <c r="D1682" s="109">
        <v>0.52976897268200007</v>
      </c>
      <c r="E1682" s="110">
        <v>2380</v>
      </c>
      <c r="F1682" s="109">
        <v>803065.00151900004</v>
      </c>
      <c r="G1682" s="109">
        <v>4240474.7747900002</v>
      </c>
      <c r="H1682" s="135">
        <v>11</v>
      </c>
      <c r="I1682" s="136" t="s">
        <v>3094</v>
      </c>
      <c r="J1682" s="110" t="str">
        <f t="shared" si="26"/>
        <v>No</v>
      </c>
    </row>
    <row r="1683" spans="1:10" x14ac:dyDescent="0.35">
      <c r="A1683" s="108" t="s">
        <v>1186</v>
      </c>
      <c r="B1683" s="108" t="s">
        <v>3036</v>
      </c>
      <c r="C1683" s="109">
        <v>1.3260513925599999</v>
      </c>
      <c r="D1683" s="109">
        <v>0.73117063011600003</v>
      </c>
      <c r="E1683" s="110">
        <v>2542</v>
      </c>
      <c r="F1683" s="109">
        <v>833788.664277</v>
      </c>
      <c r="G1683" s="109">
        <v>4134887.28363</v>
      </c>
      <c r="H1683" s="135">
        <v>11</v>
      </c>
      <c r="I1683" s="136" t="s">
        <v>3094</v>
      </c>
      <c r="J1683" s="110" t="str">
        <f t="shared" si="26"/>
        <v>No</v>
      </c>
    </row>
    <row r="1684" spans="1:10" x14ac:dyDescent="0.35">
      <c r="A1684" s="108" t="s">
        <v>1186</v>
      </c>
      <c r="B1684" s="108" t="s">
        <v>3051</v>
      </c>
      <c r="C1684" s="109">
        <v>1.6800227382400001</v>
      </c>
      <c r="D1684" s="109">
        <v>0.56250004427800004</v>
      </c>
      <c r="E1684" s="110">
        <v>2557</v>
      </c>
      <c r="F1684" s="109">
        <v>808512.18337700004</v>
      </c>
      <c r="G1684" s="109">
        <v>4189969.9799799998</v>
      </c>
      <c r="H1684" s="135">
        <v>11</v>
      </c>
      <c r="I1684" s="136" t="s">
        <v>3094</v>
      </c>
      <c r="J1684" s="110" t="str">
        <f t="shared" si="26"/>
        <v>No</v>
      </c>
    </row>
    <row r="1685" spans="1:10" x14ac:dyDescent="0.35">
      <c r="A1685" s="108" t="s">
        <v>1186</v>
      </c>
      <c r="B1685" s="108" t="s">
        <v>3039</v>
      </c>
      <c r="C1685" s="109">
        <v>0.30161422115500003</v>
      </c>
      <c r="D1685" s="109">
        <v>0.20266782895399998</v>
      </c>
      <c r="E1685" s="110">
        <v>2811</v>
      </c>
      <c r="F1685" s="109">
        <v>894559.99827800004</v>
      </c>
      <c r="G1685" s="109">
        <v>4027654.0641600001</v>
      </c>
      <c r="H1685" s="135">
        <v>11</v>
      </c>
      <c r="I1685" s="136" t="s">
        <v>3094</v>
      </c>
      <c r="J1685" s="110" t="str">
        <f t="shared" si="26"/>
        <v>No</v>
      </c>
    </row>
    <row r="1686" spans="1:10" x14ac:dyDescent="0.35">
      <c r="A1686" s="108" t="s">
        <v>1187</v>
      </c>
      <c r="B1686" s="108" t="s">
        <v>3052</v>
      </c>
      <c r="C1686" s="109">
        <v>0.17985024009100001</v>
      </c>
      <c r="D1686" s="109">
        <v>0.16203153662599998</v>
      </c>
      <c r="E1686" s="110">
        <v>3207</v>
      </c>
      <c r="F1686" s="109">
        <v>876222.449501</v>
      </c>
      <c r="G1686" s="109">
        <v>4150584.3607200002</v>
      </c>
      <c r="H1686" s="135">
        <v>11</v>
      </c>
      <c r="I1686" s="136" t="s">
        <v>3094</v>
      </c>
      <c r="J1686" s="110" t="str">
        <f t="shared" si="26"/>
        <v>No</v>
      </c>
    </row>
    <row r="1687" spans="1:10" x14ac:dyDescent="0.35">
      <c r="A1687" s="108" t="s">
        <v>1188</v>
      </c>
      <c r="B1687" s="108" t="s">
        <v>3052</v>
      </c>
      <c r="C1687" s="109">
        <v>0.15305227011799999</v>
      </c>
      <c r="D1687" s="109">
        <v>0.15436468918099999</v>
      </c>
      <c r="E1687" s="110">
        <v>3228</v>
      </c>
      <c r="F1687" s="109">
        <v>876277.13364899997</v>
      </c>
      <c r="G1687" s="109">
        <v>4150320.38295</v>
      </c>
      <c r="H1687" s="135">
        <v>11</v>
      </c>
      <c r="I1687" s="136" t="s">
        <v>3094</v>
      </c>
      <c r="J1687" s="110" t="str">
        <f t="shared" si="26"/>
        <v>No</v>
      </c>
    </row>
    <row r="1688" spans="1:10" x14ac:dyDescent="0.35">
      <c r="A1688" s="108" t="s">
        <v>1189</v>
      </c>
      <c r="B1688" s="108" t="s">
        <v>3031</v>
      </c>
      <c r="C1688" s="109">
        <v>1.66866705165</v>
      </c>
      <c r="D1688" s="109">
        <v>0.56127425421299992</v>
      </c>
      <c r="E1688" s="110">
        <v>2094</v>
      </c>
      <c r="F1688" s="109">
        <v>653126.78636100003</v>
      </c>
      <c r="G1688" s="109">
        <v>4479628.1637000004</v>
      </c>
      <c r="H1688" s="135">
        <v>10</v>
      </c>
      <c r="I1688" s="136" t="s">
        <v>3094</v>
      </c>
      <c r="J1688" s="110" t="str">
        <f t="shared" si="26"/>
        <v>No</v>
      </c>
    </row>
    <row r="1689" spans="1:10" x14ac:dyDescent="0.35">
      <c r="A1689" s="108" t="s">
        <v>1189</v>
      </c>
      <c r="B1689" s="108" t="s">
        <v>3031</v>
      </c>
      <c r="C1689" s="109">
        <v>0.25876154563199999</v>
      </c>
      <c r="D1689" s="109">
        <v>0.19808944230299999</v>
      </c>
      <c r="E1689" s="110">
        <v>2090</v>
      </c>
      <c r="F1689" s="109">
        <v>652883.68507200002</v>
      </c>
      <c r="G1689" s="109">
        <v>4479595.6397700002</v>
      </c>
      <c r="H1689" s="135">
        <v>10</v>
      </c>
      <c r="I1689" s="136" t="s">
        <v>3094</v>
      </c>
      <c r="J1689" s="110" t="str">
        <f t="shared" si="26"/>
        <v>No</v>
      </c>
    </row>
    <row r="1690" spans="1:10" x14ac:dyDescent="0.35">
      <c r="A1690" s="108" t="s">
        <v>1189</v>
      </c>
      <c r="B1690" s="108" t="s">
        <v>3031</v>
      </c>
      <c r="C1690" s="109">
        <v>2.5927530501199998</v>
      </c>
      <c r="D1690" s="109">
        <v>0.66016482987200009</v>
      </c>
      <c r="E1690" s="110">
        <v>2096</v>
      </c>
      <c r="F1690" s="109">
        <v>652973.59914099996</v>
      </c>
      <c r="G1690" s="109">
        <v>4479890.19264</v>
      </c>
      <c r="H1690" s="135">
        <v>10</v>
      </c>
      <c r="I1690" s="136" t="s">
        <v>3094</v>
      </c>
      <c r="J1690" s="110" t="str">
        <f t="shared" si="26"/>
        <v>No</v>
      </c>
    </row>
    <row r="1691" spans="1:10" x14ac:dyDescent="0.35">
      <c r="A1691" s="108" t="s">
        <v>1189</v>
      </c>
      <c r="B1691" s="108" t="s">
        <v>3031</v>
      </c>
      <c r="C1691" s="109">
        <v>2.3985986653099998</v>
      </c>
      <c r="D1691" s="109">
        <v>0.67870954793299998</v>
      </c>
      <c r="E1691" s="110">
        <v>2071</v>
      </c>
      <c r="F1691" s="109">
        <v>652848.30172999995</v>
      </c>
      <c r="G1691" s="109">
        <v>4479279.4898600001</v>
      </c>
      <c r="H1691" s="135">
        <v>10</v>
      </c>
      <c r="I1691" s="136" t="s">
        <v>3094</v>
      </c>
      <c r="J1691" s="110" t="str">
        <f t="shared" si="26"/>
        <v>No</v>
      </c>
    </row>
    <row r="1692" spans="1:10" x14ac:dyDescent="0.35">
      <c r="A1692" s="108" t="s">
        <v>1189</v>
      </c>
      <c r="B1692" s="108" t="s">
        <v>3031</v>
      </c>
      <c r="C1692" s="109">
        <v>0.8323643036870001</v>
      </c>
      <c r="D1692" s="109">
        <v>0.40280591738999999</v>
      </c>
      <c r="E1692" s="110">
        <v>2070</v>
      </c>
      <c r="F1692" s="109">
        <v>652745.57245500002</v>
      </c>
      <c r="G1692" s="109">
        <v>4479009.7449399997</v>
      </c>
      <c r="H1692" s="135">
        <v>10</v>
      </c>
      <c r="I1692" s="136" t="s">
        <v>3094</v>
      </c>
      <c r="J1692" s="110" t="str">
        <f t="shared" si="26"/>
        <v>No</v>
      </c>
    </row>
    <row r="1693" spans="1:10" x14ac:dyDescent="0.35">
      <c r="A1693" s="108" t="s">
        <v>1189</v>
      </c>
      <c r="B1693" s="108" t="s">
        <v>3031</v>
      </c>
      <c r="C1693" s="109">
        <v>0.62955379574600001</v>
      </c>
      <c r="D1693" s="109">
        <v>0.30182006404399997</v>
      </c>
      <c r="E1693" s="110">
        <v>2084</v>
      </c>
      <c r="F1693" s="109">
        <v>652982.87185200001</v>
      </c>
      <c r="G1693" s="109">
        <v>4479398.2182600005</v>
      </c>
      <c r="H1693" s="135">
        <v>10</v>
      </c>
      <c r="I1693" s="136" t="s">
        <v>3094</v>
      </c>
      <c r="J1693" s="110" t="str">
        <f t="shared" si="26"/>
        <v>No</v>
      </c>
    </row>
    <row r="1694" spans="1:10" x14ac:dyDescent="0.35">
      <c r="A1694" s="108" t="s">
        <v>1189</v>
      </c>
      <c r="B1694" s="108" t="s">
        <v>3031</v>
      </c>
      <c r="C1694" s="109">
        <v>0.238109521096</v>
      </c>
      <c r="D1694" s="109">
        <v>0.186132137122</v>
      </c>
      <c r="E1694" s="110">
        <v>2091</v>
      </c>
      <c r="F1694" s="109">
        <v>652687.21537300001</v>
      </c>
      <c r="G1694" s="109">
        <v>4479978.5142099997</v>
      </c>
      <c r="H1694" s="135">
        <v>10</v>
      </c>
      <c r="I1694" s="136" t="s">
        <v>3094</v>
      </c>
      <c r="J1694" s="110" t="str">
        <f t="shared" si="26"/>
        <v>No</v>
      </c>
    </row>
    <row r="1695" spans="1:10" x14ac:dyDescent="0.35">
      <c r="A1695" s="108" t="s">
        <v>1189</v>
      </c>
      <c r="B1695" s="108" t="s">
        <v>3031</v>
      </c>
      <c r="C1695" s="109">
        <v>0.26626894493199998</v>
      </c>
      <c r="D1695" s="109">
        <v>0.19667937387699999</v>
      </c>
      <c r="E1695" s="110">
        <v>2089</v>
      </c>
      <c r="F1695" s="109">
        <v>652631.11909399997</v>
      </c>
      <c r="G1695" s="109">
        <v>4479936.9744999995</v>
      </c>
      <c r="H1695" s="135">
        <v>10</v>
      </c>
      <c r="I1695" s="136" t="s">
        <v>3094</v>
      </c>
      <c r="J1695" s="110" t="str">
        <f t="shared" si="26"/>
        <v>No</v>
      </c>
    </row>
    <row r="1696" spans="1:10" x14ac:dyDescent="0.35">
      <c r="A1696" s="108" t="s">
        <v>1189</v>
      </c>
      <c r="B1696" s="108" t="s">
        <v>3052</v>
      </c>
      <c r="C1696" s="109">
        <v>0.66081313403800002</v>
      </c>
      <c r="D1696" s="109">
        <v>0.32960550477299999</v>
      </c>
      <c r="E1696" s="110">
        <v>3207</v>
      </c>
      <c r="F1696" s="109">
        <v>876160.02431000001</v>
      </c>
      <c r="G1696" s="109">
        <v>4149795.1445499999</v>
      </c>
      <c r="H1696" s="135">
        <v>11</v>
      </c>
      <c r="I1696" s="136" t="s">
        <v>3094</v>
      </c>
      <c r="J1696" s="110" t="str">
        <f t="shared" si="26"/>
        <v>No</v>
      </c>
    </row>
    <row r="1697" spans="1:10" x14ac:dyDescent="0.35">
      <c r="A1697" s="108" t="s">
        <v>1189</v>
      </c>
      <c r="B1697" s="108" t="s">
        <v>3052</v>
      </c>
      <c r="C1697" s="109">
        <v>1.7098126988699998</v>
      </c>
      <c r="D1697" s="109">
        <v>0.60805825561899995</v>
      </c>
      <c r="E1697" s="110">
        <v>3204</v>
      </c>
      <c r="F1697" s="109">
        <v>876093.27046699997</v>
      </c>
      <c r="G1697" s="109">
        <v>4149471.1545600002</v>
      </c>
      <c r="H1697" s="135">
        <v>11</v>
      </c>
      <c r="I1697" s="136" t="s">
        <v>3094</v>
      </c>
      <c r="J1697" s="110" t="str">
        <f t="shared" si="26"/>
        <v>No</v>
      </c>
    </row>
    <row r="1698" spans="1:10" x14ac:dyDescent="0.35">
      <c r="A1698" s="108" t="s">
        <v>1189</v>
      </c>
      <c r="B1698" s="108" t="s">
        <v>3052</v>
      </c>
      <c r="C1698" s="109">
        <v>0.32616254759199997</v>
      </c>
      <c r="D1698" s="109">
        <v>0.24289832855399998</v>
      </c>
      <c r="E1698" s="110">
        <v>3250</v>
      </c>
      <c r="F1698" s="109">
        <v>876361.88714000001</v>
      </c>
      <c r="G1698" s="109">
        <v>4149450.4086000002</v>
      </c>
      <c r="H1698" s="135">
        <v>11</v>
      </c>
      <c r="I1698" s="136" t="s">
        <v>3094</v>
      </c>
      <c r="J1698" s="110" t="str">
        <f t="shared" si="26"/>
        <v>No</v>
      </c>
    </row>
    <row r="1699" spans="1:10" x14ac:dyDescent="0.35">
      <c r="A1699" s="108" t="s">
        <v>1189</v>
      </c>
      <c r="B1699" s="108" t="s">
        <v>3052</v>
      </c>
      <c r="C1699" s="109">
        <v>0.214016768498</v>
      </c>
      <c r="D1699" s="109">
        <v>0.18844272405199999</v>
      </c>
      <c r="E1699" s="110">
        <v>3205</v>
      </c>
      <c r="F1699" s="109">
        <v>876031.27836800006</v>
      </c>
      <c r="G1699" s="109">
        <v>4149760.33873</v>
      </c>
      <c r="H1699" s="135">
        <v>11</v>
      </c>
      <c r="I1699" s="136" t="s">
        <v>3094</v>
      </c>
      <c r="J1699" s="110" t="str">
        <f t="shared" si="26"/>
        <v>No</v>
      </c>
    </row>
    <row r="1700" spans="1:10" x14ac:dyDescent="0.35">
      <c r="A1700" s="108" t="s">
        <v>1189</v>
      </c>
      <c r="B1700" s="108" t="s">
        <v>3052</v>
      </c>
      <c r="C1700" s="109">
        <v>0.21614247921000002</v>
      </c>
      <c r="D1700" s="109">
        <v>0.17837349045699999</v>
      </c>
      <c r="E1700" s="110">
        <v>3207</v>
      </c>
      <c r="F1700" s="109">
        <v>875985.12428700004</v>
      </c>
      <c r="G1700" s="109">
        <v>4149670.9288699999</v>
      </c>
      <c r="H1700" s="135">
        <v>11</v>
      </c>
      <c r="I1700" s="136" t="s">
        <v>3094</v>
      </c>
      <c r="J1700" s="110" t="str">
        <f t="shared" si="26"/>
        <v>No</v>
      </c>
    </row>
    <row r="1701" spans="1:10" x14ac:dyDescent="0.35">
      <c r="A1701" s="108" t="s">
        <v>1190</v>
      </c>
      <c r="B1701" s="108" t="s">
        <v>3028</v>
      </c>
      <c r="C1701" s="109">
        <v>39.391342818199995</v>
      </c>
      <c r="D1701" s="109">
        <v>3.2155322609099999</v>
      </c>
      <c r="E1701" s="110">
        <v>336</v>
      </c>
      <c r="F1701" s="109">
        <v>537844.73388800002</v>
      </c>
      <c r="G1701" s="109">
        <v>4295848.6885099998</v>
      </c>
      <c r="H1701" s="135">
        <v>10</v>
      </c>
      <c r="I1701" s="136" t="s">
        <v>3094</v>
      </c>
      <c r="J1701" s="110" t="str">
        <f t="shared" si="26"/>
        <v>No</v>
      </c>
    </row>
    <row r="1702" spans="1:10" x14ac:dyDescent="0.35">
      <c r="A1702" s="108" t="s">
        <v>1191</v>
      </c>
      <c r="B1702" s="108" t="s">
        <v>3030</v>
      </c>
      <c r="C1702" s="109">
        <v>1.6193675097799998</v>
      </c>
      <c r="D1702" s="109">
        <v>0.72501961672899995</v>
      </c>
      <c r="E1702" s="110">
        <v>397</v>
      </c>
      <c r="F1702" s="109">
        <v>1054208.0597900001</v>
      </c>
      <c r="G1702" s="109">
        <v>3692943.0412300001</v>
      </c>
      <c r="H1702" s="135">
        <v>11</v>
      </c>
      <c r="I1702" s="136" t="s">
        <v>3094</v>
      </c>
      <c r="J1702" s="110" t="str">
        <f t="shared" si="26"/>
        <v>No</v>
      </c>
    </row>
    <row r="1703" spans="1:10" x14ac:dyDescent="0.35">
      <c r="A1703" s="108" t="s">
        <v>1192</v>
      </c>
      <c r="B1703" s="108" t="s">
        <v>3052</v>
      </c>
      <c r="C1703" s="109">
        <v>1.56183558156</v>
      </c>
      <c r="D1703" s="109">
        <v>0.51920161213799998</v>
      </c>
      <c r="E1703" s="110">
        <v>3023</v>
      </c>
      <c r="F1703" s="109">
        <v>939006.36852200003</v>
      </c>
      <c r="G1703" s="109">
        <v>4026908.6691399999</v>
      </c>
      <c r="H1703" s="135">
        <v>11</v>
      </c>
      <c r="I1703" s="136" t="s">
        <v>3094</v>
      </c>
      <c r="J1703" s="110" t="str">
        <f t="shared" si="26"/>
        <v>No</v>
      </c>
    </row>
    <row r="1704" spans="1:10" x14ac:dyDescent="0.35">
      <c r="A1704" s="108" t="s">
        <v>1193</v>
      </c>
      <c r="B1704" s="108" t="s">
        <v>3041</v>
      </c>
      <c r="C1704" s="109">
        <v>6.3315886880200001</v>
      </c>
      <c r="D1704" s="109">
        <v>1.2224480039600001</v>
      </c>
      <c r="E1704" s="110">
        <v>2959</v>
      </c>
      <c r="F1704" s="109">
        <v>794941.79223899997</v>
      </c>
      <c r="G1704" s="109">
        <v>4234414.9491699999</v>
      </c>
      <c r="H1704" s="135">
        <v>11</v>
      </c>
      <c r="I1704" s="136" t="s">
        <v>3094</v>
      </c>
      <c r="J1704" s="110" t="str">
        <f t="shared" si="26"/>
        <v>No</v>
      </c>
    </row>
    <row r="1705" spans="1:10" x14ac:dyDescent="0.35">
      <c r="A1705" s="108" t="s">
        <v>1194</v>
      </c>
      <c r="B1705" s="108" t="s">
        <v>3052</v>
      </c>
      <c r="C1705" s="109">
        <v>3.0308380167399998</v>
      </c>
      <c r="D1705" s="109">
        <v>0.69864193964799992</v>
      </c>
      <c r="E1705" s="110">
        <v>3501</v>
      </c>
      <c r="F1705" s="109">
        <v>927053.06797099998</v>
      </c>
      <c r="G1705" s="109">
        <v>4048786.1905899998</v>
      </c>
      <c r="H1705" s="135">
        <v>11</v>
      </c>
      <c r="I1705" s="136" t="s">
        <v>3094</v>
      </c>
      <c r="J1705" s="110" t="str">
        <f t="shared" si="26"/>
        <v>No</v>
      </c>
    </row>
    <row r="1706" spans="1:10" x14ac:dyDescent="0.35">
      <c r="A1706" s="108" t="s">
        <v>1194</v>
      </c>
      <c r="B1706" s="108" t="s">
        <v>3022</v>
      </c>
      <c r="C1706" s="109">
        <v>2.3122220983099999</v>
      </c>
      <c r="D1706" s="109">
        <v>0.58256866227900006</v>
      </c>
      <c r="E1706" s="110">
        <v>2211</v>
      </c>
      <c r="F1706" s="109">
        <v>503522.526357</v>
      </c>
      <c r="G1706" s="109">
        <v>4571811.5899599995</v>
      </c>
      <c r="H1706" s="135">
        <v>10</v>
      </c>
      <c r="I1706" s="136" t="s">
        <v>3094</v>
      </c>
      <c r="J1706" s="110" t="str">
        <f t="shared" si="26"/>
        <v>No</v>
      </c>
    </row>
    <row r="1707" spans="1:10" x14ac:dyDescent="0.35">
      <c r="A1707" s="108" t="s">
        <v>1195</v>
      </c>
      <c r="B1707" s="108" t="s">
        <v>3053</v>
      </c>
      <c r="C1707" s="109">
        <v>2.28250935768</v>
      </c>
      <c r="D1707" s="109">
        <v>0.67895904298400001</v>
      </c>
      <c r="E1707" s="110">
        <v>2090</v>
      </c>
      <c r="F1707" s="109">
        <v>715877.71441599994</v>
      </c>
      <c r="G1707" s="109">
        <v>4351543.5742199998</v>
      </c>
      <c r="H1707" s="135">
        <v>10</v>
      </c>
      <c r="I1707" s="136" t="s">
        <v>3094</v>
      </c>
      <c r="J1707" s="110" t="str">
        <f t="shared" si="26"/>
        <v>No</v>
      </c>
    </row>
    <row r="1708" spans="1:10" x14ac:dyDescent="0.35">
      <c r="A1708" s="108" t="s">
        <v>1196</v>
      </c>
      <c r="B1708" s="108" t="s">
        <v>3020</v>
      </c>
      <c r="C1708" s="109">
        <v>5.4584383956</v>
      </c>
      <c r="D1708" s="109">
        <v>1.0146790211999999</v>
      </c>
      <c r="E1708" s="110">
        <v>2381</v>
      </c>
      <c r="F1708" s="109">
        <v>739007.39369699999</v>
      </c>
      <c r="G1708" s="109">
        <v>4315617.8399</v>
      </c>
      <c r="H1708" s="135">
        <v>10</v>
      </c>
      <c r="I1708" s="136" t="s">
        <v>3094</v>
      </c>
      <c r="J1708" s="110" t="str">
        <f t="shared" si="26"/>
        <v>No</v>
      </c>
    </row>
    <row r="1709" spans="1:10" x14ac:dyDescent="0.35">
      <c r="A1709" s="108" t="s">
        <v>1196</v>
      </c>
      <c r="B1709" s="108" t="s">
        <v>3026</v>
      </c>
      <c r="C1709" s="109">
        <v>2.85832276971</v>
      </c>
      <c r="D1709" s="109">
        <v>0.65310243126700007</v>
      </c>
      <c r="E1709" s="110">
        <v>1749</v>
      </c>
      <c r="F1709" s="109">
        <v>541343.04231799999</v>
      </c>
      <c r="G1709" s="109">
        <v>4548888.57969</v>
      </c>
      <c r="H1709" s="135">
        <v>10</v>
      </c>
      <c r="I1709" s="136" t="s">
        <v>3094</v>
      </c>
      <c r="J1709" s="110" t="str">
        <f t="shared" si="26"/>
        <v>No</v>
      </c>
    </row>
    <row r="1710" spans="1:10" x14ac:dyDescent="0.35">
      <c r="A1710" s="108" t="s">
        <v>1197</v>
      </c>
      <c r="B1710" s="108" t="s">
        <v>3035</v>
      </c>
      <c r="C1710" s="109">
        <v>14.2946120758</v>
      </c>
      <c r="D1710" s="109">
        <v>1.62319599107</v>
      </c>
      <c r="E1710" s="110">
        <v>2617</v>
      </c>
      <c r="F1710" s="109">
        <v>779007.23311699997</v>
      </c>
      <c r="G1710" s="109">
        <v>4265409.2382100001</v>
      </c>
      <c r="H1710" s="135">
        <v>11</v>
      </c>
      <c r="I1710" s="136" t="s">
        <v>3094</v>
      </c>
      <c r="J1710" s="110" t="str">
        <f t="shared" si="26"/>
        <v>No</v>
      </c>
    </row>
    <row r="1711" spans="1:10" x14ac:dyDescent="0.35">
      <c r="A1711" s="108" t="s">
        <v>1197</v>
      </c>
      <c r="B1711" s="108" t="s">
        <v>3035</v>
      </c>
      <c r="C1711" s="109">
        <v>4.1447859073799993</v>
      </c>
      <c r="D1711" s="109">
        <v>0.96270329498100005</v>
      </c>
      <c r="E1711" s="110">
        <v>2626</v>
      </c>
      <c r="F1711" s="109">
        <v>778434.878623</v>
      </c>
      <c r="G1711" s="109">
        <v>4264599.73967</v>
      </c>
      <c r="H1711" s="135">
        <v>11</v>
      </c>
      <c r="I1711" s="136" t="s">
        <v>3094</v>
      </c>
      <c r="J1711" s="110" t="str">
        <f t="shared" si="26"/>
        <v>No</v>
      </c>
    </row>
    <row r="1712" spans="1:10" x14ac:dyDescent="0.35">
      <c r="A1712" s="108" t="s">
        <v>1198</v>
      </c>
      <c r="B1712" s="108" t="s">
        <v>3028</v>
      </c>
      <c r="C1712" s="109">
        <v>23.755439382900001</v>
      </c>
      <c r="D1712" s="109">
        <v>3.6945471752499999</v>
      </c>
      <c r="E1712" s="110">
        <v>452</v>
      </c>
      <c r="F1712" s="109">
        <v>508148.80679800001</v>
      </c>
      <c r="G1712" s="109">
        <v>4310367.3747399999</v>
      </c>
      <c r="H1712" s="135">
        <v>10</v>
      </c>
      <c r="I1712" s="136" t="s">
        <v>3094</v>
      </c>
      <c r="J1712" s="110" t="str">
        <f t="shared" si="26"/>
        <v>No</v>
      </c>
    </row>
    <row r="1713" spans="1:10" x14ac:dyDescent="0.35">
      <c r="A1713" s="108" t="s">
        <v>1199</v>
      </c>
      <c r="B1713" s="108" t="s">
        <v>3036</v>
      </c>
      <c r="C1713" s="109">
        <v>3.68760737766</v>
      </c>
      <c r="D1713" s="109">
        <v>0.85188338862099999</v>
      </c>
      <c r="E1713" s="110">
        <v>3494</v>
      </c>
      <c r="F1713" s="109">
        <v>868475.98410400003</v>
      </c>
      <c r="G1713" s="109">
        <v>4143719.3561999998</v>
      </c>
      <c r="H1713" s="135">
        <v>11</v>
      </c>
      <c r="I1713" s="136" t="s">
        <v>3094</v>
      </c>
      <c r="J1713" s="110" t="str">
        <f t="shared" si="26"/>
        <v>No</v>
      </c>
    </row>
    <row r="1714" spans="1:10" x14ac:dyDescent="0.35">
      <c r="A1714" s="108" t="s">
        <v>1200</v>
      </c>
      <c r="B1714" s="108" t="s">
        <v>3050</v>
      </c>
      <c r="C1714" s="109">
        <v>5.0260117651199998</v>
      </c>
      <c r="D1714" s="109">
        <v>1.42253623857</v>
      </c>
      <c r="E1714" s="110">
        <v>188</v>
      </c>
      <c r="F1714" s="109">
        <v>484212.57416999998</v>
      </c>
      <c r="G1714" s="109">
        <v>4278926.5403100001</v>
      </c>
      <c r="H1714" s="135">
        <v>10</v>
      </c>
      <c r="I1714" s="136" t="s">
        <v>3094</v>
      </c>
      <c r="J1714" s="110" t="str">
        <f t="shared" si="26"/>
        <v>No</v>
      </c>
    </row>
    <row r="1715" spans="1:10" x14ac:dyDescent="0.35">
      <c r="A1715" s="108" t="s">
        <v>1201</v>
      </c>
      <c r="B1715" s="108" t="s">
        <v>3029</v>
      </c>
      <c r="C1715" s="109">
        <v>7.9351880799199997E-2</v>
      </c>
      <c r="D1715" s="109">
        <v>0.10725978399699999</v>
      </c>
      <c r="E1715" s="110">
        <v>3060</v>
      </c>
      <c r="F1715" s="109">
        <v>875443.03116300004</v>
      </c>
      <c r="G1715" s="109">
        <v>4157371.5911500002</v>
      </c>
      <c r="H1715" s="135">
        <v>11</v>
      </c>
      <c r="I1715" s="136" t="s">
        <v>3094</v>
      </c>
      <c r="J1715" s="110" t="str">
        <f t="shared" si="26"/>
        <v>No</v>
      </c>
    </row>
    <row r="1716" spans="1:10" x14ac:dyDescent="0.35">
      <c r="A1716" s="108" t="s">
        <v>1201</v>
      </c>
      <c r="B1716" s="108" t="s">
        <v>3029</v>
      </c>
      <c r="C1716" s="109">
        <v>6.64436745188</v>
      </c>
      <c r="D1716" s="109">
        <v>1.06704216049</v>
      </c>
      <c r="E1716" s="110">
        <v>3141</v>
      </c>
      <c r="F1716" s="109">
        <v>875218.89383800002</v>
      </c>
      <c r="G1716" s="109">
        <v>4156940.7181000002</v>
      </c>
      <c r="H1716" s="135">
        <v>11</v>
      </c>
      <c r="I1716" s="136" t="s">
        <v>3094</v>
      </c>
      <c r="J1716" s="110" t="str">
        <f t="shared" si="26"/>
        <v>No</v>
      </c>
    </row>
    <row r="1717" spans="1:10" x14ac:dyDescent="0.35">
      <c r="A1717" s="108" t="s">
        <v>1201</v>
      </c>
      <c r="B1717" s="108" t="s">
        <v>3029</v>
      </c>
      <c r="C1717" s="109">
        <v>6.3690352776099992</v>
      </c>
      <c r="D1717" s="109">
        <v>1.1147071318599999</v>
      </c>
      <c r="E1717" s="110">
        <v>3157</v>
      </c>
      <c r="F1717" s="109">
        <v>874545.01286500006</v>
      </c>
      <c r="G1717" s="109">
        <v>4156697.3061099998</v>
      </c>
      <c r="H1717" s="135">
        <v>11</v>
      </c>
      <c r="I1717" s="136" t="s">
        <v>3094</v>
      </c>
      <c r="J1717" s="110" t="str">
        <f t="shared" si="26"/>
        <v>No</v>
      </c>
    </row>
    <row r="1718" spans="1:10" x14ac:dyDescent="0.35">
      <c r="A1718" s="108" t="s">
        <v>1201</v>
      </c>
      <c r="B1718" s="108" t="s">
        <v>3029</v>
      </c>
      <c r="C1718" s="109">
        <v>2.56655500358</v>
      </c>
      <c r="D1718" s="109">
        <v>0.77512952912200006</v>
      </c>
      <c r="E1718" s="110">
        <v>3252</v>
      </c>
      <c r="F1718" s="109">
        <v>874878.65308099997</v>
      </c>
      <c r="G1718" s="109">
        <v>4156294.11735</v>
      </c>
      <c r="H1718" s="135">
        <v>11</v>
      </c>
      <c r="I1718" s="136" t="s">
        <v>3094</v>
      </c>
      <c r="J1718" s="110" t="str">
        <f t="shared" si="26"/>
        <v>No</v>
      </c>
    </row>
    <row r="1719" spans="1:10" x14ac:dyDescent="0.35">
      <c r="A1719" s="108" t="s">
        <v>1201</v>
      </c>
      <c r="B1719" s="108" t="s">
        <v>3029</v>
      </c>
      <c r="C1719" s="109">
        <v>0.163300314961</v>
      </c>
      <c r="D1719" s="109">
        <v>0.17127860250800001</v>
      </c>
      <c r="E1719" s="110">
        <v>3056</v>
      </c>
      <c r="F1719" s="109">
        <v>875526.39991699997</v>
      </c>
      <c r="G1719" s="109">
        <v>4157615.4822999998</v>
      </c>
      <c r="H1719" s="135">
        <v>11</v>
      </c>
      <c r="I1719" s="136" t="s">
        <v>3094</v>
      </c>
      <c r="J1719" s="110" t="str">
        <f t="shared" si="26"/>
        <v>No</v>
      </c>
    </row>
    <row r="1720" spans="1:10" x14ac:dyDescent="0.35">
      <c r="A1720" s="108" t="s">
        <v>1201</v>
      </c>
      <c r="B1720" s="108" t="s">
        <v>3029</v>
      </c>
      <c r="C1720" s="109">
        <v>4.9376043902899999E-2</v>
      </c>
      <c r="D1720" s="109">
        <v>8.7866819497700005E-2</v>
      </c>
      <c r="E1720" s="110">
        <v>3144</v>
      </c>
      <c r="F1720" s="109">
        <v>874555.89705799997</v>
      </c>
      <c r="G1720" s="109">
        <v>4157076.4192499998</v>
      </c>
      <c r="H1720" s="135">
        <v>11</v>
      </c>
      <c r="I1720" s="136" t="s">
        <v>3094</v>
      </c>
      <c r="J1720" s="110" t="str">
        <f t="shared" si="26"/>
        <v>No</v>
      </c>
    </row>
    <row r="1721" spans="1:10" x14ac:dyDescent="0.35">
      <c r="A1721" s="108" t="s">
        <v>1201</v>
      </c>
      <c r="B1721" s="108" t="s">
        <v>3029</v>
      </c>
      <c r="C1721" s="109">
        <v>0.17833025377200001</v>
      </c>
      <c r="D1721" s="109">
        <v>0.21802946063799999</v>
      </c>
      <c r="E1721" s="110">
        <v>3150</v>
      </c>
      <c r="F1721" s="109">
        <v>875439.94082999998</v>
      </c>
      <c r="G1721" s="109">
        <v>4157026.2297299998</v>
      </c>
      <c r="H1721" s="135">
        <v>11</v>
      </c>
      <c r="I1721" s="136" t="s">
        <v>3094</v>
      </c>
      <c r="J1721" s="110" t="str">
        <f t="shared" si="26"/>
        <v>No</v>
      </c>
    </row>
    <row r="1722" spans="1:10" x14ac:dyDescent="0.35">
      <c r="A1722" s="108" t="s">
        <v>1201</v>
      </c>
      <c r="B1722" s="108" t="s">
        <v>3029</v>
      </c>
      <c r="C1722" s="109">
        <v>0.100376712002</v>
      </c>
      <c r="D1722" s="109">
        <v>0.120207737949</v>
      </c>
      <c r="E1722" s="110">
        <v>3159</v>
      </c>
      <c r="F1722" s="109">
        <v>874468.29682100005</v>
      </c>
      <c r="G1722" s="109">
        <v>4156925.48979</v>
      </c>
      <c r="H1722" s="135">
        <v>11</v>
      </c>
      <c r="I1722" s="136" t="s">
        <v>3094</v>
      </c>
      <c r="J1722" s="110" t="str">
        <f t="shared" si="26"/>
        <v>No</v>
      </c>
    </row>
    <row r="1723" spans="1:10" x14ac:dyDescent="0.35">
      <c r="A1723" s="108" t="s">
        <v>1201</v>
      </c>
      <c r="B1723" s="108" t="s">
        <v>3029</v>
      </c>
      <c r="C1723" s="109">
        <v>0.65429675214499994</v>
      </c>
      <c r="D1723" s="109">
        <v>0.36779256475099997</v>
      </c>
      <c r="E1723" s="110">
        <v>3269</v>
      </c>
      <c r="F1723" s="109">
        <v>874721.97148499999</v>
      </c>
      <c r="G1723" s="109">
        <v>4155898.3811699999</v>
      </c>
      <c r="H1723" s="135">
        <v>11</v>
      </c>
      <c r="I1723" s="136" t="s">
        <v>3094</v>
      </c>
      <c r="J1723" s="110" t="str">
        <f t="shared" si="26"/>
        <v>No</v>
      </c>
    </row>
    <row r="1724" spans="1:10" x14ac:dyDescent="0.35">
      <c r="A1724" s="108" t="s">
        <v>1201</v>
      </c>
      <c r="B1724" s="108" t="s">
        <v>3029</v>
      </c>
      <c r="C1724" s="109">
        <v>0.73338095963399996</v>
      </c>
      <c r="D1724" s="109">
        <v>0.41117138938800002</v>
      </c>
      <c r="E1724" s="110">
        <v>3302</v>
      </c>
      <c r="F1724" s="109">
        <v>874809.73159099999</v>
      </c>
      <c r="G1724" s="109">
        <v>4155617.1014399999</v>
      </c>
      <c r="H1724" s="135">
        <v>11</v>
      </c>
      <c r="I1724" s="136" t="s">
        <v>3094</v>
      </c>
      <c r="J1724" s="110" t="str">
        <f t="shared" si="26"/>
        <v>No</v>
      </c>
    </row>
    <row r="1725" spans="1:10" x14ac:dyDescent="0.35">
      <c r="A1725" s="108" t="s">
        <v>1201</v>
      </c>
      <c r="B1725" s="108" t="s">
        <v>3029</v>
      </c>
      <c r="C1725" s="109">
        <v>0.78919520387300013</v>
      </c>
      <c r="D1725" s="109">
        <v>0.42806515249900001</v>
      </c>
      <c r="E1725" s="110">
        <v>3288</v>
      </c>
      <c r="F1725" s="109">
        <v>874662.63237400004</v>
      </c>
      <c r="G1725" s="109">
        <v>4155532.38081</v>
      </c>
      <c r="H1725" s="135">
        <v>11</v>
      </c>
      <c r="I1725" s="136" t="s">
        <v>3094</v>
      </c>
      <c r="J1725" s="110" t="str">
        <f t="shared" si="26"/>
        <v>No</v>
      </c>
    </row>
    <row r="1726" spans="1:10" x14ac:dyDescent="0.35">
      <c r="A1726" s="108" t="s">
        <v>1202</v>
      </c>
      <c r="B1726" s="108" t="s">
        <v>3029</v>
      </c>
      <c r="C1726" s="109">
        <v>26.222018587599997</v>
      </c>
      <c r="D1726" s="109">
        <v>3.4354083363500001</v>
      </c>
      <c r="E1726" s="110">
        <v>2994</v>
      </c>
      <c r="F1726" s="109">
        <v>874884.74492500001</v>
      </c>
      <c r="G1726" s="109">
        <v>4158909.81757</v>
      </c>
      <c r="H1726" s="135">
        <v>11</v>
      </c>
      <c r="I1726" s="136" t="s">
        <v>3094</v>
      </c>
      <c r="J1726" s="110" t="str">
        <f t="shared" si="26"/>
        <v>No</v>
      </c>
    </row>
    <row r="1727" spans="1:10" x14ac:dyDescent="0.35">
      <c r="A1727" s="108" t="s">
        <v>1203</v>
      </c>
      <c r="B1727" s="108" t="s">
        <v>3029</v>
      </c>
      <c r="C1727" s="109">
        <v>1.3626241692000001</v>
      </c>
      <c r="D1727" s="109">
        <v>0.49064064796999995</v>
      </c>
      <c r="E1727" s="110">
        <v>3409</v>
      </c>
      <c r="F1727" s="109">
        <v>874153.91875099996</v>
      </c>
      <c r="G1727" s="109">
        <v>4154825.8300899998</v>
      </c>
      <c r="H1727" s="135">
        <v>11</v>
      </c>
      <c r="I1727" s="136" t="s">
        <v>3094</v>
      </c>
      <c r="J1727" s="110" t="str">
        <f t="shared" si="26"/>
        <v>No</v>
      </c>
    </row>
    <row r="1728" spans="1:10" x14ac:dyDescent="0.35">
      <c r="A1728" s="108" t="s">
        <v>1204</v>
      </c>
      <c r="B1728" s="108" t="s">
        <v>3029</v>
      </c>
      <c r="C1728" s="109">
        <v>16.773763958</v>
      </c>
      <c r="D1728" s="109">
        <v>2.1571769599200001</v>
      </c>
      <c r="E1728" s="110">
        <v>3004</v>
      </c>
      <c r="F1728" s="109">
        <v>875068.38828700001</v>
      </c>
      <c r="G1728" s="109">
        <v>4157737.6890099999</v>
      </c>
      <c r="H1728" s="135">
        <v>11</v>
      </c>
      <c r="I1728" s="136" t="s">
        <v>3094</v>
      </c>
      <c r="J1728" s="110" t="str">
        <f t="shared" si="26"/>
        <v>No</v>
      </c>
    </row>
    <row r="1729" spans="1:10" x14ac:dyDescent="0.35">
      <c r="A1729" s="108" t="s">
        <v>1205</v>
      </c>
      <c r="B1729" s="108" t="s">
        <v>3029</v>
      </c>
      <c r="C1729" s="109">
        <v>1.5634536048600001</v>
      </c>
      <c r="D1729" s="109">
        <v>0.53605534720100001</v>
      </c>
      <c r="E1729" s="110">
        <v>3365</v>
      </c>
      <c r="F1729" s="109">
        <v>874729.51033099997</v>
      </c>
      <c r="G1729" s="109">
        <v>4154879.8114800001</v>
      </c>
      <c r="H1729" s="135">
        <v>11</v>
      </c>
      <c r="I1729" s="136" t="s">
        <v>3094</v>
      </c>
      <c r="J1729" s="110" t="str">
        <f t="shared" si="26"/>
        <v>No</v>
      </c>
    </row>
    <row r="1730" spans="1:10" x14ac:dyDescent="0.35">
      <c r="A1730" s="108" t="s">
        <v>1206</v>
      </c>
      <c r="B1730" s="108" t="s">
        <v>3027</v>
      </c>
      <c r="C1730" s="109">
        <v>21.212950789500002</v>
      </c>
      <c r="D1730" s="109">
        <v>4.0830256575300004</v>
      </c>
      <c r="E1730" s="110">
        <v>1271</v>
      </c>
      <c r="F1730" s="109">
        <v>654789.57961599994</v>
      </c>
      <c r="G1730" s="109">
        <v>4570320.4972599996</v>
      </c>
      <c r="H1730" s="135">
        <v>10</v>
      </c>
      <c r="I1730" s="136" t="s">
        <v>3094</v>
      </c>
      <c r="J1730" s="110" t="str">
        <f t="shared" si="26"/>
        <v>No</v>
      </c>
    </row>
    <row r="1731" spans="1:10" x14ac:dyDescent="0.35">
      <c r="A1731" s="108" t="s">
        <v>1207</v>
      </c>
      <c r="B1731" s="108" t="s">
        <v>3039</v>
      </c>
      <c r="C1731" s="109">
        <v>13.1871943197</v>
      </c>
      <c r="D1731" s="109">
        <v>2.2716644549100002</v>
      </c>
      <c r="E1731" s="110">
        <v>3541</v>
      </c>
      <c r="F1731" s="109">
        <v>919565.92878700001</v>
      </c>
      <c r="G1731" s="109">
        <v>4056499.6996300002</v>
      </c>
      <c r="H1731" s="135">
        <v>11</v>
      </c>
      <c r="I1731" s="136" t="s">
        <v>3094</v>
      </c>
      <c r="J1731" s="110" t="str">
        <f t="shared" si="26"/>
        <v>No</v>
      </c>
    </row>
    <row r="1732" spans="1:10" x14ac:dyDescent="0.35">
      <c r="A1732" s="108" t="s">
        <v>1207</v>
      </c>
      <c r="B1732" s="108" t="s">
        <v>3039</v>
      </c>
      <c r="C1732" s="109">
        <v>13.9759925826</v>
      </c>
      <c r="D1732" s="109">
        <v>1.63668800945</v>
      </c>
      <c r="E1732" s="110">
        <v>3567</v>
      </c>
      <c r="F1732" s="109">
        <v>920296.08544099994</v>
      </c>
      <c r="G1732" s="109">
        <v>4055951.6274999999</v>
      </c>
      <c r="H1732" s="135">
        <v>11</v>
      </c>
      <c r="I1732" s="136" t="s">
        <v>3094</v>
      </c>
      <c r="J1732" s="110" t="str">
        <f t="shared" ref="J1732:J1795" si="27">IF(AND(C1732&gt;=173.3,C1732&lt;=16005.8,D1732&gt;=16.1,D1732&lt;=255.3,E1732&gt;=42.4,E1732&lt;=2062),"Yes","No")</f>
        <v>No</v>
      </c>
    </row>
    <row r="1733" spans="1:10" x14ac:dyDescent="0.35">
      <c r="A1733" s="108" t="s">
        <v>1208</v>
      </c>
      <c r="B1733" s="108" t="s">
        <v>3037</v>
      </c>
      <c r="C1733" s="109">
        <v>0.66787744696700002</v>
      </c>
      <c r="D1733" s="109">
        <v>0.318333992816</v>
      </c>
      <c r="E1733" s="110">
        <v>1870</v>
      </c>
      <c r="F1733" s="109">
        <v>741251.03247400001</v>
      </c>
      <c r="G1733" s="109">
        <v>4366685.1241100002</v>
      </c>
      <c r="H1733" s="135">
        <v>10</v>
      </c>
      <c r="I1733" s="136" t="s">
        <v>3094</v>
      </c>
      <c r="J1733" s="110" t="str">
        <f t="shared" si="27"/>
        <v>No</v>
      </c>
    </row>
    <row r="1734" spans="1:10" x14ac:dyDescent="0.35">
      <c r="A1734" s="108" t="s">
        <v>1209</v>
      </c>
      <c r="B1734" s="108" t="s">
        <v>3036</v>
      </c>
      <c r="C1734" s="109">
        <v>3.2913042588300003</v>
      </c>
      <c r="D1734" s="109">
        <v>1.03184073982</v>
      </c>
      <c r="E1734" s="110">
        <v>2741</v>
      </c>
      <c r="F1734" s="109">
        <v>860994.26604799996</v>
      </c>
      <c r="G1734" s="109">
        <v>4117448.57895</v>
      </c>
      <c r="H1734" s="135">
        <v>11</v>
      </c>
      <c r="I1734" s="136" t="s">
        <v>3094</v>
      </c>
      <c r="J1734" s="110" t="str">
        <f t="shared" si="27"/>
        <v>No</v>
      </c>
    </row>
    <row r="1735" spans="1:10" x14ac:dyDescent="0.35">
      <c r="A1735" s="108" t="s">
        <v>1210</v>
      </c>
      <c r="B1735" s="108" t="s">
        <v>3039</v>
      </c>
      <c r="C1735" s="109">
        <v>1.4616872657000002</v>
      </c>
      <c r="D1735" s="109">
        <v>0.50446651858899993</v>
      </c>
      <c r="E1735" s="110">
        <v>2620</v>
      </c>
      <c r="F1735" s="109">
        <v>888684.72397100006</v>
      </c>
      <c r="G1735" s="109">
        <v>4032536.3390700002</v>
      </c>
      <c r="H1735" s="135">
        <v>11</v>
      </c>
      <c r="I1735" s="136" t="s">
        <v>3094</v>
      </c>
      <c r="J1735" s="110" t="str">
        <f t="shared" si="27"/>
        <v>No</v>
      </c>
    </row>
    <row r="1736" spans="1:10" x14ac:dyDescent="0.35">
      <c r="A1736" s="108" t="s">
        <v>1210</v>
      </c>
      <c r="B1736" s="108" t="s">
        <v>3039</v>
      </c>
      <c r="C1736" s="109">
        <v>3.2459023458699998</v>
      </c>
      <c r="D1736" s="109">
        <v>1.4204919253600001</v>
      </c>
      <c r="E1736" s="110">
        <v>2620</v>
      </c>
      <c r="F1736" s="109">
        <v>888899.28587400005</v>
      </c>
      <c r="G1736" s="109">
        <v>4032374.1487400001</v>
      </c>
      <c r="H1736" s="135">
        <v>11</v>
      </c>
      <c r="I1736" s="136" t="s">
        <v>3094</v>
      </c>
      <c r="J1736" s="110" t="str">
        <f t="shared" si="27"/>
        <v>No</v>
      </c>
    </row>
    <row r="1737" spans="1:10" x14ac:dyDescent="0.35">
      <c r="A1737" s="108" t="s">
        <v>1210</v>
      </c>
      <c r="B1737" s="108" t="s">
        <v>3039</v>
      </c>
      <c r="C1737" s="109">
        <v>2.08780926274</v>
      </c>
      <c r="D1737" s="109">
        <v>1.0577826747100001</v>
      </c>
      <c r="E1737" s="110">
        <v>2617</v>
      </c>
      <c r="F1737" s="109">
        <v>888980.28568800003</v>
      </c>
      <c r="G1737" s="109">
        <v>4032006.1998100001</v>
      </c>
      <c r="H1737" s="135">
        <v>11</v>
      </c>
      <c r="I1737" s="136" t="s">
        <v>3094</v>
      </c>
      <c r="J1737" s="110" t="str">
        <f t="shared" si="27"/>
        <v>No</v>
      </c>
    </row>
    <row r="1738" spans="1:10" x14ac:dyDescent="0.35">
      <c r="A1738" s="108" t="s">
        <v>1211</v>
      </c>
      <c r="B1738" s="108" t="s">
        <v>3036</v>
      </c>
      <c r="C1738" s="109">
        <v>1.2080745958500001</v>
      </c>
      <c r="D1738" s="109">
        <v>0.65197789792799998</v>
      </c>
      <c r="E1738" s="110">
        <v>3340</v>
      </c>
      <c r="F1738" s="109">
        <v>874852.42740699998</v>
      </c>
      <c r="G1738" s="109">
        <v>4114629.9984499998</v>
      </c>
      <c r="H1738" s="135">
        <v>11</v>
      </c>
      <c r="I1738" s="136" t="s">
        <v>3094</v>
      </c>
      <c r="J1738" s="110" t="str">
        <f t="shared" si="27"/>
        <v>No</v>
      </c>
    </row>
    <row r="1739" spans="1:10" x14ac:dyDescent="0.35">
      <c r="A1739" s="108" t="s">
        <v>1212</v>
      </c>
      <c r="B1739" s="108" t="s">
        <v>3038</v>
      </c>
      <c r="C1739" s="109">
        <v>0.70471770574499992</v>
      </c>
      <c r="D1739" s="109">
        <v>0.30640132684799998</v>
      </c>
      <c r="E1739" s="110">
        <v>1433</v>
      </c>
      <c r="F1739" s="109">
        <v>1084032.7208</v>
      </c>
      <c r="G1739" s="109">
        <v>3737302.2748099999</v>
      </c>
      <c r="H1739" s="135">
        <v>11</v>
      </c>
      <c r="I1739" s="136" t="s">
        <v>3094</v>
      </c>
      <c r="J1739" s="110" t="str">
        <f t="shared" si="27"/>
        <v>No</v>
      </c>
    </row>
    <row r="1740" spans="1:10" x14ac:dyDescent="0.35">
      <c r="A1740" s="108" t="s">
        <v>1213</v>
      </c>
      <c r="B1740" s="108" t="s">
        <v>3031</v>
      </c>
      <c r="C1740" s="109">
        <v>9.7217183580899993E-2</v>
      </c>
      <c r="D1740" s="109">
        <v>0.11902238600200001</v>
      </c>
      <c r="E1740" s="110">
        <v>1451</v>
      </c>
      <c r="F1740" s="109">
        <v>667041.03810200002</v>
      </c>
      <c r="G1740" s="109">
        <v>4544952.5836899998</v>
      </c>
      <c r="H1740" s="135">
        <v>10</v>
      </c>
      <c r="I1740" s="136" t="s">
        <v>3094</v>
      </c>
      <c r="J1740" s="110" t="str">
        <f t="shared" si="27"/>
        <v>No</v>
      </c>
    </row>
    <row r="1741" spans="1:10" x14ac:dyDescent="0.35">
      <c r="A1741" s="108" t="s">
        <v>1214</v>
      </c>
      <c r="B1741" s="108" t="s">
        <v>3022</v>
      </c>
      <c r="C1741" s="109">
        <v>3.32507544021</v>
      </c>
      <c r="D1741" s="109">
        <v>0.76327474904699999</v>
      </c>
      <c r="E1741" s="110">
        <v>1812</v>
      </c>
      <c r="F1741" s="109">
        <v>500752.62380300002</v>
      </c>
      <c r="G1741" s="109">
        <v>4577270.9543899996</v>
      </c>
      <c r="H1741" s="135">
        <v>10</v>
      </c>
      <c r="I1741" s="136" t="s">
        <v>3094</v>
      </c>
      <c r="J1741" s="110" t="str">
        <f t="shared" si="27"/>
        <v>No</v>
      </c>
    </row>
    <row r="1742" spans="1:10" x14ac:dyDescent="0.35">
      <c r="A1742" s="108" t="s">
        <v>1215</v>
      </c>
      <c r="B1742" s="108" t="s">
        <v>3025</v>
      </c>
      <c r="C1742" s="109">
        <v>1.1958232853700002</v>
      </c>
      <c r="D1742" s="109">
        <v>0.446859112083</v>
      </c>
      <c r="E1742" s="110">
        <v>2431</v>
      </c>
      <c r="F1742" s="109">
        <v>806782.31874200003</v>
      </c>
      <c r="G1742" s="109">
        <v>4155231.76645</v>
      </c>
      <c r="H1742" s="135">
        <v>11</v>
      </c>
      <c r="I1742" s="136" t="s">
        <v>3094</v>
      </c>
      <c r="J1742" s="110" t="str">
        <f t="shared" si="27"/>
        <v>No</v>
      </c>
    </row>
    <row r="1743" spans="1:10" x14ac:dyDescent="0.35">
      <c r="A1743" s="108" t="s">
        <v>1216</v>
      </c>
      <c r="B1743" s="108" t="s">
        <v>3025</v>
      </c>
      <c r="C1743" s="109">
        <v>5.0828709079499994</v>
      </c>
      <c r="D1743" s="109">
        <v>1.1572276314900001</v>
      </c>
      <c r="E1743" s="110">
        <v>2891</v>
      </c>
      <c r="F1743" s="109">
        <v>839434.40808900003</v>
      </c>
      <c r="G1743" s="109">
        <v>4171524.4849700001</v>
      </c>
      <c r="H1743" s="135">
        <v>11</v>
      </c>
      <c r="I1743" s="136" t="s">
        <v>3094</v>
      </c>
      <c r="J1743" s="110" t="str">
        <f t="shared" si="27"/>
        <v>No</v>
      </c>
    </row>
    <row r="1744" spans="1:10" x14ac:dyDescent="0.35">
      <c r="A1744" s="108" t="s">
        <v>1217</v>
      </c>
      <c r="B1744" s="108" t="s">
        <v>3037</v>
      </c>
      <c r="C1744" s="109">
        <v>0.130034264308</v>
      </c>
      <c r="D1744" s="109">
        <v>0.15284408001200001</v>
      </c>
      <c r="E1744" s="110">
        <v>2189</v>
      </c>
      <c r="F1744" s="109">
        <v>722367.24416700006</v>
      </c>
      <c r="G1744" s="109">
        <v>4359454.3456899999</v>
      </c>
      <c r="H1744" s="135">
        <v>10</v>
      </c>
      <c r="I1744" s="136" t="s">
        <v>3094</v>
      </c>
      <c r="J1744" s="110" t="str">
        <f t="shared" si="27"/>
        <v>No</v>
      </c>
    </row>
    <row r="1745" spans="1:10" x14ac:dyDescent="0.35">
      <c r="A1745" s="108" t="s">
        <v>1218</v>
      </c>
      <c r="B1745" s="108" t="s">
        <v>3022</v>
      </c>
      <c r="C1745" s="109">
        <v>15.220828172199999</v>
      </c>
      <c r="D1745" s="109">
        <v>1.58606959371</v>
      </c>
      <c r="E1745" s="110">
        <v>836</v>
      </c>
      <c r="F1745" s="109">
        <v>542579.46366500005</v>
      </c>
      <c r="G1745" s="109">
        <v>4597917.1218600003</v>
      </c>
      <c r="H1745" s="135">
        <v>10</v>
      </c>
      <c r="I1745" s="136" t="s">
        <v>3094</v>
      </c>
      <c r="J1745" s="110" t="str">
        <f t="shared" si="27"/>
        <v>No</v>
      </c>
    </row>
    <row r="1746" spans="1:10" x14ac:dyDescent="0.35">
      <c r="A1746" s="108" t="s">
        <v>1219</v>
      </c>
      <c r="B1746" s="108" t="s">
        <v>3038</v>
      </c>
      <c r="C1746" s="109">
        <v>6.37838391925</v>
      </c>
      <c r="D1746" s="109">
        <v>2.2880232603000001</v>
      </c>
      <c r="E1746" s="110">
        <v>223</v>
      </c>
      <c r="F1746" s="109">
        <v>1012008.94313</v>
      </c>
      <c r="G1746" s="109">
        <v>3770939.7697299998</v>
      </c>
      <c r="H1746" s="135">
        <v>11</v>
      </c>
      <c r="I1746" s="136" t="s">
        <v>3094</v>
      </c>
      <c r="J1746" s="110" t="str">
        <f t="shared" si="27"/>
        <v>No</v>
      </c>
    </row>
    <row r="1747" spans="1:10" x14ac:dyDescent="0.35">
      <c r="A1747" s="108" t="s">
        <v>1220</v>
      </c>
      <c r="B1747" s="108" t="s">
        <v>3048</v>
      </c>
      <c r="C1747" s="109">
        <v>4.7990045871099998</v>
      </c>
      <c r="D1747" s="109">
        <v>1.03081267241</v>
      </c>
      <c r="E1747" s="110">
        <v>880</v>
      </c>
      <c r="F1747" s="109">
        <v>904906.37344200001</v>
      </c>
      <c r="G1747" s="109">
        <v>3859711.9629899999</v>
      </c>
      <c r="H1747" s="135">
        <v>11</v>
      </c>
      <c r="I1747" s="136" t="s">
        <v>3094</v>
      </c>
      <c r="J1747" s="110" t="str">
        <f t="shared" si="27"/>
        <v>No</v>
      </c>
    </row>
    <row r="1748" spans="1:10" x14ac:dyDescent="0.35">
      <c r="A1748" s="108" t="s">
        <v>1221</v>
      </c>
      <c r="B1748" s="108" t="s">
        <v>3026</v>
      </c>
      <c r="C1748" s="109">
        <v>0.23714879704799999</v>
      </c>
      <c r="D1748" s="109">
        <v>0.193239894213</v>
      </c>
      <c r="E1748" s="110">
        <v>2075</v>
      </c>
      <c r="F1748" s="109">
        <v>519165.24209999997</v>
      </c>
      <c r="G1748" s="109">
        <v>4553643.2379299998</v>
      </c>
      <c r="H1748" s="135">
        <v>10</v>
      </c>
      <c r="I1748" s="136" t="s">
        <v>3094</v>
      </c>
      <c r="J1748" s="110" t="str">
        <f t="shared" si="27"/>
        <v>No</v>
      </c>
    </row>
    <row r="1749" spans="1:10" x14ac:dyDescent="0.35">
      <c r="A1749" s="108" t="s">
        <v>1222</v>
      </c>
      <c r="B1749" s="108" t="s">
        <v>3048</v>
      </c>
      <c r="C1749" s="109">
        <v>1.8237387802400002</v>
      </c>
      <c r="D1749" s="109">
        <v>0.97430617539999997</v>
      </c>
      <c r="E1749" s="110">
        <v>85</v>
      </c>
      <c r="F1749" s="109">
        <v>941573.91729600006</v>
      </c>
      <c r="G1749" s="109">
        <v>3776914.5636900002</v>
      </c>
      <c r="H1749" s="135">
        <v>11</v>
      </c>
      <c r="I1749" s="136" t="s">
        <v>3094</v>
      </c>
      <c r="J1749" s="110" t="str">
        <f t="shared" si="27"/>
        <v>No</v>
      </c>
    </row>
    <row r="1750" spans="1:10" x14ac:dyDescent="0.35">
      <c r="A1750" s="108" t="s">
        <v>1223</v>
      </c>
      <c r="B1750" s="108" t="s">
        <v>3048</v>
      </c>
      <c r="C1750" s="109">
        <v>0.61324028920200002</v>
      </c>
      <c r="D1750" s="109">
        <v>0.39445187847500002</v>
      </c>
      <c r="E1750" s="110">
        <v>166</v>
      </c>
      <c r="F1750" s="109">
        <v>929291.59212799999</v>
      </c>
      <c r="G1750" s="109">
        <v>3788088.8460400002</v>
      </c>
      <c r="H1750" s="135">
        <v>11</v>
      </c>
      <c r="I1750" s="136" t="s">
        <v>3094</v>
      </c>
      <c r="J1750" s="110" t="str">
        <f t="shared" si="27"/>
        <v>No</v>
      </c>
    </row>
    <row r="1751" spans="1:10" x14ac:dyDescent="0.35">
      <c r="A1751" s="108" t="s">
        <v>1223</v>
      </c>
      <c r="B1751" s="108" t="s">
        <v>3048</v>
      </c>
      <c r="C1751" s="109">
        <v>33.937249181299997</v>
      </c>
      <c r="D1751" s="109">
        <v>5.9855252890199999</v>
      </c>
      <c r="E1751" s="110">
        <v>219</v>
      </c>
      <c r="F1751" s="109">
        <v>930637.20386500005</v>
      </c>
      <c r="G1751" s="109">
        <v>3785581.92973</v>
      </c>
      <c r="H1751" s="135">
        <v>11</v>
      </c>
      <c r="I1751" s="136" t="s">
        <v>3094</v>
      </c>
      <c r="J1751" s="110" t="str">
        <f t="shared" si="27"/>
        <v>No</v>
      </c>
    </row>
    <row r="1752" spans="1:10" x14ac:dyDescent="0.35">
      <c r="A1752" s="108" t="s">
        <v>1224</v>
      </c>
      <c r="B1752" s="108" t="s">
        <v>3036</v>
      </c>
      <c r="C1752" s="109">
        <v>2.0466791546800001</v>
      </c>
      <c r="D1752" s="109">
        <v>0.65712548287399997</v>
      </c>
      <c r="E1752" s="110">
        <v>3311</v>
      </c>
      <c r="F1752" s="109">
        <v>874669.59806500003</v>
      </c>
      <c r="G1752" s="109">
        <v>4115016.0074499999</v>
      </c>
      <c r="H1752" s="135">
        <v>11</v>
      </c>
      <c r="I1752" s="136" t="s">
        <v>3094</v>
      </c>
      <c r="J1752" s="110" t="str">
        <f t="shared" si="27"/>
        <v>No</v>
      </c>
    </row>
    <row r="1753" spans="1:10" x14ac:dyDescent="0.35">
      <c r="A1753" s="108" t="s">
        <v>1225</v>
      </c>
      <c r="B1753" s="108" t="s">
        <v>3031</v>
      </c>
      <c r="C1753" s="109">
        <v>9.4576657876599999</v>
      </c>
      <c r="D1753" s="109">
        <v>1.28625668584</v>
      </c>
      <c r="E1753" s="110">
        <v>1987</v>
      </c>
      <c r="F1753" s="109">
        <v>673037.40655900002</v>
      </c>
      <c r="G1753" s="109">
        <v>4454289.6311999997</v>
      </c>
      <c r="H1753" s="135">
        <v>10</v>
      </c>
      <c r="I1753" s="136" t="s">
        <v>3094</v>
      </c>
      <c r="J1753" s="110" t="str">
        <f t="shared" si="27"/>
        <v>No</v>
      </c>
    </row>
    <row r="1754" spans="1:10" x14ac:dyDescent="0.35">
      <c r="A1754" s="108" t="s">
        <v>1226</v>
      </c>
      <c r="B1754" s="108" t="s">
        <v>3027</v>
      </c>
      <c r="C1754" s="109">
        <v>3.1131435939800001E-2</v>
      </c>
      <c r="D1754" s="109">
        <v>9.1251262928200003E-2</v>
      </c>
      <c r="E1754" s="110">
        <v>2213</v>
      </c>
      <c r="F1754" s="109">
        <v>737700.41980899998</v>
      </c>
      <c r="G1754" s="109">
        <v>4564622.6217999998</v>
      </c>
      <c r="H1754" s="135">
        <v>10</v>
      </c>
      <c r="I1754" s="136" t="s">
        <v>3094</v>
      </c>
      <c r="J1754" s="110" t="str">
        <f t="shared" si="27"/>
        <v>No</v>
      </c>
    </row>
    <row r="1755" spans="1:10" x14ac:dyDescent="0.35">
      <c r="A1755" s="108" t="s">
        <v>1227</v>
      </c>
      <c r="B1755" s="108" t="s">
        <v>3031</v>
      </c>
      <c r="C1755" s="109">
        <v>22449.5722107</v>
      </c>
      <c r="D1755" s="109">
        <v>117.48544640499999</v>
      </c>
      <c r="E1755" s="110">
        <v>1216</v>
      </c>
      <c r="F1755" s="109">
        <v>728285.32849700004</v>
      </c>
      <c r="G1755" s="109">
        <v>4457935.1212999998</v>
      </c>
      <c r="H1755" s="135">
        <v>10</v>
      </c>
      <c r="I1755" s="136" t="s">
        <v>3094</v>
      </c>
      <c r="J1755" s="110" t="str">
        <f t="shared" si="27"/>
        <v>No</v>
      </c>
    </row>
    <row r="1756" spans="1:10" x14ac:dyDescent="0.35">
      <c r="A1756" s="108" t="s">
        <v>1228</v>
      </c>
      <c r="B1756" s="108" t="s">
        <v>3052</v>
      </c>
      <c r="C1756" s="109">
        <v>3.5723798978999999</v>
      </c>
      <c r="D1756" s="109">
        <v>0.843433874453</v>
      </c>
      <c r="E1756" s="110">
        <v>3181</v>
      </c>
      <c r="F1756" s="109">
        <v>877144.77028699999</v>
      </c>
      <c r="G1756" s="109">
        <v>4141042.4189499998</v>
      </c>
      <c r="H1756" s="135">
        <v>11</v>
      </c>
      <c r="I1756" s="136" t="s">
        <v>3094</v>
      </c>
      <c r="J1756" s="110" t="str">
        <f t="shared" si="27"/>
        <v>No</v>
      </c>
    </row>
    <row r="1757" spans="1:10" x14ac:dyDescent="0.35">
      <c r="A1757" s="108" t="s">
        <v>1229</v>
      </c>
      <c r="B1757" s="108" t="s">
        <v>3036</v>
      </c>
      <c r="C1757" s="109">
        <v>5.0659106530900004</v>
      </c>
      <c r="D1757" s="109">
        <v>1.2401919648600002</v>
      </c>
      <c r="E1757" s="110">
        <v>3284</v>
      </c>
      <c r="F1757" s="109">
        <v>875403.14793099998</v>
      </c>
      <c r="G1757" s="109">
        <v>4130465.0172100002</v>
      </c>
      <c r="H1757" s="135">
        <v>11</v>
      </c>
      <c r="I1757" s="136" t="s">
        <v>3094</v>
      </c>
      <c r="J1757" s="110" t="str">
        <f t="shared" si="27"/>
        <v>No</v>
      </c>
    </row>
    <row r="1758" spans="1:10" x14ac:dyDescent="0.35">
      <c r="A1758" s="108" t="s">
        <v>1230</v>
      </c>
      <c r="B1758" s="108" t="s">
        <v>3036</v>
      </c>
      <c r="C1758" s="109">
        <v>7.6289407744500011</v>
      </c>
      <c r="D1758" s="109">
        <v>1.1786809785299999</v>
      </c>
      <c r="E1758" s="110">
        <v>3295</v>
      </c>
      <c r="F1758" s="109">
        <v>860340.32254800003</v>
      </c>
      <c r="G1758" s="109">
        <v>4163060.17349</v>
      </c>
      <c r="H1758" s="135">
        <v>11</v>
      </c>
      <c r="I1758" s="136" t="s">
        <v>3094</v>
      </c>
      <c r="J1758" s="110" t="str">
        <f t="shared" si="27"/>
        <v>No</v>
      </c>
    </row>
    <row r="1759" spans="1:10" x14ac:dyDescent="0.35">
      <c r="A1759" s="108" t="s">
        <v>1231</v>
      </c>
      <c r="B1759" s="108" t="s">
        <v>3022</v>
      </c>
      <c r="C1759" s="109">
        <v>2.2052604918299998</v>
      </c>
      <c r="D1759" s="109">
        <v>0.59470613834800001</v>
      </c>
      <c r="E1759" s="110">
        <v>1564</v>
      </c>
      <c r="F1759" s="109">
        <v>473945.03340100002</v>
      </c>
      <c r="G1759" s="109">
        <v>4596192.22707</v>
      </c>
      <c r="H1759" s="135">
        <v>10</v>
      </c>
      <c r="I1759" s="136" t="s">
        <v>3094</v>
      </c>
      <c r="J1759" s="110" t="str">
        <f t="shared" si="27"/>
        <v>No</v>
      </c>
    </row>
    <row r="1760" spans="1:10" x14ac:dyDescent="0.35">
      <c r="A1760" s="108" t="s">
        <v>1232</v>
      </c>
      <c r="B1760" s="108" t="s">
        <v>3036</v>
      </c>
      <c r="C1760" s="109">
        <v>0.68664879848600002</v>
      </c>
      <c r="D1760" s="109">
        <v>0.33618399394199999</v>
      </c>
      <c r="E1760" s="110">
        <v>3350</v>
      </c>
      <c r="F1760" s="109">
        <v>870719.68034800002</v>
      </c>
      <c r="G1760" s="109">
        <v>4133216.9836200001</v>
      </c>
      <c r="H1760" s="135">
        <v>11</v>
      </c>
      <c r="I1760" s="136" t="s">
        <v>3094</v>
      </c>
      <c r="J1760" s="110" t="str">
        <f t="shared" si="27"/>
        <v>No</v>
      </c>
    </row>
    <row r="1761" spans="1:10" x14ac:dyDescent="0.35">
      <c r="A1761" s="108" t="s">
        <v>1233</v>
      </c>
      <c r="B1761" s="108" t="s">
        <v>3036</v>
      </c>
      <c r="C1761" s="109">
        <v>2.31458470893</v>
      </c>
      <c r="D1761" s="109">
        <v>0.60759014900999997</v>
      </c>
      <c r="E1761" s="110">
        <v>3228</v>
      </c>
      <c r="F1761" s="109">
        <v>862633.674337</v>
      </c>
      <c r="G1761" s="109">
        <v>4136104.28302</v>
      </c>
      <c r="H1761" s="135">
        <v>11</v>
      </c>
      <c r="I1761" s="136" t="s">
        <v>3094</v>
      </c>
      <c r="J1761" s="110" t="str">
        <f t="shared" si="27"/>
        <v>No</v>
      </c>
    </row>
    <row r="1762" spans="1:10" x14ac:dyDescent="0.35">
      <c r="A1762" s="108" t="s">
        <v>1234</v>
      </c>
      <c r="B1762" s="108" t="s">
        <v>3033</v>
      </c>
      <c r="C1762" s="109">
        <v>1.1028715018299999</v>
      </c>
      <c r="D1762" s="109">
        <v>0.43600529586600001</v>
      </c>
      <c r="E1762" s="110">
        <v>721</v>
      </c>
      <c r="F1762" s="109">
        <v>637853.60484399996</v>
      </c>
      <c r="G1762" s="109">
        <v>4113227.33543</v>
      </c>
      <c r="H1762" s="135">
        <v>10</v>
      </c>
      <c r="I1762" s="136" t="s">
        <v>3094</v>
      </c>
      <c r="J1762" s="110" t="str">
        <f t="shared" si="27"/>
        <v>No</v>
      </c>
    </row>
    <row r="1763" spans="1:10" x14ac:dyDescent="0.35">
      <c r="A1763" s="108" t="s">
        <v>1235</v>
      </c>
      <c r="B1763" s="108" t="s">
        <v>3029</v>
      </c>
      <c r="C1763" s="109">
        <v>2.0392104208099999</v>
      </c>
      <c r="D1763" s="109">
        <v>0.74229264393500005</v>
      </c>
      <c r="E1763" s="110">
        <v>2994</v>
      </c>
      <c r="F1763" s="109">
        <v>824830.48836800002</v>
      </c>
      <c r="G1763" s="109">
        <v>4218628.6613699999</v>
      </c>
      <c r="H1763" s="135">
        <v>11</v>
      </c>
      <c r="I1763" s="136" t="s">
        <v>3094</v>
      </c>
      <c r="J1763" s="110" t="str">
        <f t="shared" si="27"/>
        <v>No</v>
      </c>
    </row>
    <row r="1764" spans="1:10" x14ac:dyDescent="0.35">
      <c r="A1764" s="108" t="s">
        <v>1235</v>
      </c>
      <c r="B1764" s="108" t="s">
        <v>3029</v>
      </c>
      <c r="C1764" s="109">
        <v>3.1889602852200003</v>
      </c>
      <c r="D1764" s="109">
        <v>0.72717851825500002</v>
      </c>
      <c r="E1764" s="110">
        <v>2995</v>
      </c>
      <c r="F1764" s="109">
        <v>824558.51160800003</v>
      </c>
      <c r="G1764" s="109">
        <v>4218404.7332100002</v>
      </c>
      <c r="H1764" s="135">
        <v>11</v>
      </c>
      <c r="I1764" s="136" t="s">
        <v>3094</v>
      </c>
      <c r="J1764" s="110" t="str">
        <f t="shared" si="27"/>
        <v>No</v>
      </c>
    </row>
    <row r="1765" spans="1:10" x14ac:dyDescent="0.35">
      <c r="A1765" s="108" t="s">
        <v>1235</v>
      </c>
      <c r="B1765" s="108" t="s">
        <v>3025</v>
      </c>
      <c r="C1765" s="109">
        <v>4.5365979560700005</v>
      </c>
      <c r="D1765" s="109">
        <v>0.82898835089600009</v>
      </c>
      <c r="E1765" s="110">
        <v>2652</v>
      </c>
      <c r="F1765" s="109">
        <v>810882.09674499999</v>
      </c>
      <c r="G1765" s="109">
        <v>4168180.23655</v>
      </c>
      <c r="H1765" s="135">
        <v>11</v>
      </c>
      <c r="I1765" s="136" t="s">
        <v>3094</v>
      </c>
      <c r="J1765" s="110" t="str">
        <f t="shared" si="27"/>
        <v>No</v>
      </c>
    </row>
    <row r="1766" spans="1:10" x14ac:dyDescent="0.35">
      <c r="A1766" s="108" t="s">
        <v>1236</v>
      </c>
      <c r="B1766" s="108" t="s">
        <v>3025</v>
      </c>
      <c r="C1766" s="109">
        <v>1.7802684285600001</v>
      </c>
      <c r="D1766" s="109">
        <v>0.526154579259</v>
      </c>
      <c r="E1766" s="110">
        <v>2714</v>
      </c>
      <c r="F1766" s="109">
        <v>811672.96652000002</v>
      </c>
      <c r="G1766" s="109">
        <v>4168125.6622500001</v>
      </c>
      <c r="H1766" s="135">
        <v>11</v>
      </c>
      <c r="I1766" s="136" t="s">
        <v>3094</v>
      </c>
      <c r="J1766" s="110" t="str">
        <f t="shared" si="27"/>
        <v>No</v>
      </c>
    </row>
    <row r="1767" spans="1:10" x14ac:dyDescent="0.35">
      <c r="A1767" s="108" t="s">
        <v>1237</v>
      </c>
      <c r="B1767" s="108" t="s">
        <v>3025</v>
      </c>
      <c r="C1767" s="109">
        <v>0.29493297880199998</v>
      </c>
      <c r="D1767" s="109">
        <v>0.19886794547100001</v>
      </c>
      <c r="E1767" s="110">
        <v>2726</v>
      </c>
      <c r="F1767" s="109">
        <v>811468.89429199998</v>
      </c>
      <c r="G1767" s="109">
        <v>4168037.2826999999</v>
      </c>
      <c r="H1767" s="135">
        <v>11</v>
      </c>
      <c r="I1767" s="136" t="s">
        <v>3094</v>
      </c>
      <c r="J1767" s="110" t="str">
        <f t="shared" si="27"/>
        <v>No</v>
      </c>
    </row>
    <row r="1768" spans="1:10" x14ac:dyDescent="0.35">
      <c r="A1768" s="108" t="s">
        <v>1238</v>
      </c>
      <c r="B1768" s="108" t="s">
        <v>3048</v>
      </c>
      <c r="C1768" s="109">
        <v>0.68624596566399998</v>
      </c>
      <c r="D1768" s="109">
        <v>0.32091825175600003</v>
      </c>
      <c r="E1768" s="110">
        <v>144</v>
      </c>
      <c r="F1768" s="109">
        <v>957856.73575800005</v>
      </c>
      <c r="G1768" s="109">
        <v>3772951.6921399999</v>
      </c>
      <c r="H1768" s="135">
        <v>11</v>
      </c>
      <c r="I1768" s="136" t="s">
        <v>3094</v>
      </c>
      <c r="J1768" s="110" t="str">
        <f t="shared" si="27"/>
        <v>No</v>
      </c>
    </row>
    <row r="1769" spans="1:10" x14ac:dyDescent="0.35">
      <c r="A1769" s="108" t="s">
        <v>1239</v>
      </c>
      <c r="B1769" s="108" t="s">
        <v>3036</v>
      </c>
      <c r="C1769" s="109">
        <v>4.2016921158499994</v>
      </c>
      <c r="D1769" s="109">
        <v>0.919597701233</v>
      </c>
      <c r="E1769" s="110">
        <v>3379</v>
      </c>
      <c r="F1769" s="109">
        <v>867571.74505200004</v>
      </c>
      <c r="G1769" s="109">
        <v>4155791.7082500001</v>
      </c>
      <c r="H1769" s="135">
        <v>11</v>
      </c>
      <c r="I1769" s="136" t="s">
        <v>3094</v>
      </c>
      <c r="J1769" s="110" t="str">
        <f t="shared" si="27"/>
        <v>No</v>
      </c>
    </row>
    <row r="1770" spans="1:10" x14ac:dyDescent="0.35">
      <c r="A1770" s="108" t="s">
        <v>1240</v>
      </c>
      <c r="B1770" s="108" t="s">
        <v>3067</v>
      </c>
      <c r="C1770" s="109">
        <v>2.4434770891399999</v>
      </c>
      <c r="D1770" s="109">
        <v>0.96127799201300002</v>
      </c>
      <c r="E1770" s="110">
        <v>14</v>
      </c>
      <c r="F1770" s="109">
        <v>580943.81375500001</v>
      </c>
      <c r="G1770" s="109">
        <v>4343625.7792499997</v>
      </c>
      <c r="H1770" s="135">
        <v>10</v>
      </c>
      <c r="I1770" s="136" t="s">
        <v>3094</v>
      </c>
      <c r="J1770" s="110" t="str">
        <f t="shared" si="27"/>
        <v>No</v>
      </c>
    </row>
    <row r="1771" spans="1:10" x14ac:dyDescent="0.35">
      <c r="A1771" s="108" t="s">
        <v>1240</v>
      </c>
      <c r="B1771" s="108" t="s">
        <v>3067</v>
      </c>
      <c r="C1771" s="109">
        <v>7.9720411640300002</v>
      </c>
      <c r="D1771" s="109">
        <v>2.84916144454</v>
      </c>
      <c r="E1771" s="110">
        <v>14</v>
      </c>
      <c r="F1771" s="109">
        <v>580985.52054699999</v>
      </c>
      <c r="G1771" s="109">
        <v>4342744.7813400002</v>
      </c>
      <c r="H1771" s="135">
        <v>10</v>
      </c>
      <c r="I1771" s="136" t="s">
        <v>3094</v>
      </c>
      <c r="J1771" s="110" t="str">
        <f t="shared" si="27"/>
        <v>No</v>
      </c>
    </row>
    <row r="1772" spans="1:10" x14ac:dyDescent="0.35">
      <c r="A1772" s="108" t="s">
        <v>1240</v>
      </c>
      <c r="B1772" s="108" t="s">
        <v>3067</v>
      </c>
      <c r="C1772" s="109">
        <v>1.4847558349800001</v>
      </c>
      <c r="D1772" s="109">
        <v>0.63912678552399993</v>
      </c>
      <c r="E1772" s="110">
        <v>15</v>
      </c>
      <c r="F1772" s="109">
        <v>580887.16293700004</v>
      </c>
      <c r="G1772" s="109">
        <v>4341659.38827</v>
      </c>
      <c r="H1772" s="135">
        <v>10</v>
      </c>
      <c r="I1772" s="136" t="s">
        <v>3094</v>
      </c>
      <c r="J1772" s="110" t="str">
        <f t="shared" si="27"/>
        <v>No</v>
      </c>
    </row>
    <row r="1773" spans="1:10" x14ac:dyDescent="0.35">
      <c r="A1773" s="108" t="s">
        <v>1240</v>
      </c>
      <c r="B1773" s="108" t="s">
        <v>3067</v>
      </c>
      <c r="C1773" s="109">
        <v>0.888615100647</v>
      </c>
      <c r="D1773" s="109">
        <v>0.46383878878899998</v>
      </c>
      <c r="E1773" s="110">
        <v>14</v>
      </c>
      <c r="F1773" s="109">
        <v>580978.13797100005</v>
      </c>
      <c r="G1773" s="109">
        <v>4341130.5592900002</v>
      </c>
      <c r="H1773" s="135">
        <v>10</v>
      </c>
      <c r="I1773" s="136" t="s">
        <v>3094</v>
      </c>
      <c r="J1773" s="110" t="str">
        <f t="shared" si="27"/>
        <v>No</v>
      </c>
    </row>
    <row r="1774" spans="1:10" x14ac:dyDescent="0.35">
      <c r="A1774" s="108" t="s">
        <v>1241</v>
      </c>
      <c r="B1774" s="108" t="s">
        <v>3022</v>
      </c>
      <c r="C1774" s="109">
        <v>2.4897542539200002E-2</v>
      </c>
      <c r="D1774" s="109">
        <v>6.1549319990999996E-2</v>
      </c>
      <c r="E1774" s="110">
        <v>2024</v>
      </c>
      <c r="F1774" s="109">
        <v>503164.88813899999</v>
      </c>
      <c r="G1774" s="109">
        <v>4573682.2635000004</v>
      </c>
      <c r="H1774" s="135">
        <v>10</v>
      </c>
      <c r="I1774" s="136" t="s">
        <v>3094</v>
      </c>
      <c r="J1774" s="110" t="str">
        <f t="shared" si="27"/>
        <v>No</v>
      </c>
    </row>
    <row r="1775" spans="1:10" x14ac:dyDescent="0.35">
      <c r="A1775" s="108" t="s">
        <v>1242</v>
      </c>
      <c r="B1775" s="108" t="s">
        <v>3036</v>
      </c>
      <c r="C1775" s="109">
        <v>1.6548781327900002</v>
      </c>
      <c r="D1775" s="109">
        <v>0.52425449945699998</v>
      </c>
      <c r="E1775" s="110">
        <v>3295</v>
      </c>
      <c r="F1775" s="109">
        <v>860155.96360400005</v>
      </c>
      <c r="G1775" s="109">
        <v>4162837.0673000002</v>
      </c>
      <c r="H1775" s="135">
        <v>11</v>
      </c>
      <c r="I1775" s="136" t="s">
        <v>3094</v>
      </c>
      <c r="J1775" s="110" t="str">
        <f t="shared" si="27"/>
        <v>No</v>
      </c>
    </row>
    <row r="1776" spans="1:10" x14ac:dyDescent="0.35">
      <c r="A1776" s="108" t="s">
        <v>1243</v>
      </c>
      <c r="B1776" s="108" t="s">
        <v>3029</v>
      </c>
      <c r="C1776" s="109">
        <v>0.25254029026399999</v>
      </c>
      <c r="D1776" s="109">
        <v>0.219400571583</v>
      </c>
      <c r="E1776" s="110">
        <v>2500</v>
      </c>
      <c r="F1776" s="109">
        <v>817517.973643</v>
      </c>
      <c r="G1776" s="109">
        <v>4226154.0927900001</v>
      </c>
      <c r="H1776" s="135">
        <v>11</v>
      </c>
      <c r="I1776" s="136" t="s">
        <v>3094</v>
      </c>
      <c r="J1776" s="110" t="str">
        <f t="shared" si="27"/>
        <v>No</v>
      </c>
    </row>
    <row r="1777" spans="1:10" x14ac:dyDescent="0.35">
      <c r="A1777" s="108" t="s">
        <v>1244</v>
      </c>
      <c r="B1777" s="108" t="s">
        <v>3043</v>
      </c>
      <c r="C1777" s="109">
        <v>6.9170184016900005E-2</v>
      </c>
      <c r="D1777" s="109">
        <v>0.110341356803</v>
      </c>
      <c r="E1777" s="110">
        <v>1445</v>
      </c>
      <c r="F1777" s="109">
        <v>598765.46504699998</v>
      </c>
      <c r="G1777" s="109">
        <v>4557464.4268100001</v>
      </c>
      <c r="H1777" s="135">
        <v>10</v>
      </c>
      <c r="I1777" s="136" t="s">
        <v>3094</v>
      </c>
      <c r="J1777" s="110" t="str">
        <f t="shared" si="27"/>
        <v>No</v>
      </c>
    </row>
    <row r="1778" spans="1:10" x14ac:dyDescent="0.35">
      <c r="A1778" s="108" t="s">
        <v>1244</v>
      </c>
      <c r="B1778" s="108" t="s">
        <v>3068</v>
      </c>
      <c r="C1778" s="109">
        <v>1.3040705829399999</v>
      </c>
      <c r="D1778" s="109">
        <v>0.453525256978</v>
      </c>
      <c r="E1778" s="110">
        <v>2009</v>
      </c>
      <c r="F1778" s="109">
        <v>700912.31117899995</v>
      </c>
      <c r="G1778" s="109">
        <v>4391908.5937900003</v>
      </c>
      <c r="H1778" s="135">
        <v>10</v>
      </c>
      <c r="I1778" s="136" t="s">
        <v>3094</v>
      </c>
      <c r="J1778" s="110" t="str">
        <f t="shared" si="27"/>
        <v>No</v>
      </c>
    </row>
    <row r="1779" spans="1:10" x14ac:dyDescent="0.35">
      <c r="A1779" s="108" t="s">
        <v>1245</v>
      </c>
      <c r="B1779" s="108" t="s">
        <v>3061</v>
      </c>
      <c r="C1779" s="109">
        <v>0.76151393748499996</v>
      </c>
      <c r="D1779" s="109">
        <v>0.33600021418499998</v>
      </c>
      <c r="E1779" s="110">
        <v>368</v>
      </c>
      <c r="F1779" s="109">
        <v>541064.54504700005</v>
      </c>
      <c r="G1779" s="109">
        <v>4272351.9970300002</v>
      </c>
      <c r="H1779" s="135">
        <v>10</v>
      </c>
      <c r="I1779" s="136" t="s">
        <v>3094</v>
      </c>
      <c r="J1779" s="110" t="str">
        <f t="shared" si="27"/>
        <v>No</v>
      </c>
    </row>
    <row r="1780" spans="1:10" x14ac:dyDescent="0.35">
      <c r="A1780" s="108" t="s">
        <v>1246</v>
      </c>
      <c r="B1780" s="108" t="s">
        <v>3026</v>
      </c>
      <c r="C1780" s="109">
        <v>1.6687587449000001</v>
      </c>
      <c r="D1780" s="109">
        <v>0.60903457148099993</v>
      </c>
      <c r="E1780" s="110">
        <v>1001</v>
      </c>
      <c r="F1780" s="109">
        <v>463940.58736499998</v>
      </c>
      <c r="G1780" s="109">
        <v>4427562.3961100001</v>
      </c>
      <c r="H1780" s="135">
        <v>10</v>
      </c>
      <c r="I1780" s="136" t="s">
        <v>3094</v>
      </c>
      <c r="J1780" s="110" t="str">
        <f t="shared" si="27"/>
        <v>No</v>
      </c>
    </row>
    <row r="1781" spans="1:10" x14ac:dyDescent="0.35">
      <c r="A1781" s="108" t="s">
        <v>1247</v>
      </c>
      <c r="B1781" s="108" t="s">
        <v>3022</v>
      </c>
      <c r="C1781" s="109">
        <v>0.94936013032500011</v>
      </c>
      <c r="D1781" s="109">
        <v>0.391918807122</v>
      </c>
      <c r="E1781" s="110">
        <v>1825</v>
      </c>
      <c r="F1781" s="109">
        <v>482753.50569299998</v>
      </c>
      <c r="G1781" s="109">
        <v>4586144.8862899998</v>
      </c>
      <c r="H1781" s="135">
        <v>10</v>
      </c>
      <c r="I1781" s="136" t="s">
        <v>3094</v>
      </c>
      <c r="J1781" s="110" t="str">
        <f t="shared" si="27"/>
        <v>No</v>
      </c>
    </row>
    <row r="1782" spans="1:10" x14ac:dyDescent="0.35">
      <c r="A1782" s="108" t="s">
        <v>1248</v>
      </c>
      <c r="B1782" s="108" t="s">
        <v>3022</v>
      </c>
      <c r="C1782" s="109">
        <v>0.134129179908</v>
      </c>
      <c r="D1782" s="109">
        <v>0.13482730468000001</v>
      </c>
      <c r="E1782" s="110">
        <v>2026</v>
      </c>
      <c r="F1782" s="109">
        <v>503371.66466000001</v>
      </c>
      <c r="G1782" s="109">
        <v>4573768.35513</v>
      </c>
      <c r="H1782" s="135">
        <v>10</v>
      </c>
      <c r="I1782" s="136" t="s">
        <v>3094</v>
      </c>
      <c r="J1782" s="110" t="str">
        <f t="shared" si="27"/>
        <v>No</v>
      </c>
    </row>
    <row r="1783" spans="1:10" x14ac:dyDescent="0.35">
      <c r="A1783" s="108" t="s">
        <v>1248</v>
      </c>
      <c r="B1783" s="108" t="s">
        <v>3022</v>
      </c>
      <c r="C1783" s="109">
        <v>0.593705723021</v>
      </c>
      <c r="D1783" s="109">
        <v>0.36143091824700002</v>
      </c>
      <c r="E1783" s="110">
        <v>2018</v>
      </c>
      <c r="F1783" s="109">
        <v>503165.84610700002</v>
      </c>
      <c r="G1783" s="109">
        <v>4573812.0845299996</v>
      </c>
      <c r="H1783" s="135">
        <v>10</v>
      </c>
      <c r="I1783" s="136" t="s">
        <v>3094</v>
      </c>
      <c r="J1783" s="110" t="str">
        <f t="shared" si="27"/>
        <v>No</v>
      </c>
    </row>
    <row r="1784" spans="1:10" x14ac:dyDescent="0.35">
      <c r="A1784" s="108" t="s">
        <v>1248</v>
      </c>
      <c r="B1784" s="108" t="s">
        <v>3022</v>
      </c>
      <c r="C1784" s="109">
        <v>0.111332805329</v>
      </c>
      <c r="D1784" s="109">
        <v>0.13221247874200001</v>
      </c>
      <c r="E1784" s="110">
        <v>2022</v>
      </c>
      <c r="F1784" s="109">
        <v>503192.80864300003</v>
      </c>
      <c r="G1784" s="109">
        <v>4573732.7301000003</v>
      </c>
      <c r="H1784" s="135">
        <v>10</v>
      </c>
      <c r="I1784" s="136" t="s">
        <v>3094</v>
      </c>
      <c r="J1784" s="110" t="str">
        <f t="shared" si="27"/>
        <v>No</v>
      </c>
    </row>
    <row r="1785" spans="1:10" x14ac:dyDescent="0.35">
      <c r="A1785" s="108" t="s">
        <v>1248</v>
      </c>
      <c r="B1785" s="108" t="s">
        <v>3022</v>
      </c>
      <c r="C1785" s="109">
        <v>0.23832727954499999</v>
      </c>
      <c r="D1785" s="109">
        <v>0.19832098937200002</v>
      </c>
      <c r="E1785" s="110">
        <v>1993</v>
      </c>
      <c r="F1785" s="109">
        <v>503330.53613600001</v>
      </c>
      <c r="G1785" s="109">
        <v>4573925.6113900002</v>
      </c>
      <c r="H1785" s="135">
        <v>10</v>
      </c>
      <c r="I1785" s="136" t="s">
        <v>3094</v>
      </c>
      <c r="J1785" s="110" t="str">
        <f t="shared" si="27"/>
        <v>No</v>
      </c>
    </row>
    <row r="1786" spans="1:10" x14ac:dyDescent="0.35">
      <c r="A1786" s="108" t="s">
        <v>1249</v>
      </c>
      <c r="B1786" s="108" t="s">
        <v>3036</v>
      </c>
      <c r="C1786" s="109">
        <v>7.5212190841400002</v>
      </c>
      <c r="D1786" s="109">
        <v>1.7781786094800001</v>
      </c>
      <c r="E1786" s="110">
        <v>3168</v>
      </c>
      <c r="F1786" s="109">
        <v>873356.97886200005</v>
      </c>
      <c r="G1786" s="109">
        <v>4113172.16218</v>
      </c>
      <c r="H1786" s="135">
        <v>11</v>
      </c>
      <c r="I1786" s="136" t="s">
        <v>3094</v>
      </c>
      <c r="J1786" s="110" t="str">
        <f t="shared" si="27"/>
        <v>No</v>
      </c>
    </row>
    <row r="1787" spans="1:10" x14ac:dyDescent="0.35">
      <c r="A1787" s="108" t="s">
        <v>1250</v>
      </c>
      <c r="B1787" s="108" t="s">
        <v>3022</v>
      </c>
      <c r="C1787" s="109">
        <v>2.6718557333499997</v>
      </c>
      <c r="D1787" s="109">
        <v>0.80638887236699996</v>
      </c>
      <c r="E1787" s="110">
        <v>1942</v>
      </c>
      <c r="F1787" s="109">
        <v>504480.35774299997</v>
      </c>
      <c r="G1787" s="109">
        <v>4574581.5260500005</v>
      </c>
      <c r="H1787" s="135">
        <v>10</v>
      </c>
      <c r="I1787" s="136" t="s">
        <v>3094</v>
      </c>
      <c r="J1787" s="110" t="str">
        <f t="shared" si="27"/>
        <v>No</v>
      </c>
    </row>
    <row r="1788" spans="1:10" x14ac:dyDescent="0.35">
      <c r="A1788" s="108" t="s">
        <v>1250</v>
      </c>
      <c r="B1788" s="108" t="s">
        <v>3026</v>
      </c>
      <c r="C1788" s="109">
        <v>1.93224326377</v>
      </c>
      <c r="D1788" s="109">
        <v>0.64722661824899996</v>
      </c>
      <c r="E1788" s="110">
        <v>2091</v>
      </c>
      <c r="F1788" s="109">
        <v>507482.22878900002</v>
      </c>
      <c r="G1788" s="109">
        <v>4538007.2851999998</v>
      </c>
      <c r="H1788" s="135">
        <v>10</v>
      </c>
      <c r="I1788" s="136" t="s">
        <v>3094</v>
      </c>
      <c r="J1788" s="110" t="str">
        <f t="shared" si="27"/>
        <v>No</v>
      </c>
    </row>
    <row r="1789" spans="1:10" x14ac:dyDescent="0.35">
      <c r="A1789" s="108" t="s">
        <v>1250</v>
      </c>
      <c r="B1789" s="108" t="s">
        <v>3021</v>
      </c>
      <c r="C1789" s="109">
        <v>3.31731497517</v>
      </c>
      <c r="D1789" s="109">
        <v>0.79815732557100005</v>
      </c>
      <c r="E1789" s="110">
        <v>101</v>
      </c>
      <c r="F1789" s="109">
        <v>604323.59121600003</v>
      </c>
      <c r="G1789" s="109">
        <v>4403177.7833399996</v>
      </c>
      <c r="H1789" s="135">
        <v>10</v>
      </c>
      <c r="I1789" s="136" t="s">
        <v>3094</v>
      </c>
      <c r="J1789" s="110" t="str">
        <f t="shared" si="27"/>
        <v>No</v>
      </c>
    </row>
    <row r="1790" spans="1:10" x14ac:dyDescent="0.35">
      <c r="A1790" s="108" t="s">
        <v>1250</v>
      </c>
      <c r="B1790" s="108" t="s">
        <v>3023</v>
      </c>
      <c r="C1790" s="109">
        <v>8.3497690130599995</v>
      </c>
      <c r="D1790" s="109">
        <v>2.0921486388799999</v>
      </c>
      <c r="E1790" s="110">
        <v>9</v>
      </c>
      <c r="F1790" s="109">
        <v>603409.81348600006</v>
      </c>
      <c r="G1790" s="109">
        <v>4304625.3872699998</v>
      </c>
      <c r="H1790" s="135">
        <v>10</v>
      </c>
      <c r="I1790" s="136" t="s">
        <v>3094</v>
      </c>
      <c r="J1790" s="110" t="str">
        <f t="shared" si="27"/>
        <v>No</v>
      </c>
    </row>
    <row r="1791" spans="1:10" x14ac:dyDescent="0.35">
      <c r="A1791" s="108" t="s">
        <v>1250</v>
      </c>
      <c r="B1791" s="108" t="s">
        <v>3023</v>
      </c>
      <c r="C1791" s="109">
        <v>2.6051393649600003</v>
      </c>
      <c r="D1791" s="109">
        <v>1.0241329161900001</v>
      </c>
      <c r="E1791" s="110">
        <v>6</v>
      </c>
      <c r="F1791" s="109">
        <v>614734.62100899999</v>
      </c>
      <c r="G1791" s="109">
        <v>4292227.0386100002</v>
      </c>
      <c r="H1791" s="135">
        <v>10</v>
      </c>
      <c r="I1791" s="136" t="s">
        <v>3094</v>
      </c>
      <c r="J1791" s="110" t="str">
        <f t="shared" si="27"/>
        <v>No</v>
      </c>
    </row>
    <row r="1792" spans="1:10" x14ac:dyDescent="0.35">
      <c r="A1792" s="108" t="s">
        <v>1250</v>
      </c>
      <c r="B1792" s="108" t="s">
        <v>3047</v>
      </c>
      <c r="C1792" s="109">
        <v>11.487003619799999</v>
      </c>
      <c r="D1792" s="109">
        <v>3.5422066319400001</v>
      </c>
      <c r="E1792" s="110">
        <v>837</v>
      </c>
      <c r="F1792" s="109">
        <v>1025629.77886</v>
      </c>
      <c r="G1792" s="109">
        <v>3833997.02881</v>
      </c>
      <c r="H1792" s="135">
        <v>11</v>
      </c>
      <c r="I1792" s="136" t="s">
        <v>3094</v>
      </c>
      <c r="J1792" s="110" t="str">
        <f t="shared" si="27"/>
        <v>No</v>
      </c>
    </row>
    <row r="1793" spans="1:10" x14ac:dyDescent="0.35">
      <c r="A1793" s="108" t="s">
        <v>1250</v>
      </c>
      <c r="B1793" s="108" t="s">
        <v>3038</v>
      </c>
      <c r="C1793" s="109">
        <v>1.7456147185599999</v>
      </c>
      <c r="D1793" s="109">
        <v>0.77355895329799995</v>
      </c>
      <c r="E1793" s="110">
        <v>219</v>
      </c>
      <c r="F1793" s="109">
        <v>1010551.83709</v>
      </c>
      <c r="G1793" s="109">
        <v>3772636.5859699999</v>
      </c>
      <c r="H1793" s="135">
        <v>11</v>
      </c>
      <c r="I1793" s="136" t="s">
        <v>3094</v>
      </c>
      <c r="J1793" s="110" t="str">
        <f t="shared" si="27"/>
        <v>No</v>
      </c>
    </row>
    <row r="1794" spans="1:10" x14ac:dyDescent="0.35">
      <c r="A1794" s="108" t="s">
        <v>1250</v>
      </c>
      <c r="B1794" s="108" t="s">
        <v>3034</v>
      </c>
      <c r="C1794" s="109">
        <v>48.317037732000003</v>
      </c>
      <c r="D1794" s="109">
        <v>4.3750079262700003</v>
      </c>
      <c r="E1794" s="110">
        <v>13</v>
      </c>
      <c r="F1794" s="109">
        <v>588133.23571200005</v>
      </c>
      <c r="G1794" s="109">
        <v>4159081.26083</v>
      </c>
      <c r="H1794" s="135">
        <v>10</v>
      </c>
      <c r="I1794" s="136" t="s">
        <v>3094</v>
      </c>
      <c r="J1794" s="110" t="str">
        <f t="shared" si="27"/>
        <v>No</v>
      </c>
    </row>
    <row r="1795" spans="1:10" x14ac:dyDescent="0.35">
      <c r="A1795" s="108" t="s">
        <v>1250</v>
      </c>
      <c r="B1795" s="108" t="s">
        <v>3043</v>
      </c>
      <c r="C1795" s="109">
        <v>46.274472918800001</v>
      </c>
      <c r="D1795" s="109">
        <v>3.8088003906899996</v>
      </c>
      <c r="E1795" s="110">
        <v>1993</v>
      </c>
      <c r="F1795" s="109">
        <v>640924.50391700002</v>
      </c>
      <c r="G1795" s="109">
        <v>4481502.9220000003</v>
      </c>
      <c r="H1795" s="135">
        <v>10</v>
      </c>
      <c r="I1795" s="136" t="s">
        <v>3094</v>
      </c>
      <c r="J1795" s="110" t="str">
        <f t="shared" si="27"/>
        <v>No</v>
      </c>
    </row>
    <row r="1796" spans="1:10" x14ac:dyDescent="0.35">
      <c r="A1796" s="108" t="s">
        <v>1250</v>
      </c>
      <c r="B1796" s="108" t="s">
        <v>3029</v>
      </c>
      <c r="C1796" s="109">
        <v>20.994617309900001</v>
      </c>
      <c r="D1796" s="109">
        <v>2.3627171448199999</v>
      </c>
      <c r="E1796" s="110">
        <v>2731</v>
      </c>
      <c r="F1796" s="109">
        <v>851406.49266400002</v>
      </c>
      <c r="G1796" s="109">
        <v>4169886.1703300001</v>
      </c>
      <c r="H1796" s="135">
        <v>11</v>
      </c>
      <c r="I1796" s="136" t="s">
        <v>3094</v>
      </c>
      <c r="J1796" s="110" t="str">
        <f t="shared" ref="J1796:J1859" si="28">IF(AND(C1796&gt;=173.3,C1796&lt;=16005.8,D1796&gt;=16.1,D1796&lt;=255.3,E1796&gt;=42.4,E1796&lt;=2062),"Yes","No")</f>
        <v>No</v>
      </c>
    </row>
    <row r="1797" spans="1:10" x14ac:dyDescent="0.35">
      <c r="A1797" s="108" t="s">
        <v>1250</v>
      </c>
      <c r="B1797" s="108" t="s">
        <v>3036</v>
      </c>
      <c r="C1797" s="109">
        <v>9.9825271241800007</v>
      </c>
      <c r="D1797" s="109">
        <v>1.78937863448</v>
      </c>
      <c r="E1797" s="110">
        <v>3274</v>
      </c>
      <c r="F1797" s="109">
        <v>872760.66292200005</v>
      </c>
      <c r="G1797" s="109">
        <v>4117843.3002999998</v>
      </c>
      <c r="H1797" s="135">
        <v>11</v>
      </c>
      <c r="I1797" s="136" t="s">
        <v>3094</v>
      </c>
      <c r="J1797" s="110" t="str">
        <f t="shared" si="28"/>
        <v>No</v>
      </c>
    </row>
    <row r="1798" spans="1:10" x14ac:dyDescent="0.35">
      <c r="A1798" s="108" t="s">
        <v>1250</v>
      </c>
      <c r="B1798" s="108" t="s">
        <v>3020</v>
      </c>
      <c r="C1798" s="109">
        <v>2.20435291631</v>
      </c>
      <c r="D1798" s="109">
        <v>1.1203729089900001</v>
      </c>
      <c r="E1798" s="110">
        <v>2294</v>
      </c>
      <c r="F1798" s="109">
        <v>740772.36614399997</v>
      </c>
      <c r="G1798" s="109">
        <v>4315331.9701399999</v>
      </c>
      <c r="H1798" s="135">
        <v>10</v>
      </c>
      <c r="I1798" s="136" t="s">
        <v>3094</v>
      </c>
      <c r="J1798" s="110" t="str">
        <f t="shared" si="28"/>
        <v>No</v>
      </c>
    </row>
    <row r="1799" spans="1:10" x14ac:dyDescent="0.35">
      <c r="A1799" s="108" t="s">
        <v>1251</v>
      </c>
      <c r="B1799" s="108" t="s">
        <v>3036</v>
      </c>
      <c r="C1799" s="109">
        <v>4.9560177581199998</v>
      </c>
      <c r="D1799" s="109">
        <v>1.1219268475900002</v>
      </c>
      <c r="E1799" s="110">
        <v>3206</v>
      </c>
      <c r="F1799" s="109">
        <v>894240.47099199996</v>
      </c>
      <c r="G1799" s="109">
        <v>4098291.1417700001</v>
      </c>
      <c r="H1799" s="135">
        <v>11</v>
      </c>
      <c r="I1799" s="136" t="s">
        <v>3094</v>
      </c>
      <c r="J1799" s="110" t="str">
        <f t="shared" si="28"/>
        <v>No</v>
      </c>
    </row>
    <row r="1800" spans="1:10" x14ac:dyDescent="0.35">
      <c r="A1800" s="108" t="s">
        <v>1251</v>
      </c>
      <c r="B1800" s="108" t="s">
        <v>3036</v>
      </c>
      <c r="C1800" s="109">
        <v>1.26479062419</v>
      </c>
      <c r="D1800" s="109">
        <v>0.46881178654899996</v>
      </c>
      <c r="E1800" s="110">
        <v>3215</v>
      </c>
      <c r="F1800" s="109">
        <v>894734.13904699998</v>
      </c>
      <c r="G1800" s="109">
        <v>4098019.8856799998</v>
      </c>
      <c r="H1800" s="135">
        <v>11</v>
      </c>
      <c r="I1800" s="136" t="s">
        <v>3094</v>
      </c>
      <c r="J1800" s="110" t="str">
        <f t="shared" si="28"/>
        <v>No</v>
      </c>
    </row>
    <row r="1801" spans="1:10" x14ac:dyDescent="0.35">
      <c r="A1801" s="108" t="s">
        <v>1251</v>
      </c>
      <c r="B1801" s="108" t="s">
        <v>3036</v>
      </c>
      <c r="C1801" s="109">
        <v>3.6701848580299998</v>
      </c>
      <c r="D1801" s="109">
        <v>0.73448406703399993</v>
      </c>
      <c r="E1801" s="110">
        <v>3203</v>
      </c>
      <c r="F1801" s="109">
        <v>894387.90400800004</v>
      </c>
      <c r="G1801" s="109">
        <v>4097829.3823299999</v>
      </c>
      <c r="H1801" s="135">
        <v>11</v>
      </c>
      <c r="I1801" s="136" t="s">
        <v>3094</v>
      </c>
      <c r="J1801" s="110" t="str">
        <f t="shared" si="28"/>
        <v>No</v>
      </c>
    </row>
    <row r="1802" spans="1:10" x14ac:dyDescent="0.35">
      <c r="A1802" s="108" t="s">
        <v>1252</v>
      </c>
      <c r="B1802" s="108" t="s">
        <v>3036</v>
      </c>
      <c r="C1802" s="109">
        <v>4.3512418153399999</v>
      </c>
      <c r="D1802" s="109">
        <v>1.86664559999</v>
      </c>
      <c r="E1802" s="110">
        <v>3150</v>
      </c>
      <c r="F1802" s="109">
        <v>861061.81851999997</v>
      </c>
      <c r="G1802" s="109">
        <v>4157214.3522000001</v>
      </c>
      <c r="H1802" s="135">
        <v>11</v>
      </c>
      <c r="I1802" s="136" t="s">
        <v>3094</v>
      </c>
      <c r="J1802" s="110" t="str">
        <f t="shared" si="28"/>
        <v>No</v>
      </c>
    </row>
    <row r="1803" spans="1:10" x14ac:dyDescent="0.35">
      <c r="A1803" s="108" t="s">
        <v>1253</v>
      </c>
      <c r="B1803" s="108" t="s">
        <v>3036</v>
      </c>
      <c r="C1803" s="109">
        <v>10.317797887299999</v>
      </c>
      <c r="D1803" s="109">
        <v>1.51743550068</v>
      </c>
      <c r="E1803" s="110">
        <v>3152</v>
      </c>
      <c r="F1803" s="109">
        <v>861334.58664700005</v>
      </c>
      <c r="G1803" s="109">
        <v>4156960.5736600002</v>
      </c>
      <c r="H1803" s="135">
        <v>11</v>
      </c>
      <c r="I1803" s="136" t="s">
        <v>3094</v>
      </c>
      <c r="J1803" s="110" t="str">
        <f t="shared" si="28"/>
        <v>No</v>
      </c>
    </row>
    <row r="1804" spans="1:10" x14ac:dyDescent="0.35">
      <c r="A1804" s="108" t="s">
        <v>1254</v>
      </c>
      <c r="B1804" s="108" t="s">
        <v>3052</v>
      </c>
      <c r="C1804" s="109">
        <v>6.9978858317199997</v>
      </c>
      <c r="D1804" s="109">
        <v>1.3278653252399999</v>
      </c>
      <c r="E1804" s="110">
        <v>3033</v>
      </c>
      <c r="F1804" s="109">
        <v>884117.45158200001</v>
      </c>
      <c r="G1804" s="109">
        <v>4138799.7661600001</v>
      </c>
      <c r="H1804" s="135">
        <v>11</v>
      </c>
      <c r="I1804" s="136" t="s">
        <v>3094</v>
      </c>
      <c r="J1804" s="110" t="str">
        <f t="shared" si="28"/>
        <v>No</v>
      </c>
    </row>
    <row r="1805" spans="1:10" x14ac:dyDescent="0.35">
      <c r="A1805" s="108" t="s">
        <v>1255</v>
      </c>
      <c r="B1805" s="108" t="s">
        <v>3052</v>
      </c>
      <c r="C1805" s="109">
        <v>0.64618414726200002</v>
      </c>
      <c r="D1805" s="109">
        <v>0.38235196012400002</v>
      </c>
      <c r="E1805" s="110">
        <v>2995</v>
      </c>
      <c r="F1805" s="109">
        <v>884684.55550400005</v>
      </c>
      <c r="G1805" s="109">
        <v>4138975.3694000002</v>
      </c>
      <c r="H1805" s="135">
        <v>11</v>
      </c>
      <c r="I1805" s="136" t="s">
        <v>3094</v>
      </c>
      <c r="J1805" s="110" t="str">
        <f t="shared" si="28"/>
        <v>No</v>
      </c>
    </row>
    <row r="1806" spans="1:10" x14ac:dyDescent="0.35">
      <c r="A1806" s="108" t="s">
        <v>1256</v>
      </c>
      <c r="B1806" s="108" t="s">
        <v>3049</v>
      </c>
      <c r="C1806" s="109">
        <v>2.4668296765000002</v>
      </c>
      <c r="D1806" s="109">
        <v>1.28146250386</v>
      </c>
      <c r="E1806" s="110">
        <v>9</v>
      </c>
      <c r="F1806" s="109">
        <v>717688.47832899995</v>
      </c>
      <c r="G1806" s="109">
        <v>3883583.76052</v>
      </c>
      <c r="H1806" s="135">
        <v>10</v>
      </c>
      <c r="I1806" s="136" t="s">
        <v>3094</v>
      </c>
      <c r="J1806" s="110" t="str">
        <f t="shared" si="28"/>
        <v>No</v>
      </c>
    </row>
    <row r="1807" spans="1:10" x14ac:dyDescent="0.35">
      <c r="A1807" s="108" t="s">
        <v>1257</v>
      </c>
      <c r="B1807" s="108" t="s">
        <v>3027</v>
      </c>
      <c r="C1807" s="109">
        <v>12.0300280299</v>
      </c>
      <c r="D1807" s="109">
        <v>1.7481868468600001</v>
      </c>
      <c r="E1807" s="110">
        <v>1617</v>
      </c>
      <c r="F1807" s="109">
        <v>702501.83593099995</v>
      </c>
      <c r="G1807" s="109">
        <v>4641025.1250099996</v>
      </c>
      <c r="H1807" s="135">
        <v>10</v>
      </c>
      <c r="I1807" s="136" t="s">
        <v>3094</v>
      </c>
      <c r="J1807" s="110" t="str">
        <f t="shared" si="28"/>
        <v>No</v>
      </c>
    </row>
    <row r="1808" spans="1:10" x14ac:dyDescent="0.35">
      <c r="A1808" s="108" t="s">
        <v>1258</v>
      </c>
      <c r="B1808" s="108" t="s">
        <v>3031</v>
      </c>
      <c r="C1808" s="109">
        <v>7.1002731574500003E-2</v>
      </c>
      <c r="D1808" s="109">
        <v>0.10150578326900001</v>
      </c>
      <c r="E1808" s="110">
        <v>1700</v>
      </c>
      <c r="F1808" s="109">
        <v>682615.55059600004</v>
      </c>
      <c r="G1808" s="109">
        <v>4510295.1225800002</v>
      </c>
      <c r="H1808" s="135">
        <v>10</v>
      </c>
      <c r="I1808" s="136" t="s">
        <v>3094</v>
      </c>
      <c r="J1808" s="110" t="str">
        <f t="shared" si="28"/>
        <v>No</v>
      </c>
    </row>
    <row r="1809" spans="1:10" x14ac:dyDescent="0.35">
      <c r="A1809" s="108" t="s">
        <v>1259</v>
      </c>
      <c r="B1809" s="108" t="s">
        <v>3055</v>
      </c>
      <c r="C1809" s="109">
        <v>9.0461905066800004</v>
      </c>
      <c r="D1809" s="109">
        <v>1.2175710528899999</v>
      </c>
      <c r="E1809" s="110">
        <v>1175</v>
      </c>
      <c r="F1809" s="109">
        <v>500884.46736200002</v>
      </c>
      <c r="G1809" s="109">
        <v>4414460.1025400003</v>
      </c>
      <c r="H1809" s="135">
        <v>10</v>
      </c>
      <c r="I1809" s="136" t="s">
        <v>3094</v>
      </c>
      <c r="J1809" s="110" t="str">
        <f t="shared" si="28"/>
        <v>No</v>
      </c>
    </row>
    <row r="1810" spans="1:10" x14ac:dyDescent="0.35">
      <c r="A1810" s="108" t="s">
        <v>1259</v>
      </c>
      <c r="B1810" s="108" t="s">
        <v>3055</v>
      </c>
      <c r="C1810" s="109">
        <v>0.25204980097199997</v>
      </c>
      <c r="D1810" s="109">
        <v>0.197135740069</v>
      </c>
      <c r="E1810" s="110">
        <v>915</v>
      </c>
      <c r="F1810" s="109">
        <v>474615.36964300001</v>
      </c>
      <c r="G1810" s="109">
        <v>4392371.7494400004</v>
      </c>
      <c r="H1810" s="135">
        <v>10</v>
      </c>
      <c r="I1810" s="136" t="s">
        <v>3094</v>
      </c>
      <c r="J1810" s="110" t="str">
        <f t="shared" si="28"/>
        <v>No</v>
      </c>
    </row>
    <row r="1811" spans="1:10" x14ac:dyDescent="0.35">
      <c r="A1811" s="108" t="s">
        <v>1260</v>
      </c>
      <c r="B1811" s="108" t="s">
        <v>3046</v>
      </c>
      <c r="C1811" s="109">
        <v>0.32139500445800001</v>
      </c>
      <c r="D1811" s="109">
        <v>0.28418989738599998</v>
      </c>
      <c r="E1811" s="110">
        <v>12</v>
      </c>
      <c r="F1811" s="109">
        <v>638285.10777600005</v>
      </c>
      <c r="G1811" s="109">
        <v>4274226.3290400002</v>
      </c>
      <c r="H1811" s="135">
        <v>10</v>
      </c>
      <c r="I1811" s="136" t="s">
        <v>3094</v>
      </c>
      <c r="J1811" s="110" t="str">
        <f t="shared" si="28"/>
        <v>No</v>
      </c>
    </row>
    <row r="1812" spans="1:10" x14ac:dyDescent="0.35">
      <c r="A1812" s="108" t="s">
        <v>1261</v>
      </c>
      <c r="B1812" s="108" t="s">
        <v>3033</v>
      </c>
      <c r="C1812" s="109">
        <v>3.9047878320100002</v>
      </c>
      <c r="D1812" s="109">
        <v>0.73923891326299995</v>
      </c>
      <c r="E1812" s="110">
        <v>433</v>
      </c>
      <c r="F1812" s="109">
        <v>587241.633761</v>
      </c>
      <c r="G1812" s="109">
        <v>4116470.2159600002</v>
      </c>
      <c r="H1812" s="135">
        <v>10</v>
      </c>
      <c r="I1812" s="136" t="s">
        <v>3094</v>
      </c>
      <c r="J1812" s="110" t="str">
        <f t="shared" si="28"/>
        <v>No</v>
      </c>
    </row>
    <row r="1813" spans="1:10" x14ac:dyDescent="0.35">
      <c r="A1813" s="108" t="s">
        <v>1262</v>
      </c>
      <c r="B1813" s="108" t="s">
        <v>3071</v>
      </c>
      <c r="C1813" s="109">
        <v>1.18408001108</v>
      </c>
      <c r="D1813" s="109">
        <v>0.449508899174</v>
      </c>
      <c r="E1813" s="110">
        <v>2022</v>
      </c>
      <c r="F1813" s="109">
        <v>623221.64747800003</v>
      </c>
      <c r="G1813" s="109">
        <v>4473977.7358900001</v>
      </c>
      <c r="H1813" s="135">
        <v>10</v>
      </c>
      <c r="I1813" s="136" t="s">
        <v>3094</v>
      </c>
      <c r="J1813" s="110" t="str">
        <f t="shared" si="28"/>
        <v>No</v>
      </c>
    </row>
    <row r="1814" spans="1:10" x14ac:dyDescent="0.35">
      <c r="A1814" s="108" t="s">
        <v>1262</v>
      </c>
      <c r="B1814" s="108" t="s">
        <v>3041</v>
      </c>
      <c r="C1814" s="109">
        <v>67.74016121839999</v>
      </c>
      <c r="D1814" s="109">
        <v>13.5573021345</v>
      </c>
      <c r="E1814" s="110">
        <v>2397</v>
      </c>
      <c r="F1814" s="109">
        <v>788019.09052700002</v>
      </c>
      <c r="G1814" s="109">
        <v>4225162.3047399996</v>
      </c>
      <c r="H1814" s="135">
        <v>11</v>
      </c>
      <c r="I1814" s="136" t="s">
        <v>3094</v>
      </c>
      <c r="J1814" s="110" t="str">
        <f t="shared" si="28"/>
        <v>No</v>
      </c>
    </row>
    <row r="1815" spans="1:10" x14ac:dyDescent="0.35">
      <c r="A1815" s="108" t="s">
        <v>1262</v>
      </c>
      <c r="B1815" s="108" t="s">
        <v>3043</v>
      </c>
      <c r="C1815" s="109">
        <v>0.74786485935199998</v>
      </c>
      <c r="D1815" s="109">
        <v>0.34988076587299999</v>
      </c>
      <c r="E1815" s="110">
        <v>1925</v>
      </c>
      <c r="F1815" s="109">
        <v>613673.030424</v>
      </c>
      <c r="G1815" s="109">
        <v>4500311.7353100004</v>
      </c>
      <c r="H1815" s="135">
        <v>10</v>
      </c>
      <c r="I1815" s="136" t="s">
        <v>3094</v>
      </c>
      <c r="J1815" s="110" t="str">
        <f t="shared" si="28"/>
        <v>No</v>
      </c>
    </row>
    <row r="1816" spans="1:10" x14ac:dyDescent="0.35">
      <c r="A1816" s="108" t="s">
        <v>1263</v>
      </c>
      <c r="B1816" s="108" t="s">
        <v>3043</v>
      </c>
      <c r="C1816" s="109">
        <v>2.6464115924200002</v>
      </c>
      <c r="D1816" s="109">
        <v>0.59834009505599994</v>
      </c>
      <c r="E1816" s="110">
        <v>2059</v>
      </c>
      <c r="F1816" s="109">
        <v>620571.11379800003</v>
      </c>
      <c r="G1816" s="109">
        <v>4506667.3867699997</v>
      </c>
      <c r="H1816" s="135">
        <v>10</v>
      </c>
      <c r="I1816" s="136" t="s">
        <v>3094</v>
      </c>
      <c r="J1816" s="110" t="str">
        <f t="shared" si="28"/>
        <v>No</v>
      </c>
    </row>
    <row r="1817" spans="1:10" x14ac:dyDescent="0.35">
      <c r="A1817" s="108" t="s">
        <v>1264</v>
      </c>
      <c r="B1817" s="108" t="s">
        <v>3048</v>
      </c>
      <c r="C1817" s="109">
        <v>9.4566002832099993</v>
      </c>
      <c r="D1817" s="109">
        <v>1.4916083919900001</v>
      </c>
      <c r="E1817" s="110">
        <v>974</v>
      </c>
      <c r="F1817" s="109">
        <v>917317.01670100004</v>
      </c>
      <c r="G1817" s="109">
        <v>3846492.8761</v>
      </c>
      <c r="H1817" s="135">
        <v>11</v>
      </c>
      <c r="I1817" s="136" t="s">
        <v>3094</v>
      </c>
      <c r="J1817" s="110" t="str">
        <f t="shared" si="28"/>
        <v>No</v>
      </c>
    </row>
    <row r="1818" spans="1:10" x14ac:dyDescent="0.35">
      <c r="A1818" s="108" t="s">
        <v>1265</v>
      </c>
      <c r="B1818" s="108" t="s">
        <v>3040</v>
      </c>
      <c r="C1818" s="109">
        <v>1.8625585089800001</v>
      </c>
      <c r="D1818" s="109">
        <v>0.51216637203100002</v>
      </c>
      <c r="E1818" s="110">
        <v>48</v>
      </c>
      <c r="F1818" s="109">
        <v>973017.18821599998</v>
      </c>
      <c r="G1818" s="109">
        <v>3766943.2998500001</v>
      </c>
      <c r="H1818" s="135">
        <v>11</v>
      </c>
      <c r="I1818" s="136" t="s">
        <v>3094</v>
      </c>
      <c r="J1818" s="110" t="str">
        <f t="shared" si="28"/>
        <v>No</v>
      </c>
    </row>
    <row r="1819" spans="1:10" x14ac:dyDescent="0.35">
      <c r="A1819" s="108" t="s">
        <v>1266</v>
      </c>
      <c r="B1819" s="108" t="s">
        <v>3036</v>
      </c>
      <c r="C1819" s="109">
        <v>34.795941906300001</v>
      </c>
      <c r="D1819" s="109">
        <v>4.3366642799999999</v>
      </c>
      <c r="E1819" s="110">
        <v>1586</v>
      </c>
      <c r="F1819" s="109">
        <v>865337.94777700002</v>
      </c>
      <c r="G1819" s="109">
        <v>4079482.9117999999</v>
      </c>
      <c r="H1819" s="135">
        <v>11</v>
      </c>
      <c r="I1819" s="136" t="s">
        <v>3094</v>
      </c>
      <c r="J1819" s="110" t="str">
        <f t="shared" si="28"/>
        <v>No</v>
      </c>
    </row>
    <row r="1820" spans="1:10" x14ac:dyDescent="0.35">
      <c r="A1820" s="108" t="s">
        <v>1267</v>
      </c>
      <c r="B1820" s="108" t="s">
        <v>3036</v>
      </c>
      <c r="C1820" s="109">
        <v>1.4343404558999999</v>
      </c>
      <c r="D1820" s="109">
        <v>0.550663453385</v>
      </c>
      <c r="E1820" s="110">
        <v>3164</v>
      </c>
      <c r="F1820" s="109">
        <v>877048.26896599995</v>
      </c>
      <c r="G1820" s="109">
        <v>4105658.5827899999</v>
      </c>
      <c r="H1820" s="135">
        <v>11</v>
      </c>
      <c r="I1820" s="136" t="s">
        <v>3094</v>
      </c>
      <c r="J1820" s="110" t="str">
        <f t="shared" si="28"/>
        <v>No</v>
      </c>
    </row>
    <row r="1821" spans="1:10" x14ac:dyDescent="0.35">
      <c r="A1821" s="108" t="s">
        <v>1267</v>
      </c>
      <c r="B1821" s="108" t="s">
        <v>3029</v>
      </c>
      <c r="C1821" s="109">
        <v>1.4159782190999999</v>
      </c>
      <c r="D1821" s="109">
        <v>0.55529946989799994</v>
      </c>
      <c r="E1821" s="110">
        <v>3122</v>
      </c>
      <c r="F1821" s="109">
        <v>826218.84564399999</v>
      </c>
      <c r="G1821" s="109">
        <v>4210998.02116</v>
      </c>
      <c r="H1821" s="135">
        <v>11</v>
      </c>
      <c r="I1821" s="136" t="s">
        <v>3094</v>
      </c>
      <c r="J1821" s="110" t="str">
        <f t="shared" si="28"/>
        <v>No</v>
      </c>
    </row>
    <row r="1822" spans="1:10" x14ac:dyDescent="0.35">
      <c r="A1822" s="108" t="s">
        <v>1268</v>
      </c>
      <c r="B1822" s="108" t="s">
        <v>3036</v>
      </c>
      <c r="C1822" s="109">
        <v>2.58716155213</v>
      </c>
      <c r="D1822" s="109">
        <v>0.81535117641900001</v>
      </c>
      <c r="E1822" s="110">
        <v>3606</v>
      </c>
      <c r="F1822" s="109">
        <v>882927.998227</v>
      </c>
      <c r="G1822" s="109">
        <v>4133151.8361900002</v>
      </c>
      <c r="H1822" s="135">
        <v>11</v>
      </c>
      <c r="I1822" s="136" t="s">
        <v>3094</v>
      </c>
      <c r="J1822" s="110" t="str">
        <f t="shared" si="28"/>
        <v>No</v>
      </c>
    </row>
    <row r="1823" spans="1:10" x14ac:dyDescent="0.35">
      <c r="A1823" s="108" t="s">
        <v>1269</v>
      </c>
      <c r="B1823" s="108" t="s">
        <v>3036</v>
      </c>
      <c r="C1823" s="109">
        <v>1.06690877276</v>
      </c>
      <c r="D1823" s="109">
        <v>0.46910772925499999</v>
      </c>
      <c r="E1823" s="110">
        <v>3607</v>
      </c>
      <c r="F1823" s="109">
        <v>881986.81771099998</v>
      </c>
      <c r="G1823" s="109">
        <v>4133250.7639000001</v>
      </c>
      <c r="H1823" s="135">
        <v>11</v>
      </c>
      <c r="I1823" s="136" t="s">
        <v>3094</v>
      </c>
      <c r="J1823" s="110" t="str">
        <f t="shared" si="28"/>
        <v>No</v>
      </c>
    </row>
    <row r="1824" spans="1:10" x14ac:dyDescent="0.35">
      <c r="A1824" s="108" t="s">
        <v>1269</v>
      </c>
      <c r="B1824" s="108" t="s">
        <v>3036</v>
      </c>
      <c r="C1824" s="109">
        <v>0.69137627302600002</v>
      </c>
      <c r="D1824" s="109">
        <v>0.35469909486099999</v>
      </c>
      <c r="E1824" s="110">
        <v>3606</v>
      </c>
      <c r="F1824" s="109">
        <v>882794.90006799996</v>
      </c>
      <c r="G1824" s="109">
        <v>4133266.16389</v>
      </c>
      <c r="H1824" s="135">
        <v>11</v>
      </c>
      <c r="I1824" s="136" t="s">
        <v>3094</v>
      </c>
      <c r="J1824" s="110" t="str">
        <f t="shared" si="28"/>
        <v>No</v>
      </c>
    </row>
    <row r="1825" spans="1:10" x14ac:dyDescent="0.35">
      <c r="A1825" s="108" t="s">
        <v>1269</v>
      </c>
      <c r="B1825" s="108" t="s">
        <v>3036</v>
      </c>
      <c r="C1825" s="109">
        <v>5.0960672495599999</v>
      </c>
      <c r="D1825" s="109">
        <v>1.0099476814299999</v>
      </c>
      <c r="E1825" s="110">
        <v>3597</v>
      </c>
      <c r="F1825" s="109">
        <v>882406.92603099998</v>
      </c>
      <c r="G1825" s="109">
        <v>4133044.6866000001</v>
      </c>
      <c r="H1825" s="135">
        <v>11</v>
      </c>
      <c r="I1825" s="136" t="s">
        <v>3094</v>
      </c>
      <c r="J1825" s="110" t="str">
        <f t="shared" si="28"/>
        <v>No</v>
      </c>
    </row>
    <row r="1826" spans="1:10" x14ac:dyDescent="0.35">
      <c r="A1826" s="108" t="s">
        <v>1269</v>
      </c>
      <c r="B1826" s="108" t="s">
        <v>3036</v>
      </c>
      <c r="C1826" s="109">
        <v>3.4760020029000001</v>
      </c>
      <c r="D1826" s="109">
        <v>0.79183777745400008</v>
      </c>
      <c r="E1826" s="110">
        <v>3663</v>
      </c>
      <c r="F1826" s="109">
        <v>883316.228305</v>
      </c>
      <c r="G1826" s="109">
        <v>4132919.0676199999</v>
      </c>
      <c r="H1826" s="135">
        <v>11</v>
      </c>
      <c r="I1826" s="136" t="s">
        <v>3094</v>
      </c>
      <c r="J1826" s="110" t="str">
        <f t="shared" si="28"/>
        <v>No</v>
      </c>
    </row>
    <row r="1827" spans="1:10" x14ac:dyDescent="0.35">
      <c r="A1827" s="108" t="s">
        <v>1269</v>
      </c>
      <c r="B1827" s="108" t="s">
        <v>3036</v>
      </c>
      <c r="C1827" s="109">
        <v>0.24645921033300003</v>
      </c>
      <c r="D1827" s="109">
        <v>0.19543307216400002</v>
      </c>
      <c r="E1827" s="110">
        <v>3639</v>
      </c>
      <c r="F1827" s="109">
        <v>882583.00766300003</v>
      </c>
      <c r="G1827" s="109">
        <v>4133597.2604899998</v>
      </c>
      <c r="H1827" s="135">
        <v>11</v>
      </c>
      <c r="I1827" s="136" t="s">
        <v>3094</v>
      </c>
      <c r="J1827" s="110" t="str">
        <f t="shared" si="28"/>
        <v>No</v>
      </c>
    </row>
    <row r="1828" spans="1:10" x14ac:dyDescent="0.35">
      <c r="A1828" s="108" t="s">
        <v>1269</v>
      </c>
      <c r="B1828" s="108" t="s">
        <v>3036</v>
      </c>
      <c r="C1828" s="109">
        <v>8.0317485744399994E-2</v>
      </c>
      <c r="D1828" s="109">
        <v>0.106932499081</v>
      </c>
      <c r="E1828" s="110">
        <v>3638</v>
      </c>
      <c r="F1828" s="109">
        <v>882266.53301000001</v>
      </c>
      <c r="G1828" s="109">
        <v>4133297.0543800001</v>
      </c>
      <c r="H1828" s="135">
        <v>11</v>
      </c>
      <c r="I1828" s="136" t="s">
        <v>3094</v>
      </c>
      <c r="J1828" s="110" t="str">
        <f t="shared" si="28"/>
        <v>No</v>
      </c>
    </row>
    <row r="1829" spans="1:10" x14ac:dyDescent="0.35">
      <c r="A1829" s="108" t="s">
        <v>1269</v>
      </c>
      <c r="B1829" s="108" t="s">
        <v>3036</v>
      </c>
      <c r="C1829" s="109">
        <v>3.72591553476E-2</v>
      </c>
      <c r="D1829" s="109">
        <v>7.0979814885600012E-2</v>
      </c>
      <c r="E1829" s="110">
        <v>3609</v>
      </c>
      <c r="F1829" s="109">
        <v>882100.40445000003</v>
      </c>
      <c r="G1829" s="109">
        <v>4133055.1057799999</v>
      </c>
      <c r="H1829" s="135">
        <v>11</v>
      </c>
      <c r="I1829" s="136" t="s">
        <v>3094</v>
      </c>
      <c r="J1829" s="110" t="str">
        <f t="shared" si="28"/>
        <v>No</v>
      </c>
    </row>
    <row r="1830" spans="1:10" x14ac:dyDescent="0.35">
      <c r="A1830" s="108" t="s">
        <v>1269</v>
      </c>
      <c r="B1830" s="108" t="s">
        <v>3036</v>
      </c>
      <c r="C1830" s="109">
        <v>3.5557992383800002E-2</v>
      </c>
      <c r="D1830" s="109">
        <v>6.9167030416499992E-2</v>
      </c>
      <c r="E1830" s="110">
        <v>3658</v>
      </c>
      <c r="F1830" s="109">
        <v>883035.93467900006</v>
      </c>
      <c r="G1830" s="109">
        <v>4132878.4026899999</v>
      </c>
      <c r="H1830" s="135">
        <v>11</v>
      </c>
      <c r="I1830" s="136" t="s">
        <v>3094</v>
      </c>
      <c r="J1830" s="110" t="str">
        <f t="shared" si="28"/>
        <v>No</v>
      </c>
    </row>
    <row r="1831" spans="1:10" x14ac:dyDescent="0.35">
      <c r="A1831" s="108" t="s">
        <v>1269</v>
      </c>
      <c r="B1831" s="108" t="s">
        <v>3036</v>
      </c>
      <c r="C1831" s="109">
        <v>2.4405136707400001E-2</v>
      </c>
      <c r="D1831" s="109">
        <v>6.0460423267199997E-2</v>
      </c>
      <c r="E1831" s="110">
        <v>3647</v>
      </c>
      <c r="F1831" s="109">
        <v>882981.36544700002</v>
      </c>
      <c r="G1831" s="109">
        <v>4132865.82858</v>
      </c>
      <c r="H1831" s="135">
        <v>11</v>
      </c>
      <c r="I1831" s="136" t="s">
        <v>3094</v>
      </c>
      <c r="J1831" s="110" t="str">
        <f t="shared" si="28"/>
        <v>No</v>
      </c>
    </row>
    <row r="1832" spans="1:10" x14ac:dyDescent="0.35">
      <c r="A1832" s="108" t="s">
        <v>1269</v>
      </c>
      <c r="B1832" s="108" t="s">
        <v>3036</v>
      </c>
      <c r="C1832" s="109">
        <v>7.0465867256699996E-2</v>
      </c>
      <c r="D1832" s="109">
        <v>0.113328206719</v>
      </c>
      <c r="E1832" s="110">
        <v>3632</v>
      </c>
      <c r="F1832" s="109">
        <v>882806.39380099997</v>
      </c>
      <c r="G1832" s="109">
        <v>4132814.4259600001</v>
      </c>
      <c r="H1832" s="135">
        <v>11</v>
      </c>
      <c r="I1832" s="136" t="s">
        <v>3094</v>
      </c>
      <c r="J1832" s="110" t="str">
        <f t="shared" si="28"/>
        <v>No</v>
      </c>
    </row>
    <row r="1833" spans="1:10" x14ac:dyDescent="0.35">
      <c r="A1833" s="108" t="s">
        <v>1269</v>
      </c>
      <c r="B1833" s="108" t="s">
        <v>3036</v>
      </c>
      <c r="C1833" s="109">
        <v>0.29937486125099999</v>
      </c>
      <c r="D1833" s="109">
        <v>0.27314160112000002</v>
      </c>
      <c r="E1833" s="110">
        <v>3602</v>
      </c>
      <c r="F1833" s="109">
        <v>882356.37281700002</v>
      </c>
      <c r="G1833" s="109">
        <v>4132749.4306100002</v>
      </c>
      <c r="H1833" s="135">
        <v>11</v>
      </c>
      <c r="I1833" s="136" t="s">
        <v>3094</v>
      </c>
      <c r="J1833" s="110" t="str">
        <f t="shared" si="28"/>
        <v>No</v>
      </c>
    </row>
    <row r="1834" spans="1:10" x14ac:dyDescent="0.35">
      <c r="A1834" s="108" t="s">
        <v>1269</v>
      </c>
      <c r="B1834" s="108" t="s">
        <v>3036</v>
      </c>
      <c r="C1834" s="109">
        <v>4.16109344347E-2</v>
      </c>
      <c r="D1834" s="109">
        <v>7.5459634478900001E-2</v>
      </c>
      <c r="E1834" s="110">
        <v>3646</v>
      </c>
      <c r="F1834" s="109">
        <v>882905.836824</v>
      </c>
      <c r="G1834" s="109">
        <v>4132773.0064900001</v>
      </c>
      <c r="H1834" s="135">
        <v>11</v>
      </c>
      <c r="I1834" s="136" t="s">
        <v>3094</v>
      </c>
      <c r="J1834" s="110" t="str">
        <f t="shared" si="28"/>
        <v>No</v>
      </c>
    </row>
    <row r="1835" spans="1:10" x14ac:dyDescent="0.35">
      <c r="A1835" s="108" t="s">
        <v>1269</v>
      </c>
      <c r="B1835" s="108" t="s">
        <v>3036</v>
      </c>
      <c r="C1835" s="109">
        <v>0.17900286828700002</v>
      </c>
      <c r="D1835" s="109">
        <v>0.209320862356</v>
      </c>
      <c r="E1835" s="110">
        <v>3608</v>
      </c>
      <c r="F1835" s="109">
        <v>882256.126391</v>
      </c>
      <c r="G1835" s="109">
        <v>4132636.2538200002</v>
      </c>
      <c r="H1835" s="135">
        <v>11</v>
      </c>
      <c r="I1835" s="136" t="s">
        <v>3094</v>
      </c>
      <c r="J1835" s="110" t="str">
        <f t="shared" si="28"/>
        <v>No</v>
      </c>
    </row>
    <row r="1836" spans="1:10" x14ac:dyDescent="0.35">
      <c r="A1836" s="108" t="s">
        <v>1269</v>
      </c>
      <c r="B1836" s="108" t="s">
        <v>3036</v>
      </c>
      <c r="C1836" s="109">
        <v>0.16334224904400002</v>
      </c>
      <c r="D1836" s="109">
        <v>0.158466604786</v>
      </c>
      <c r="E1836" s="110">
        <v>3599</v>
      </c>
      <c r="F1836" s="109">
        <v>882382.53241800005</v>
      </c>
      <c r="G1836" s="109">
        <v>4132595.4132500002</v>
      </c>
      <c r="H1836" s="135">
        <v>11</v>
      </c>
      <c r="I1836" s="136" t="s">
        <v>3094</v>
      </c>
      <c r="J1836" s="110" t="str">
        <f t="shared" si="28"/>
        <v>No</v>
      </c>
    </row>
    <row r="1837" spans="1:10" x14ac:dyDescent="0.35">
      <c r="A1837" s="108" t="s">
        <v>1269</v>
      </c>
      <c r="B1837" s="108" t="s">
        <v>3036</v>
      </c>
      <c r="C1837" s="109">
        <v>0.24806192232600002</v>
      </c>
      <c r="D1837" s="109">
        <v>0.20008643959799999</v>
      </c>
      <c r="E1837" s="110">
        <v>3608</v>
      </c>
      <c r="F1837" s="109">
        <v>882580.89677500003</v>
      </c>
      <c r="G1837" s="109">
        <v>4132580.0526999999</v>
      </c>
      <c r="H1837" s="135">
        <v>11</v>
      </c>
      <c r="I1837" s="136" t="s">
        <v>3094</v>
      </c>
      <c r="J1837" s="110" t="str">
        <f t="shared" si="28"/>
        <v>No</v>
      </c>
    </row>
    <row r="1838" spans="1:10" x14ac:dyDescent="0.35">
      <c r="A1838" s="108" t="s">
        <v>1270</v>
      </c>
      <c r="B1838" s="108" t="s">
        <v>3029</v>
      </c>
      <c r="C1838" s="109">
        <v>2.4975732065199998</v>
      </c>
      <c r="D1838" s="109">
        <v>0.64447077378499995</v>
      </c>
      <c r="E1838" s="110">
        <v>3082</v>
      </c>
      <c r="F1838" s="109">
        <v>822815.62475800002</v>
      </c>
      <c r="G1838" s="109">
        <v>4224712.7878099997</v>
      </c>
      <c r="H1838" s="135">
        <v>11</v>
      </c>
      <c r="I1838" s="136" t="s">
        <v>3094</v>
      </c>
      <c r="J1838" s="110" t="str">
        <f t="shared" si="28"/>
        <v>No</v>
      </c>
    </row>
    <row r="1839" spans="1:10" x14ac:dyDescent="0.35">
      <c r="A1839" s="108" t="s">
        <v>1271</v>
      </c>
      <c r="B1839" s="108" t="s">
        <v>3052</v>
      </c>
      <c r="C1839" s="109">
        <v>17.7703427808</v>
      </c>
      <c r="D1839" s="109">
        <v>2.2394592975300003</v>
      </c>
      <c r="E1839" s="110">
        <v>3375</v>
      </c>
      <c r="F1839" s="109">
        <v>886832.92737100006</v>
      </c>
      <c r="G1839" s="109">
        <v>4121423.0995399999</v>
      </c>
      <c r="H1839" s="135">
        <v>11</v>
      </c>
      <c r="I1839" s="136" t="s">
        <v>3094</v>
      </c>
      <c r="J1839" s="110" t="str">
        <f t="shared" si="28"/>
        <v>No</v>
      </c>
    </row>
    <row r="1840" spans="1:10" x14ac:dyDescent="0.35">
      <c r="A1840" s="108" t="s">
        <v>1272</v>
      </c>
      <c r="B1840" s="108" t="s">
        <v>3053</v>
      </c>
      <c r="C1840" s="109">
        <v>3.6607634637399999</v>
      </c>
      <c r="D1840" s="109">
        <v>0.91723941260200004</v>
      </c>
      <c r="E1840" s="110">
        <v>123</v>
      </c>
      <c r="F1840" s="109">
        <v>658804.08013899997</v>
      </c>
      <c r="G1840" s="109">
        <v>4286531.0332899997</v>
      </c>
      <c r="H1840" s="135">
        <v>10</v>
      </c>
      <c r="I1840" s="136" t="s">
        <v>3094</v>
      </c>
      <c r="J1840" s="110" t="str">
        <f t="shared" si="28"/>
        <v>No</v>
      </c>
    </row>
    <row r="1841" spans="1:10" x14ac:dyDescent="0.35">
      <c r="A1841" s="108" t="s">
        <v>1273</v>
      </c>
      <c r="B1841" s="108" t="s">
        <v>3065</v>
      </c>
      <c r="C1841" s="109">
        <v>6.6298192918699996</v>
      </c>
      <c r="D1841" s="109">
        <v>1.22286775251</v>
      </c>
      <c r="E1841" s="110">
        <v>976</v>
      </c>
      <c r="F1841" s="109">
        <v>731228.64156200003</v>
      </c>
      <c r="G1841" s="109">
        <v>4231302.7269200003</v>
      </c>
      <c r="H1841" s="135">
        <v>10</v>
      </c>
      <c r="I1841" s="136" t="s">
        <v>3094</v>
      </c>
      <c r="J1841" s="110" t="str">
        <f t="shared" si="28"/>
        <v>No</v>
      </c>
    </row>
    <row r="1842" spans="1:10" x14ac:dyDescent="0.35">
      <c r="A1842" s="108" t="s">
        <v>1274</v>
      </c>
      <c r="B1842" s="108" t="s">
        <v>3036</v>
      </c>
      <c r="C1842" s="109">
        <v>576.59337233400004</v>
      </c>
      <c r="D1842" s="109">
        <v>23.587949255799998</v>
      </c>
      <c r="E1842" s="110">
        <v>2119</v>
      </c>
      <c r="F1842" s="109">
        <v>837345.767031</v>
      </c>
      <c r="G1842" s="109">
        <v>4128330.3350900002</v>
      </c>
      <c r="H1842" s="135">
        <v>11</v>
      </c>
      <c r="I1842" s="136" t="s">
        <v>3094</v>
      </c>
      <c r="J1842" s="110" t="str">
        <f t="shared" si="28"/>
        <v>No</v>
      </c>
    </row>
    <row r="1843" spans="1:10" x14ac:dyDescent="0.35">
      <c r="A1843" s="108" t="s">
        <v>1275</v>
      </c>
      <c r="B1843" s="108" t="s">
        <v>3053</v>
      </c>
      <c r="C1843" s="109">
        <v>1.6777824797600001</v>
      </c>
      <c r="D1843" s="109">
        <v>0.54479507179300002</v>
      </c>
      <c r="E1843" s="110">
        <v>2042</v>
      </c>
      <c r="F1843" s="109">
        <v>719767.10924999998</v>
      </c>
      <c r="G1843" s="109">
        <v>4349649.9068</v>
      </c>
      <c r="H1843" s="135">
        <v>10</v>
      </c>
      <c r="I1843" s="136" t="s">
        <v>3094</v>
      </c>
      <c r="J1843" s="110" t="str">
        <f t="shared" si="28"/>
        <v>No</v>
      </c>
    </row>
    <row r="1844" spans="1:10" x14ac:dyDescent="0.35">
      <c r="A1844" s="108" t="s">
        <v>1276</v>
      </c>
      <c r="B1844" s="108" t="s">
        <v>3052</v>
      </c>
      <c r="C1844" s="109">
        <v>1.0074940059499999</v>
      </c>
      <c r="D1844" s="109">
        <v>0.50682374064900004</v>
      </c>
      <c r="E1844" s="110">
        <v>3143</v>
      </c>
      <c r="F1844" s="109">
        <v>894121.76664799999</v>
      </c>
      <c r="G1844" s="109">
        <v>4121345.0929100001</v>
      </c>
      <c r="H1844" s="135">
        <v>11</v>
      </c>
      <c r="I1844" s="136" t="s">
        <v>3094</v>
      </c>
      <c r="J1844" s="110" t="str">
        <f t="shared" si="28"/>
        <v>No</v>
      </c>
    </row>
    <row r="1845" spans="1:10" x14ac:dyDescent="0.35">
      <c r="A1845" s="108" t="s">
        <v>1277</v>
      </c>
      <c r="B1845" s="108" t="s">
        <v>3020</v>
      </c>
      <c r="C1845" s="109">
        <v>1.0069531781200001</v>
      </c>
      <c r="D1845" s="109">
        <v>0.44252047396400002</v>
      </c>
      <c r="E1845" s="110">
        <v>2302</v>
      </c>
      <c r="F1845" s="109">
        <v>736922.74313099997</v>
      </c>
      <c r="G1845" s="109">
        <v>4316533.0295799999</v>
      </c>
      <c r="H1845" s="135">
        <v>10</v>
      </c>
      <c r="I1845" s="136" t="s">
        <v>3094</v>
      </c>
      <c r="J1845" s="110" t="str">
        <f t="shared" si="28"/>
        <v>No</v>
      </c>
    </row>
    <row r="1846" spans="1:10" x14ac:dyDescent="0.35">
      <c r="A1846" s="108" t="s">
        <v>1278</v>
      </c>
      <c r="B1846" s="108" t="s">
        <v>3053</v>
      </c>
      <c r="C1846" s="109">
        <v>1.1453472655399999</v>
      </c>
      <c r="D1846" s="109">
        <v>0.40649951086499997</v>
      </c>
      <c r="E1846" s="110">
        <v>1968</v>
      </c>
      <c r="F1846" s="109">
        <v>712508.21038599999</v>
      </c>
      <c r="G1846" s="109">
        <v>4351612.7631900003</v>
      </c>
      <c r="H1846" s="135">
        <v>10</v>
      </c>
      <c r="I1846" s="136" t="s">
        <v>3094</v>
      </c>
      <c r="J1846" s="110" t="str">
        <f t="shared" si="28"/>
        <v>No</v>
      </c>
    </row>
    <row r="1847" spans="1:10" x14ac:dyDescent="0.35">
      <c r="A1847" s="108" t="s">
        <v>1279</v>
      </c>
      <c r="B1847" s="108" t="s">
        <v>3041</v>
      </c>
      <c r="C1847" s="109">
        <v>17.6499022056</v>
      </c>
      <c r="D1847" s="109">
        <v>2.91744893568</v>
      </c>
      <c r="E1847" s="110">
        <v>2255</v>
      </c>
      <c r="F1847" s="109">
        <v>777356.02024999994</v>
      </c>
      <c r="G1847" s="109">
        <v>4224019.4149399996</v>
      </c>
      <c r="H1847" s="135">
        <v>11</v>
      </c>
      <c r="I1847" s="136" t="s">
        <v>3094</v>
      </c>
      <c r="J1847" s="110" t="str">
        <f t="shared" si="28"/>
        <v>No</v>
      </c>
    </row>
    <row r="1848" spans="1:10" x14ac:dyDescent="0.35">
      <c r="A1848" s="108" t="s">
        <v>1280</v>
      </c>
      <c r="B1848" s="108" t="s">
        <v>3020</v>
      </c>
      <c r="C1848" s="109">
        <v>249.31648880699998</v>
      </c>
      <c r="D1848" s="109">
        <v>14.2971138595</v>
      </c>
      <c r="E1848" s="110">
        <v>1657</v>
      </c>
      <c r="F1848" s="109">
        <v>730743.10710000002</v>
      </c>
      <c r="G1848" s="109">
        <v>4300637.7443599999</v>
      </c>
      <c r="H1848" s="135">
        <v>10</v>
      </c>
      <c r="I1848" s="136" t="s">
        <v>3094</v>
      </c>
      <c r="J1848" s="110" t="str">
        <f t="shared" si="28"/>
        <v>No</v>
      </c>
    </row>
    <row r="1849" spans="1:10" x14ac:dyDescent="0.35">
      <c r="A1849" s="108" t="s">
        <v>1281</v>
      </c>
      <c r="B1849" s="108" t="s">
        <v>3029</v>
      </c>
      <c r="C1849" s="109">
        <v>2.05272156909</v>
      </c>
      <c r="D1849" s="109">
        <v>0.61665899085199993</v>
      </c>
      <c r="E1849" s="110">
        <v>3023</v>
      </c>
      <c r="F1849" s="109">
        <v>813549.39557699999</v>
      </c>
      <c r="G1849" s="109">
        <v>4224552.3846800001</v>
      </c>
      <c r="H1849" s="135">
        <v>11</v>
      </c>
      <c r="I1849" s="136" t="s">
        <v>3094</v>
      </c>
      <c r="J1849" s="110" t="str">
        <f t="shared" si="28"/>
        <v>No</v>
      </c>
    </row>
    <row r="1850" spans="1:10" x14ac:dyDescent="0.35">
      <c r="A1850" s="108" t="s">
        <v>1282</v>
      </c>
      <c r="B1850" s="108" t="s">
        <v>3053</v>
      </c>
      <c r="C1850" s="109">
        <v>30.9235457367</v>
      </c>
      <c r="D1850" s="109">
        <v>3.7113006511100002</v>
      </c>
      <c r="E1850" s="110">
        <v>2095</v>
      </c>
      <c r="F1850" s="109">
        <v>725535.41711499996</v>
      </c>
      <c r="G1850" s="109">
        <v>4353255.4089799998</v>
      </c>
      <c r="H1850" s="135">
        <v>10</v>
      </c>
      <c r="I1850" s="136" t="s">
        <v>3094</v>
      </c>
      <c r="J1850" s="110" t="str">
        <f t="shared" si="28"/>
        <v>No</v>
      </c>
    </row>
    <row r="1851" spans="1:10" x14ac:dyDescent="0.35">
      <c r="A1851" s="108" t="s">
        <v>1283</v>
      </c>
      <c r="B1851" s="108" t="s">
        <v>3052</v>
      </c>
      <c r="C1851" s="109">
        <v>3.5191391413799997</v>
      </c>
      <c r="D1851" s="109">
        <v>0.73106195857299994</v>
      </c>
      <c r="E1851" s="110">
        <v>3851</v>
      </c>
      <c r="F1851" s="109">
        <v>921896.19421500002</v>
      </c>
      <c r="G1851" s="109">
        <v>4058838.9223799999</v>
      </c>
      <c r="H1851" s="135">
        <v>11</v>
      </c>
      <c r="I1851" s="136" t="s">
        <v>3094</v>
      </c>
      <c r="J1851" s="110" t="str">
        <f t="shared" si="28"/>
        <v>No</v>
      </c>
    </row>
    <row r="1852" spans="1:10" x14ac:dyDescent="0.35">
      <c r="A1852" s="108" t="s">
        <v>1283</v>
      </c>
      <c r="B1852" s="108" t="s">
        <v>3025</v>
      </c>
      <c r="C1852" s="109">
        <v>14.7066790456</v>
      </c>
      <c r="D1852" s="109">
        <v>2.1607090680200001</v>
      </c>
      <c r="E1852" s="110">
        <v>2980</v>
      </c>
      <c r="F1852" s="109">
        <v>837898.75146199996</v>
      </c>
      <c r="G1852" s="109">
        <v>4176180.4358600001</v>
      </c>
      <c r="H1852" s="135">
        <v>11</v>
      </c>
      <c r="I1852" s="136" t="s">
        <v>3094</v>
      </c>
      <c r="J1852" s="110" t="str">
        <f t="shared" si="28"/>
        <v>No</v>
      </c>
    </row>
    <row r="1853" spans="1:10" x14ac:dyDescent="0.35">
      <c r="A1853" s="108" t="s">
        <v>1284</v>
      </c>
      <c r="B1853" s="108" t="s">
        <v>3059</v>
      </c>
      <c r="C1853" s="109">
        <v>0.83995444173399991</v>
      </c>
      <c r="D1853" s="109">
        <v>0.36272673667900002</v>
      </c>
      <c r="E1853" s="110">
        <v>389</v>
      </c>
      <c r="F1853" s="109">
        <v>691557.39390200004</v>
      </c>
      <c r="G1853" s="109">
        <v>4253380.5677100001</v>
      </c>
      <c r="H1853" s="135">
        <v>10</v>
      </c>
      <c r="I1853" s="136" t="s">
        <v>3094</v>
      </c>
      <c r="J1853" s="110" t="str">
        <f t="shared" si="28"/>
        <v>No</v>
      </c>
    </row>
    <row r="1854" spans="1:10" x14ac:dyDescent="0.35">
      <c r="A1854" s="108" t="s">
        <v>1285</v>
      </c>
      <c r="B1854" s="108" t="s">
        <v>3041</v>
      </c>
      <c r="C1854" s="109">
        <v>7.1570517339200004</v>
      </c>
      <c r="D1854" s="109">
        <v>1.4408546793200001</v>
      </c>
      <c r="E1854" s="110">
        <v>2778</v>
      </c>
      <c r="F1854" s="109">
        <v>784945.02935600001</v>
      </c>
      <c r="G1854" s="109">
        <v>4236157.3308600001</v>
      </c>
      <c r="H1854" s="135">
        <v>11</v>
      </c>
      <c r="I1854" s="136" t="s">
        <v>3094</v>
      </c>
      <c r="J1854" s="110" t="str">
        <f t="shared" si="28"/>
        <v>No</v>
      </c>
    </row>
    <row r="1855" spans="1:10" x14ac:dyDescent="0.35">
      <c r="A1855" s="108" t="s">
        <v>1286</v>
      </c>
      <c r="B1855" s="108" t="s">
        <v>3039</v>
      </c>
      <c r="C1855" s="109">
        <v>2.0188556634800001</v>
      </c>
      <c r="D1855" s="109">
        <v>0.87011298487399991</v>
      </c>
      <c r="E1855" s="110">
        <v>1409</v>
      </c>
      <c r="F1855" s="109">
        <v>902649.06202800001</v>
      </c>
      <c r="G1855" s="109">
        <v>3992983.3480500001</v>
      </c>
      <c r="H1855" s="135">
        <v>11</v>
      </c>
      <c r="I1855" s="136" t="s">
        <v>3094</v>
      </c>
      <c r="J1855" s="110" t="str">
        <f t="shared" si="28"/>
        <v>No</v>
      </c>
    </row>
    <row r="1856" spans="1:10" x14ac:dyDescent="0.35">
      <c r="A1856" s="108" t="s">
        <v>1286</v>
      </c>
      <c r="B1856" s="108" t="s">
        <v>3029</v>
      </c>
      <c r="C1856" s="109">
        <v>3.3400986541400002</v>
      </c>
      <c r="D1856" s="109">
        <v>0.846214864959</v>
      </c>
      <c r="E1856" s="110">
        <v>3045</v>
      </c>
      <c r="F1856" s="109">
        <v>829156.77553500002</v>
      </c>
      <c r="G1856" s="109">
        <v>4210756.6156700002</v>
      </c>
      <c r="H1856" s="135">
        <v>11</v>
      </c>
      <c r="I1856" s="136" t="s">
        <v>3094</v>
      </c>
      <c r="J1856" s="110" t="str">
        <f t="shared" si="28"/>
        <v>No</v>
      </c>
    </row>
    <row r="1857" spans="1:10" x14ac:dyDescent="0.35">
      <c r="A1857" s="108" t="s">
        <v>1287</v>
      </c>
      <c r="B1857" s="108" t="s">
        <v>3036</v>
      </c>
      <c r="C1857" s="109">
        <v>1.6758792334599999</v>
      </c>
      <c r="D1857" s="109">
        <v>0.51377253059500005</v>
      </c>
      <c r="E1857" s="110">
        <v>2704</v>
      </c>
      <c r="F1857" s="109">
        <v>843108.41018999997</v>
      </c>
      <c r="G1857" s="109">
        <v>4134426.4326200001</v>
      </c>
      <c r="H1857" s="135">
        <v>11</v>
      </c>
      <c r="I1857" s="136" t="s">
        <v>3094</v>
      </c>
      <c r="J1857" s="110" t="str">
        <f t="shared" si="28"/>
        <v>No</v>
      </c>
    </row>
    <row r="1858" spans="1:10" x14ac:dyDescent="0.35">
      <c r="A1858" s="108" t="s">
        <v>1288</v>
      </c>
      <c r="B1858" s="108" t="s">
        <v>3042</v>
      </c>
      <c r="C1858" s="109">
        <v>0.22636484430699999</v>
      </c>
      <c r="D1858" s="109">
        <v>0.18872643202299999</v>
      </c>
      <c r="E1858" s="110">
        <v>2105</v>
      </c>
      <c r="F1858" s="109">
        <v>698559.21005800006</v>
      </c>
      <c r="G1858" s="109">
        <v>4396127.6935900003</v>
      </c>
      <c r="H1858" s="135">
        <v>10</v>
      </c>
      <c r="I1858" s="136" t="s">
        <v>3094</v>
      </c>
      <c r="J1858" s="110" t="str">
        <f t="shared" si="28"/>
        <v>No</v>
      </c>
    </row>
    <row r="1859" spans="1:10" x14ac:dyDescent="0.35">
      <c r="A1859" s="108" t="s">
        <v>1289</v>
      </c>
      <c r="B1859" s="108" t="s">
        <v>3054</v>
      </c>
      <c r="C1859" s="109">
        <v>521.26810962699994</v>
      </c>
      <c r="D1859" s="109">
        <v>126.705239275</v>
      </c>
      <c r="E1859" s="110">
        <v>59</v>
      </c>
      <c r="F1859" s="109">
        <v>1298670.76984</v>
      </c>
      <c r="G1859" s="109">
        <v>3675947.4015000002</v>
      </c>
      <c r="H1859" s="135">
        <v>11</v>
      </c>
      <c r="I1859" s="136" t="s">
        <v>3094</v>
      </c>
      <c r="J1859" s="110" t="str">
        <f t="shared" si="28"/>
        <v>Yes</v>
      </c>
    </row>
    <row r="1860" spans="1:10" x14ac:dyDescent="0.35">
      <c r="A1860" s="108" t="s">
        <v>1290</v>
      </c>
      <c r="B1860" s="108" t="s">
        <v>3052</v>
      </c>
      <c r="C1860" s="109">
        <v>0.31731550692100002</v>
      </c>
      <c r="D1860" s="109">
        <v>0.223816807205</v>
      </c>
      <c r="E1860" s="110">
        <v>3327</v>
      </c>
      <c r="F1860" s="109">
        <v>895290.06896299997</v>
      </c>
      <c r="G1860" s="109">
        <v>4121136.8999800002</v>
      </c>
      <c r="H1860" s="135">
        <v>11</v>
      </c>
      <c r="I1860" s="136" t="s">
        <v>3094</v>
      </c>
      <c r="J1860" s="110" t="str">
        <f t="shared" ref="J1860:J1923" si="29">IF(AND(C1860&gt;=173.3,C1860&lt;=16005.8,D1860&gt;=16.1,D1860&lt;=255.3,E1860&gt;=42.4,E1860&lt;=2062),"Yes","No")</f>
        <v>No</v>
      </c>
    </row>
    <row r="1861" spans="1:10" x14ac:dyDescent="0.35">
      <c r="A1861" s="108" t="s">
        <v>1291</v>
      </c>
      <c r="B1861" s="108" t="s">
        <v>3037</v>
      </c>
      <c r="C1861" s="109">
        <v>278.16893537300001</v>
      </c>
      <c r="D1861" s="109">
        <v>10.359165535800001</v>
      </c>
      <c r="E1861" s="110">
        <v>2117</v>
      </c>
      <c r="F1861" s="109">
        <v>731612.837008</v>
      </c>
      <c r="G1861" s="109">
        <v>4369265.5339900004</v>
      </c>
      <c r="H1861" s="135">
        <v>10</v>
      </c>
      <c r="I1861" s="136" t="s">
        <v>3094</v>
      </c>
      <c r="J1861" s="110" t="str">
        <f t="shared" si="29"/>
        <v>No</v>
      </c>
    </row>
    <row r="1862" spans="1:10" x14ac:dyDescent="0.35">
      <c r="A1862" s="108" t="s">
        <v>1292</v>
      </c>
      <c r="B1862" s="108" t="s">
        <v>3020</v>
      </c>
      <c r="C1862" s="109">
        <v>10.067247593099999</v>
      </c>
      <c r="D1862" s="109">
        <v>1.46791493758</v>
      </c>
      <c r="E1862" s="110">
        <v>320</v>
      </c>
      <c r="F1862" s="109">
        <v>680877.32095600001</v>
      </c>
      <c r="G1862" s="109">
        <v>4288384.3633000003</v>
      </c>
      <c r="H1862" s="135">
        <v>10</v>
      </c>
      <c r="I1862" s="136" t="s">
        <v>3094</v>
      </c>
      <c r="J1862" s="110" t="str">
        <f t="shared" si="29"/>
        <v>No</v>
      </c>
    </row>
    <row r="1863" spans="1:10" x14ac:dyDescent="0.35">
      <c r="A1863" s="108" t="s">
        <v>1292</v>
      </c>
      <c r="B1863" s="108" t="s">
        <v>3035</v>
      </c>
      <c r="C1863" s="109">
        <v>66.933198703900004</v>
      </c>
      <c r="D1863" s="109">
        <v>3.9868194162200004</v>
      </c>
      <c r="E1863" s="110">
        <v>1708</v>
      </c>
      <c r="F1863" s="109">
        <v>779951.73184400005</v>
      </c>
      <c r="G1863" s="109">
        <v>4293589.4815300005</v>
      </c>
      <c r="H1863" s="135">
        <v>11</v>
      </c>
      <c r="I1863" s="136" t="s">
        <v>3094</v>
      </c>
      <c r="J1863" s="110" t="str">
        <f t="shared" si="29"/>
        <v>No</v>
      </c>
    </row>
    <row r="1864" spans="1:10" x14ac:dyDescent="0.35">
      <c r="A1864" s="108" t="s">
        <v>1293</v>
      </c>
      <c r="B1864" s="108" t="s">
        <v>3043</v>
      </c>
      <c r="C1864" s="109">
        <v>3.3966232968399996</v>
      </c>
      <c r="D1864" s="109">
        <v>1.0051048873900001</v>
      </c>
      <c r="E1864" s="110">
        <v>2128</v>
      </c>
      <c r="F1864" s="109">
        <v>641651.99510299996</v>
      </c>
      <c r="G1864" s="109">
        <v>4479772.4559800001</v>
      </c>
      <c r="H1864" s="135">
        <v>10</v>
      </c>
      <c r="I1864" s="136" t="s">
        <v>3094</v>
      </c>
      <c r="J1864" s="110" t="str">
        <f t="shared" si="29"/>
        <v>No</v>
      </c>
    </row>
    <row r="1865" spans="1:10" x14ac:dyDescent="0.35">
      <c r="A1865" s="108" t="s">
        <v>1294</v>
      </c>
      <c r="B1865" s="108" t="s">
        <v>3036</v>
      </c>
      <c r="C1865" s="109">
        <v>4.8591850180100007</v>
      </c>
      <c r="D1865" s="109">
        <v>1.0026236529699999</v>
      </c>
      <c r="E1865" s="110">
        <v>3192</v>
      </c>
      <c r="F1865" s="109">
        <v>868258.24279499997</v>
      </c>
      <c r="G1865" s="109">
        <v>4123326.90191</v>
      </c>
      <c r="H1865" s="135">
        <v>11</v>
      </c>
      <c r="I1865" s="136" t="s">
        <v>3094</v>
      </c>
      <c r="J1865" s="110" t="str">
        <f t="shared" si="29"/>
        <v>No</v>
      </c>
    </row>
    <row r="1866" spans="1:10" x14ac:dyDescent="0.35">
      <c r="A1866" s="108" t="s">
        <v>1295</v>
      </c>
      <c r="B1866" s="108" t="s">
        <v>3028</v>
      </c>
      <c r="C1866" s="109">
        <v>1474.45786918</v>
      </c>
      <c r="D1866" s="109">
        <v>54.825837923400002</v>
      </c>
      <c r="E1866" s="110">
        <v>451</v>
      </c>
      <c r="F1866" s="109">
        <v>539096.54812499997</v>
      </c>
      <c r="G1866" s="109">
        <v>4330604.1038499996</v>
      </c>
      <c r="H1866" s="135">
        <v>10</v>
      </c>
      <c r="I1866" s="136" t="s">
        <v>3094</v>
      </c>
      <c r="J1866" s="110" t="str">
        <f t="shared" si="29"/>
        <v>Yes</v>
      </c>
    </row>
    <row r="1867" spans="1:10" x14ac:dyDescent="0.35">
      <c r="A1867" s="108" t="s">
        <v>1296</v>
      </c>
      <c r="B1867" s="108" t="s">
        <v>3041</v>
      </c>
      <c r="C1867" s="109">
        <v>3.5989732439199997</v>
      </c>
      <c r="D1867" s="109">
        <v>1.3222349818800001</v>
      </c>
      <c r="E1867" s="110">
        <v>2420</v>
      </c>
      <c r="F1867" s="109">
        <v>784313.26126900001</v>
      </c>
      <c r="G1867" s="109">
        <v>4220442.7499700002</v>
      </c>
      <c r="H1867" s="135">
        <v>11</v>
      </c>
      <c r="I1867" s="136" t="s">
        <v>3094</v>
      </c>
      <c r="J1867" s="110" t="str">
        <f t="shared" si="29"/>
        <v>No</v>
      </c>
    </row>
    <row r="1868" spans="1:10" x14ac:dyDescent="0.35">
      <c r="A1868" s="108" t="s">
        <v>1297</v>
      </c>
      <c r="B1868" s="108" t="s">
        <v>3043</v>
      </c>
      <c r="C1868" s="109">
        <v>7.5630201584899998E-2</v>
      </c>
      <c r="D1868" s="109">
        <v>0.107204399373</v>
      </c>
      <c r="E1868" s="110">
        <v>2133</v>
      </c>
      <c r="F1868" s="109">
        <v>625701.80612199998</v>
      </c>
      <c r="G1868" s="109">
        <v>4478965.75715</v>
      </c>
      <c r="H1868" s="135">
        <v>10</v>
      </c>
      <c r="I1868" s="136" t="s">
        <v>3094</v>
      </c>
      <c r="J1868" s="110" t="str">
        <f t="shared" si="29"/>
        <v>No</v>
      </c>
    </row>
    <row r="1869" spans="1:10" x14ac:dyDescent="0.35">
      <c r="A1869" s="108" t="s">
        <v>1298</v>
      </c>
      <c r="B1869" s="108" t="s">
        <v>3029</v>
      </c>
      <c r="C1869" s="109">
        <v>0.192749790625</v>
      </c>
      <c r="D1869" s="109">
        <v>0.173254049395</v>
      </c>
      <c r="E1869" s="110">
        <v>2464</v>
      </c>
      <c r="F1869" s="109">
        <v>851683.32710400003</v>
      </c>
      <c r="G1869" s="109">
        <v>4179311.45945</v>
      </c>
      <c r="H1869" s="135">
        <v>11</v>
      </c>
      <c r="I1869" s="136" t="s">
        <v>3094</v>
      </c>
      <c r="J1869" s="110" t="str">
        <f t="shared" si="29"/>
        <v>No</v>
      </c>
    </row>
    <row r="1870" spans="1:10" x14ac:dyDescent="0.35">
      <c r="A1870" s="108" t="s">
        <v>1298</v>
      </c>
      <c r="B1870" s="108" t="s">
        <v>3029</v>
      </c>
      <c r="C1870" s="109">
        <v>0.27502045700400002</v>
      </c>
      <c r="D1870" s="109">
        <v>0.20482337277400001</v>
      </c>
      <c r="E1870" s="110">
        <v>2436</v>
      </c>
      <c r="F1870" s="109">
        <v>851662.604712</v>
      </c>
      <c r="G1870" s="109">
        <v>4179096.36638</v>
      </c>
      <c r="H1870" s="135">
        <v>11</v>
      </c>
      <c r="I1870" s="136" t="s">
        <v>3094</v>
      </c>
      <c r="J1870" s="110" t="str">
        <f t="shared" si="29"/>
        <v>No</v>
      </c>
    </row>
    <row r="1871" spans="1:10" x14ac:dyDescent="0.35">
      <c r="A1871" s="108" t="s">
        <v>1299</v>
      </c>
      <c r="B1871" s="108" t="s">
        <v>3041</v>
      </c>
      <c r="C1871" s="109">
        <v>42.903482792999995</v>
      </c>
      <c r="D1871" s="109">
        <v>2.5508288267200001</v>
      </c>
      <c r="E1871" s="110">
        <v>3273</v>
      </c>
      <c r="F1871" s="109">
        <v>825441.219255</v>
      </c>
      <c r="G1871" s="109">
        <v>4188810.7226</v>
      </c>
      <c r="H1871" s="135">
        <v>11</v>
      </c>
      <c r="I1871" s="136" t="s">
        <v>3094</v>
      </c>
      <c r="J1871" s="110" t="str">
        <f t="shared" si="29"/>
        <v>No</v>
      </c>
    </row>
    <row r="1872" spans="1:10" x14ac:dyDescent="0.35">
      <c r="A1872" s="108" t="s">
        <v>1300</v>
      </c>
      <c r="B1872" s="108" t="s">
        <v>3039</v>
      </c>
      <c r="C1872" s="109">
        <v>10.2614099628</v>
      </c>
      <c r="D1872" s="109">
        <v>1.3276421996500001</v>
      </c>
      <c r="E1872" s="110">
        <v>3630</v>
      </c>
      <c r="F1872" s="109">
        <v>924464.25890699995</v>
      </c>
      <c r="G1872" s="109">
        <v>4053713.1490600002</v>
      </c>
      <c r="H1872" s="135">
        <v>11</v>
      </c>
      <c r="I1872" s="136" t="s">
        <v>3094</v>
      </c>
      <c r="J1872" s="110" t="str">
        <f t="shared" si="29"/>
        <v>No</v>
      </c>
    </row>
    <row r="1873" spans="1:10" x14ac:dyDescent="0.35">
      <c r="A1873" s="108" t="s">
        <v>1301</v>
      </c>
      <c r="B1873" s="108" t="s">
        <v>3043</v>
      </c>
      <c r="C1873" s="109">
        <v>173.486679756</v>
      </c>
      <c r="D1873" s="109">
        <v>17.484418422499999</v>
      </c>
      <c r="E1873" s="110">
        <v>813</v>
      </c>
      <c r="F1873" s="109">
        <v>585376.01471699995</v>
      </c>
      <c r="G1873" s="109">
        <v>4544914.3865299998</v>
      </c>
      <c r="H1873" s="135">
        <v>10</v>
      </c>
      <c r="I1873" s="136" t="s">
        <v>3094</v>
      </c>
      <c r="J1873" s="110" t="str">
        <f t="shared" si="29"/>
        <v>Yes</v>
      </c>
    </row>
    <row r="1874" spans="1:10" x14ac:dyDescent="0.35">
      <c r="A1874" s="108" t="s">
        <v>1302</v>
      </c>
      <c r="B1874" s="108" t="s">
        <v>3022</v>
      </c>
      <c r="C1874" s="109">
        <v>372.89111061900002</v>
      </c>
      <c r="D1874" s="109">
        <v>32.104583396599999</v>
      </c>
      <c r="E1874" s="110">
        <v>710</v>
      </c>
      <c r="F1874" s="109">
        <v>548837.75914900005</v>
      </c>
      <c r="G1874" s="109">
        <v>4645235.9728600001</v>
      </c>
      <c r="H1874" s="135">
        <v>10</v>
      </c>
      <c r="I1874" s="136" t="s">
        <v>3094</v>
      </c>
      <c r="J1874" s="110" t="str">
        <f t="shared" si="29"/>
        <v>Yes</v>
      </c>
    </row>
    <row r="1875" spans="1:10" x14ac:dyDescent="0.35">
      <c r="A1875" s="108" t="s">
        <v>1303</v>
      </c>
      <c r="B1875" s="108" t="s">
        <v>3025</v>
      </c>
      <c r="C1875" s="109">
        <v>4.16664010539</v>
      </c>
      <c r="D1875" s="109">
        <v>0.81266098637599993</v>
      </c>
      <c r="E1875" s="110">
        <v>3154</v>
      </c>
      <c r="F1875" s="109">
        <v>838160.58314700006</v>
      </c>
      <c r="G1875" s="109">
        <v>4169687.0931899999</v>
      </c>
      <c r="H1875" s="135">
        <v>11</v>
      </c>
      <c r="I1875" s="136" t="s">
        <v>3094</v>
      </c>
      <c r="J1875" s="110" t="str">
        <f t="shared" si="29"/>
        <v>No</v>
      </c>
    </row>
    <row r="1876" spans="1:10" x14ac:dyDescent="0.35">
      <c r="A1876" s="108" t="s">
        <v>1304</v>
      </c>
      <c r="B1876" s="108" t="s">
        <v>3025</v>
      </c>
      <c r="C1876" s="109">
        <v>0.68225608155100004</v>
      </c>
      <c r="D1876" s="109">
        <v>0.41711533776999998</v>
      </c>
      <c r="E1876" s="110">
        <v>2533</v>
      </c>
      <c r="F1876" s="109">
        <v>809967.01983999996</v>
      </c>
      <c r="G1876" s="109">
        <v>4154945.5326899998</v>
      </c>
      <c r="H1876" s="135">
        <v>11</v>
      </c>
      <c r="I1876" s="136" t="s">
        <v>3094</v>
      </c>
      <c r="J1876" s="110" t="str">
        <f t="shared" si="29"/>
        <v>No</v>
      </c>
    </row>
    <row r="1877" spans="1:10" x14ac:dyDescent="0.35">
      <c r="A1877" s="108" t="s">
        <v>1305</v>
      </c>
      <c r="B1877" s="108" t="s">
        <v>3025</v>
      </c>
      <c r="C1877" s="109">
        <v>5.3741617339099994</v>
      </c>
      <c r="D1877" s="109">
        <v>1.4930689969099999</v>
      </c>
      <c r="E1877" s="110">
        <v>2509</v>
      </c>
      <c r="F1877" s="109">
        <v>809649.389586</v>
      </c>
      <c r="G1877" s="109">
        <v>4155122.6943999999</v>
      </c>
      <c r="H1877" s="135">
        <v>11</v>
      </c>
      <c r="I1877" s="136" t="s">
        <v>3094</v>
      </c>
      <c r="J1877" s="110" t="str">
        <f t="shared" si="29"/>
        <v>No</v>
      </c>
    </row>
    <row r="1878" spans="1:10" x14ac:dyDescent="0.35">
      <c r="A1878" s="108" t="s">
        <v>1306</v>
      </c>
      <c r="B1878" s="108" t="s">
        <v>3040</v>
      </c>
      <c r="C1878" s="109">
        <v>219.63856414400001</v>
      </c>
      <c r="D1878" s="109">
        <v>14.939971479199999</v>
      </c>
      <c r="E1878" s="110">
        <v>240</v>
      </c>
      <c r="F1878" s="109">
        <v>989615.29505399999</v>
      </c>
      <c r="G1878" s="109">
        <v>3749988.18377</v>
      </c>
      <c r="H1878" s="135">
        <v>11</v>
      </c>
      <c r="I1878" s="136" t="s">
        <v>3094</v>
      </c>
      <c r="J1878" s="110" t="str">
        <f t="shared" si="29"/>
        <v>No</v>
      </c>
    </row>
    <row r="1879" spans="1:10" x14ac:dyDescent="0.35">
      <c r="A1879" s="108" t="s">
        <v>1307</v>
      </c>
      <c r="B1879" s="108" t="s">
        <v>3041</v>
      </c>
      <c r="C1879" s="109">
        <v>6.1242318683099999</v>
      </c>
      <c r="D1879" s="109">
        <v>1.6787992761999999</v>
      </c>
      <c r="E1879" s="110">
        <v>2160</v>
      </c>
      <c r="F1879" s="109">
        <v>802105.551171</v>
      </c>
      <c r="G1879" s="109">
        <v>4210214.56269</v>
      </c>
      <c r="H1879" s="135">
        <v>11</v>
      </c>
      <c r="I1879" s="136" t="s">
        <v>3094</v>
      </c>
      <c r="J1879" s="110" t="str">
        <f t="shared" si="29"/>
        <v>No</v>
      </c>
    </row>
    <row r="1880" spans="1:10" x14ac:dyDescent="0.35">
      <c r="A1880" s="108" t="s">
        <v>1308</v>
      </c>
      <c r="B1880" s="108" t="s">
        <v>3033</v>
      </c>
      <c r="C1880" s="109">
        <v>11.3560810878</v>
      </c>
      <c r="D1880" s="109">
        <v>2.0471935278599998</v>
      </c>
      <c r="E1880" s="110">
        <v>711</v>
      </c>
      <c r="F1880" s="109">
        <v>629488.43580400001</v>
      </c>
      <c r="G1880" s="109">
        <v>4130777.5255200001</v>
      </c>
      <c r="H1880" s="135">
        <v>10</v>
      </c>
      <c r="I1880" s="136" t="s">
        <v>3094</v>
      </c>
      <c r="J1880" s="110" t="str">
        <f t="shared" si="29"/>
        <v>No</v>
      </c>
    </row>
    <row r="1881" spans="1:10" x14ac:dyDescent="0.35">
      <c r="A1881" s="108" t="s">
        <v>1309</v>
      </c>
      <c r="B1881" s="108" t="s">
        <v>3062</v>
      </c>
      <c r="C1881" s="109">
        <v>3122.8075589999999</v>
      </c>
      <c r="D1881" s="109">
        <v>71.854025039999996</v>
      </c>
      <c r="E1881" s="110">
        <v>788</v>
      </c>
      <c r="F1881" s="109">
        <v>914146.68000299996</v>
      </c>
      <c r="G1881" s="109">
        <v>3957709.6340100002</v>
      </c>
      <c r="H1881" s="135">
        <v>11</v>
      </c>
      <c r="I1881" s="136" t="s">
        <v>3094</v>
      </c>
      <c r="J1881" s="110" t="str">
        <f t="shared" si="29"/>
        <v>Yes</v>
      </c>
    </row>
    <row r="1882" spans="1:10" x14ac:dyDescent="0.35">
      <c r="A1882" s="108" t="s">
        <v>1310</v>
      </c>
      <c r="B1882" s="108" t="s">
        <v>3025</v>
      </c>
      <c r="C1882" s="109">
        <v>0.17316272573200001</v>
      </c>
      <c r="D1882" s="109">
        <v>0.15612463018299999</v>
      </c>
      <c r="E1882" s="110">
        <v>3081</v>
      </c>
      <c r="F1882" s="109">
        <v>824978.30298000004</v>
      </c>
      <c r="G1882" s="109">
        <v>4172950.2397699999</v>
      </c>
      <c r="H1882" s="135">
        <v>11</v>
      </c>
      <c r="I1882" s="136" t="s">
        <v>3094</v>
      </c>
      <c r="J1882" s="110" t="str">
        <f t="shared" si="29"/>
        <v>No</v>
      </c>
    </row>
    <row r="1883" spans="1:10" x14ac:dyDescent="0.35">
      <c r="A1883" s="108" t="s">
        <v>1311</v>
      </c>
      <c r="B1883" s="108" t="s">
        <v>3025</v>
      </c>
      <c r="C1883" s="109">
        <v>0.41376460025699996</v>
      </c>
      <c r="D1883" s="109">
        <v>0.25488446291700001</v>
      </c>
      <c r="E1883" s="110">
        <v>3164</v>
      </c>
      <c r="F1883" s="109">
        <v>824952.56940499996</v>
      </c>
      <c r="G1883" s="109">
        <v>4173830.2654300001</v>
      </c>
      <c r="H1883" s="135">
        <v>11</v>
      </c>
      <c r="I1883" s="136" t="s">
        <v>3094</v>
      </c>
      <c r="J1883" s="110" t="str">
        <f t="shared" si="29"/>
        <v>No</v>
      </c>
    </row>
    <row r="1884" spans="1:10" x14ac:dyDescent="0.35">
      <c r="A1884" s="108" t="s">
        <v>1312</v>
      </c>
      <c r="B1884" s="108" t="s">
        <v>3025</v>
      </c>
      <c r="C1884" s="109">
        <v>1.2573271718300001</v>
      </c>
      <c r="D1884" s="109">
        <v>0.445019504053</v>
      </c>
      <c r="E1884" s="110">
        <v>3082</v>
      </c>
      <c r="F1884" s="109">
        <v>824834.44652</v>
      </c>
      <c r="G1884" s="109">
        <v>4172959.5612900001</v>
      </c>
      <c r="H1884" s="135">
        <v>11</v>
      </c>
      <c r="I1884" s="136" t="s">
        <v>3094</v>
      </c>
      <c r="J1884" s="110" t="str">
        <f t="shared" si="29"/>
        <v>No</v>
      </c>
    </row>
    <row r="1885" spans="1:10" x14ac:dyDescent="0.35">
      <c r="A1885" s="108" t="s">
        <v>1313</v>
      </c>
      <c r="B1885" s="108" t="s">
        <v>3025</v>
      </c>
      <c r="C1885" s="109">
        <v>2.76953603229</v>
      </c>
      <c r="D1885" s="109">
        <v>0.82362580505799998</v>
      </c>
      <c r="E1885" s="110">
        <v>2994</v>
      </c>
      <c r="F1885" s="109">
        <v>825479.16102700005</v>
      </c>
      <c r="G1885" s="109">
        <v>4173254.0068600001</v>
      </c>
      <c r="H1885" s="135">
        <v>11</v>
      </c>
      <c r="I1885" s="136" t="s">
        <v>3094</v>
      </c>
      <c r="J1885" s="110" t="str">
        <f t="shared" si="29"/>
        <v>No</v>
      </c>
    </row>
    <row r="1886" spans="1:10" x14ac:dyDescent="0.35">
      <c r="A1886" s="108" t="s">
        <v>1314</v>
      </c>
      <c r="B1886" s="108" t="s">
        <v>3022</v>
      </c>
      <c r="C1886" s="109">
        <v>0.51432994240200003</v>
      </c>
      <c r="D1886" s="109">
        <v>0.298416380614</v>
      </c>
      <c r="E1886" s="110">
        <v>1986</v>
      </c>
      <c r="F1886" s="109">
        <v>495647.70494800003</v>
      </c>
      <c r="G1886" s="109">
        <v>4606315.9967299998</v>
      </c>
      <c r="H1886" s="135">
        <v>10</v>
      </c>
      <c r="I1886" s="136" t="s">
        <v>3094</v>
      </c>
      <c r="J1886" s="110" t="str">
        <f t="shared" si="29"/>
        <v>No</v>
      </c>
    </row>
    <row r="1887" spans="1:10" x14ac:dyDescent="0.35">
      <c r="A1887" s="108" t="s">
        <v>1315</v>
      </c>
      <c r="B1887" s="108" t="s">
        <v>3037</v>
      </c>
      <c r="C1887" s="109">
        <v>1.12605609141</v>
      </c>
      <c r="D1887" s="109">
        <v>0.45161117169200005</v>
      </c>
      <c r="E1887" s="110">
        <v>2079</v>
      </c>
      <c r="F1887" s="109">
        <v>705067.01856200001</v>
      </c>
      <c r="G1887" s="109">
        <v>4364209.15197</v>
      </c>
      <c r="H1887" s="135">
        <v>10</v>
      </c>
      <c r="I1887" s="136" t="s">
        <v>3094</v>
      </c>
      <c r="J1887" s="110" t="str">
        <f t="shared" si="29"/>
        <v>No</v>
      </c>
    </row>
    <row r="1888" spans="1:10" x14ac:dyDescent="0.35">
      <c r="A1888" s="108" t="s">
        <v>1315</v>
      </c>
      <c r="B1888" s="108" t="s">
        <v>3037</v>
      </c>
      <c r="C1888" s="109">
        <v>12.559002267899999</v>
      </c>
      <c r="D1888" s="109">
        <v>2.2637375528799999</v>
      </c>
      <c r="E1888" s="110">
        <v>2081</v>
      </c>
      <c r="F1888" s="109">
        <v>704861.63864300004</v>
      </c>
      <c r="G1888" s="109">
        <v>4363766.0294700004</v>
      </c>
      <c r="H1888" s="135">
        <v>10</v>
      </c>
      <c r="I1888" s="136" t="s">
        <v>3094</v>
      </c>
      <c r="J1888" s="110" t="str">
        <f t="shared" si="29"/>
        <v>No</v>
      </c>
    </row>
    <row r="1889" spans="1:10" x14ac:dyDescent="0.35">
      <c r="A1889" s="108" t="s">
        <v>1315</v>
      </c>
      <c r="B1889" s="108" t="s">
        <v>3020</v>
      </c>
      <c r="C1889" s="109">
        <v>8.0487595519399999</v>
      </c>
      <c r="D1889" s="109">
        <v>3.09819805869</v>
      </c>
      <c r="E1889" s="110">
        <v>2488</v>
      </c>
      <c r="F1889" s="109">
        <v>743977.59558900003</v>
      </c>
      <c r="G1889" s="109">
        <v>4306749.2070699995</v>
      </c>
      <c r="H1889" s="135">
        <v>10</v>
      </c>
      <c r="I1889" s="136" t="s">
        <v>3094</v>
      </c>
      <c r="J1889" s="110" t="str">
        <f t="shared" si="29"/>
        <v>No</v>
      </c>
    </row>
    <row r="1890" spans="1:10" x14ac:dyDescent="0.35">
      <c r="A1890" s="108" t="s">
        <v>1315</v>
      </c>
      <c r="B1890" s="108" t="s">
        <v>3031</v>
      </c>
      <c r="C1890" s="109">
        <v>3.0815028899599999</v>
      </c>
      <c r="D1890" s="109">
        <v>1.13414523685</v>
      </c>
      <c r="E1890" s="110">
        <v>2167</v>
      </c>
      <c r="F1890" s="109">
        <v>647144.97515199997</v>
      </c>
      <c r="G1890" s="109">
        <v>4479123.14231</v>
      </c>
      <c r="H1890" s="135">
        <v>10</v>
      </c>
      <c r="I1890" s="136" t="s">
        <v>3094</v>
      </c>
      <c r="J1890" s="110" t="str">
        <f t="shared" si="29"/>
        <v>No</v>
      </c>
    </row>
    <row r="1891" spans="1:10" x14ac:dyDescent="0.35">
      <c r="A1891" s="108" t="s">
        <v>1315</v>
      </c>
      <c r="B1891" s="108" t="s">
        <v>3036</v>
      </c>
      <c r="C1891" s="109">
        <v>3.9106081208000001</v>
      </c>
      <c r="D1891" s="109">
        <v>1.3212363603399999</v>
      </c>
      <c r="E1891" s="110">
        <v>2990</v>
      </c>
      <c r="F1891" s="109">
        <v>849772.67453099997</v>
      </c>
      <c r="G1891" s="109">
        <v>4118895.7977499999</v>
      </c>
      <c r="H1891" s="135">
        <v>11</v>
      </c>
      <c r="I1891" s="136" t="s">
        <v>3094</v>
      </c>
      <c r="J1891" s="110" t="str">
        <f t="shared" si="29"/>
        <v>No</v>
      </c>
    </row>
    <row r="1892" spans="1:10" x14ac:dyDescent="0.35">
      <c r="A1892" s="108" t="s">
        <v>1316</v>
      </c>
      <c r="B1892" s="108" t="s">
        <v>3029</v>
      </c>
      <c r="C1892" s="109">
        <v>0.396373527502</v>
      </c>
      <c r="D1892" s="109">
        <v>0.24997481367899999</v>
      </c>
      <c r="E1892" s="110">
        <v>3053</v>
      </c>
      <c r="F1892" s="109">
        <v>835147.39481299999</v>
      </c>
      <c r="G1892" s="109">
        <v>4183877.5591500001</v>
      </c>
      <c r="H1892" s="135">
        <v>11</v>
      </c>
      <c r="I1892" s="136" t="s">
        <v>3094</v>
      </c>
      <c r="J1892" s="110" t="str">
        <f t="shared" si="29"/>
        <v>No</v>
      </c>
    </row>
    <row r="1893" spans="1:10" x14ac:dyDescent="0.35">
      <c r="A1893" s="108" t="s">
        <v>1317</v>
      </c>
      <c r="B1893" s="108" t="s">
        <v>3048</v>
      </c>
      <c r="C1893" s="109">
        <v>3.1303458844299996</v>
      </c>
      <c r="D1893" s="109">
        <v>0.68903392286300003</v>
      </c>
      <c r="E1893" s="110">
        <v>139</v>
      </c>
      <c r="F1893" s="109">
        <v>936900.711335</v>
      </c>
      <c r="G1893" s="109">
        <v>3783720.9726999998</v>
      </c>
      <c r="H1893" s="135">
        <v>11</v>
      </c>
      <c r="I1893" s="136" t="s">
        <v>3094</v>
      </c>
      <c r="J1893" s="110" t="str">
        <f t="shared" si="29"/>
        <v>No</v>
      </c>
    </row>
    <row r="1894" spans="1:10" x14ac:dyDescent="0.35">
      <c r="A1894" s="108" t="s">
        <v>1318</v>
      </c>
      <c r="B1894" s="108" t="s">
        <v>3031</v>
      </c>
      <c r="C1894" s="109">
        <v>37.060022562</v>
      </c>
      <c r="D1894" s="109">
        <v>2.97661356961</v>
      </c>
      <c r="E1894" s="110">
        <v>1303</v>
      </c>
      <c r="F1894" s="109">
        <v>663694.72363300005</v>
      </c>
      <c r="G1894" s="109">
        <v>4549711.2221999997</v>
      </c>
      <c r="H1894" s="135">
        <v>10</v>
      </c>
      <c r="I1894" s="136" t="s">
        <v>3094</v>
      </c>
      <c r="J1894" s="110" t="str">
        <f t="shared" si="29"/>
        <v>No</v>
      </c>
    </row>
    <row r="1895" spans="1:10" x14ac:dyDescent="0.35">
      <c r="A1895" s="108" t="s">
        <v>1319</v>
      </c>
      <c r="B1895" s="108" t="s">
        <v>3036</v>
      </c>
      <c r="C1895" s="109">
        <v>3.1828692563500001</v>
      </c>
      <c r="D1895" s="109">
        <v>0.86251699997200004</v>
      </c>
      <c r="E1895" s="110">
        <v>3129</v>
      </c>
      <c r="F1895" s="109">
        <v>862495.777443</v>
      </c>
      <c r="G1895" s="109">
        <v>4156536.9687899998</v>
      </c>
      <c r="H1895" s="135">
        <v>11</v>
      </c>
      <c r="I1895" s="136" t="s">
        <v>3094</v>
      </c>
      <c r="J1895" s="110" t="str">
        <f t="shared" si="29"/>
        <v>No</v>
      </c>
    </row>
    <row r="1896" spans="1:10" x14ac:dyDescent="0.35">
      <c r="A1896" s="108" t="s">
        <v>1320</v>
      </c>
      <c r="B1896" s="108" t="s">
        <v>3020</v>
      </c>
      <c r="C1896" s="109">
        <v>0.58533230936899994</v>
      </c>
      <c r="D1896" s="109">
        <v>0.315073671271</v>
      </c>
      <c r="E1896" s="110">
        <v>2581</v>
      </c>
      <c r="F1896" s="109">
        <v>749675.90368400002</v>
      </c>
      <c r="G1896" s="109">
        <v>4305790.5040499996</v>
      </c>
      <c r="H1896" s="135">
        <v>10</v>
      </c>
      <c r="I1896" s="136" t="s">
        <v>3094</v>
      </c>
      <c r="J1896" s="110" t="str">
        <f t="shared" si="29"/>
        <v>No</v>
      </c>
    </row>
    <row r="1897" spans="1:10" x14ac:dyDescent="0.35">
      <c r="A1897" s="108" t="s">
        <v>1321</v>
      </c>
      <c r="B1897" s="108" t="s">
        <v>3049</v>
      </c>
      <c r="C1897" s="109">
        <v>2.7519611854699999</v>
      </c>
      <c r="D1897" s="109">
        <v>0.80038174208599999</v>
      </c>
      <c r="E1897" s="110">
        <v>11</v>
      </c>
      <c r="F1897" s="109">
        <v>718687.50887200003</v>
      </c>
      <c r="G1897" s="109">
        <v>3879904.4821799998</v>
      </c>
      <c r="H1897" s="135">
        <v>10</v>
      </c>
      <c r="I1897" s="136" t="s">
        <v>3094</v>
      </c>
      <c r="J1897" s="110" t="str">
        <f t="shared" si="29"/>
        <v>No</v>
      </c>
    </row>
    <row r="1898" spans="1:10" x14ac:dyDescent="0.35">
      <c r="A1898" s="108" t="s">
        <v>1322</v>
      </c>
      <c r="B1898" s="108" t="s">
        <v>3025</v>
      </c>
      <c r="C1898" s="109">
        <v>3.6451320157599998</v>
      </c>
      <c r="D1898" s="109">
        <v>0.83019380037799995</v>
      </c>
      <c r="E1898" s="110">
        <v>2790</v>
      </c>
      <c r="F1898" s="109">
        <v>821646.79894699994</v>
      </c>
      <c r="G1898" s="109">
        <v>4159854.1997199999</v>
      </c>
      <c r="H1898" s="135">
        <v>11</v>
      </c>
      <c r="I1898" s="136" t="s">
        <v>3094</v>
      </c>
      <c r="J1898" s="110" t="str">
        <f t="shared" si="29"/>
        <v>No</v>
      </c>
    </row>
    <row r="1899" spans="1:10" x14ac:dyDescent="0.35">
      <c r="A1899" s="108" t="s">
        <v>1322</v>
      </c>
      <c r="B1899" s="108" t="s">
        <v>3025</v>
      </c>
      <c r="C1899" s="109">
        <v>0.54032246577099996</v>
      </c>
      <c r="D1899" s="109">
        <v>0.338381789007</v>
      </c>
      <c r="E1899" s="110">
        <v>2791</v>
      </c>
      <c r="F1899" s="109">
        <v>821817.24871900002</v>
      </c>
      <c r="G1899" s="109">
        <v>4160017.1732600001</v>
      </c>
      <c r="H1899" s="135">
        <v>11</v>
      </c>
      <c r="I1899" s="136" t="s">
        <v>3094</v>
      </c>
      <c r="J1899" s="110" t="str">
        <f t="shared" si="29"/>
        <v>No</v>
      </c>
    </row>
    <row r="1900" spans="1:10" x14ac:dyDescent="0.35">
      <c r="A1900" s="108" t="s">
        <v>1322</v>
      </c>
      <c r="B1900" s="108" t="s">
        <v>3025</v>
      </c>
      <c r="C1900" s="109">
        <v>0.23974305223999998</v>
      </c>
      <c r="D1900" s="109">
        <v>0.197095269465</v>
      </c>
      <c r="E1900" s="110">
        <v>2754</v>
      </c>
      <c r="F1900" s="109">
        <v>822258.610705</v>
      </c>
      <c r="G1900" s="109">
        <v>4159840.4025699999</v>
      </c>
      <c r="H1900" s="135">
        <v>11</v>
      </c>
      <c r="I1900" s="136" t="s">
        <v>3094</v>
      </c>
      <c r="J1900" s="110" t="str">
        <f t="shared" si="29"/>
        <v>No</v>
      </c>
    </row>
    <row r="1901" spans="1:10" x14ac:dyDescent="0.35">
      <c r="A1901" s="108" t="s">
        <v>1322</v>
      </c>
      <c r="B1901" s="108" t="s">
        <v>3025</v>
      </c>
      <c r="C1901" s="109">
        <v>4.7517203798400001</v>
      </c>
      <c r="D1901" s="109">
        <v>1.1635232797000001</v>
      </c>
      <c r="E1901" s="110">
        <v>2633</v>
      </c>
      <c r="F1901" s="109">
        <v>822655.58246800001</v>
      </c>
      <c r="G1901" s="109">
        <v>4159645.1836000001</v>
      </c>
      <c r="H1901" s="135">
        <v>11</v>
      </c>
      <c r="I1901" s="136" t="s">
        <v>3094</v>
      </c>
      <c r="J1901" s="110" t="str">
        <f t="shared" si="29"/>
        <v>No</v>
      </c>
    </row>
    <row r="1902" spans="1:10" x14ac:dyDescent="0.35">
      <c r="A1902" s="108" t="s">
        <v>1322</v>
      </c>
      <c r="B1902" s="108" t="s">
        <v>3025</v>
      </c>
      <c r="C1902" s="109">
        <v>1.04559063633</v>
      </c>
      <c r="D1902" s="109">
        <v>0.38692035795899998</v>
      </c>
      <c r="E1902" s="110">
        <v>2715</v>
      </c>
      <c r="F1902" s="109">
        <v>822125.88675299997</v>
      </c>
      <c r="G1902" s="109">
        <v>4159579.9157500002</v>
      </c>
      <c r="H1902" s="135">
        <v>11</v>
      </c>
      <c r="I1902" s="136" t="s">
        <v>3094</v>
      </c>
      <c r="J1902" s="110" t="str">
        <f t="shared" si="29"/>
        <v>No</v>
      </c>
    </row>
    <row r="1903" spans="1:10" x14ac:dyDescent="0.35">
      <c r="A1903" s="108" t="s">
        <v>1322</v>
      </c>
      <c r="B1903" s="108" t="s">
        <v>3025</v>
      </c>
      <c r="C1903" s="109">
        <v>0.13871328188599999</v>
      </c>
      <c r="D1903" s="109">
        <v>0.14047507322199998</v>
      </c>
      <c r="E1903" s="110">
        <v>2633</v>
      </c>
      <c r="F1903" s="109">
        <v>822542.33626899996</v>
      </c>
      <c r="G1903" s="109">
        <v>4159384.83287</v>
      </c>
      <c r="H1903" s="135">
        <v>11</v>
      </c>
      <c r="I1903" s="136" t="s">
        <v>3094</v>
      </c>
      <c r="J1903" s="110" t="str">
        <f t="shared" si="29"/>
        <v>No</v>
      </c>
    </row>
    <row r="1904" spans="1:10" x14ac:dyDescent="0.35">
      <c r="A1904" s="108" t="s">
        <v>1323</v>
      </c>
      <c r="B1904" s="108" t="s">
        <v>3036</v>
      </c>
      <c r="C1904" s="109">
        <v>5.3856266919299998</v>
      </c>
      <c r="D1904" s="109">
        <v>3.1271099983799999</v>
      </c>
      <c r="E1904" s="110">
        <v>2194</v>
      </c>
      <c r="F1904" s="109">
        <v>858003.33625699999</v>
      </c>
      <c r="G1904" s="109">
        <v>4134030.7816499998</v>
      </c>
      <c r="H1904" s="135">
        <v>11</v>
      </c>
      <c r="I1904" s="136" t="s">
        <v>3094</v>
      </c>
      <c r="J1904" s="110" t="str">
        <f t="shared" si="29"/>
        <v>No</v>
      </c>
    </row>
    <row r="1905" spans="1:10" x14ac:dyDescent="0.35">
      <c r="A1905" s="108" t="s">
        <v>1324</v>
      </c>
      <c r="B1905" s="108" t="s">
        <v>3048</v>
      </c>
      <c r="C1905" s="109">
        <v>2.1879056857599997</v>
      </c>
      <c r="D1905" s="109">
        <v>0.82626568661399991</v>
      </c>
      <c r="E1905" s="110">
        <v>1873</v>
      </c>
      <c r="F1905" s="109">
        <v>985039.53641900001</v>
      </c>
      <c r="G1905" s="109">
        <v>3818241.5872200001</v>
      </c>
      <c r="H1905" s="135">
        <v>11</v>
      </c>
      <c r="I1905" s="136" t="s">
        <v>3094</v>
      </c>
      <c r="J1905" s="110" t="str">
        <f t="shared" si="29"/>
        <v>No</v>
      </c>
    </row>
    <row r="1906" spans="1:10" x14ac:dyDescent="0.35">
      <c r="A1906" s="108" t="s">
        <v>1324</v>
      </c>
      <c r="B1906" s="108" t="s">
        <v>3037</v>
      </c>
      <c r="C1906" s="109">
        <v>21.494358893500003</v>
      </c>
      <c r="D1906" s="109">
        <v>1.96043499326</v>
      </c>
      <c r="E1906" s="110">
        <v>2008</v>
      </c>
      <c r="F1906" s="109">
        <v>709781.86026600003</v>
      </c>
      <c r="G1906" s="109">
        <v>4370943.0767700002</v>
      </c>
      <c r="H1906" s="135">
        <v>10</v>
      </c>
      <c r="I1906" s="136" t="s">
        <v>3094</v>
      </c>
      <c r="J1906" s="110" t="str">
        <f t="shared" si="29"/>
        <v>No</v>
      </c>
    </row>
    <row r="1907" spans="1:10" x14ac:dyDescent="0.35">
      <c r="A1907" s="108" t="s">
        <v>1324</v>
      </c>
      <c r="B1907" s="108" t="s">
        <v>3022</v>
      </c>
      <c r="C1907" s="109">
        <v>10.0324233096</v>
      </c>
      <c r="D1907" s="109">
        <v>1.2720434837000001</v>
      </c>
      <c r="E1907" s="110">
        <v>1894</v>
      </c>
      <c r="F1907" s="109">
        <v>504833.59378499998</v>
      </c>
      <c r="G1907" s="109">
        <v>4567618.1747500002</v>
      </c>
      <c r="H1907" s="135">
        <v>10</v>
      </c>
      <c r="I1907" s="136" t="s">
        <v>3094</v>
      </c>
      <c r="J1907" s="110" t="str">
        <f t="shared" si="29"/>
        <v>No</v>
      </c>
    </row>
    <row r="1908" spans="1:10" x14ac:dyDescent="0.35">
      <c r="A1908" s="108" t="s">
        <v>1325</v>
      </c>
      <c r="B1908" s="108" t="s">
        <v>3068</v>
      </c>
      <c r="C1908" s="109">
        <v>414.13655280699999</v>
      </c>
      <c r="D1908" s="109">
        <v>18.2461102971</v>
      </c>
      <c r="E1908" s="110">
        <v>1840</v>
      </c>
      <c r="F1908" s="109">
        <v>711120.00185899995</v>
      </c>
      <c r="G1908" s="109">
        <v>4374300.6884199996</v>
      </c>
      <c r="H1908" s="135">
        <v>10</v>
      </c>
      <c r="I1908" s="136" t="s">
        <v>3094</v>
      </c>
      <c r="J1908" s="110" t="str">
        <f t="shared" si="29"/>
        <v>Yes</v>
      </c>
    </row>
    <row r="1909" spans="1:10" x14ac:dyDescent="0.35">
      <c r="A1909" s="108" t="s">
        <v>1326</v>
      </c>
      <c r="B1909" s="108" t="s">
        <v>3031</v>
      </c>
      <c r="C1909" s="109">
        <v>5.0741483181400007</v>
      </c>
      <c r="D1909" s="109">
        <v>0.88546125031199996</v>
      </c>
      <c r="E1909" s="110">
        <v>2117</v>
      </c>
      <c r="F1909" s="109">
        <v>646083.46998099994</v>
      </c>
      <c r="G1909" s="109">
        <v>4482125.8481299998</v>
      </c>
      <c r="H1909" s="135">
        <v>10</v>
      </c>
      <c r="I1909" s="136" t="s">
        <v>3094</v>
      </c>
      <c r="J1909" s="110" t="str">
        <f t="shared" si="29"/>
        <v>No</v>
      </c>
    </row>
    <row r="1910" spans="1:10" x14ac:dyDescent="0.35">
      <c r="A1910" s="108" t="s">
        <v>1327</v>
      </c>
      <c r="B1910" s="108" t="s">
        <v>3043</v>
      </c>
      <c r="C1910" s="109">
        <v>3.5896641154000002</v>
      </c>
      <c r="D1910" s="109">
        <v>0.81314012866700003</v>
      </c>
      <c r="E1910" s="110">
        <v>256</v>
      </c>
      <c r="F1910" s="109">
        <v>544348.81822699995</v>
      </c>
      <c r="G1910" s="109">
        <v>4485562.17808</v>
      </c>
      <c r="H1910" s="135">
        <v>10</v>
      </c>
      <c r="I1910" s="136" t="s">
        <v>3094</v>
      </c>
      <c r="J1910" s="110" t="str">
        <f t="shared" si="29"/>
        <v>No</v>
      </c>
    </row>
    <row r="1911" spans="1:10" x14ac:dyDescent="0.35">
      <c r="A1911" s="108" t="s">
        <v>1328</v>
      </c>
      <c r="B1911" s="108" t="s">
        <v>3032</v>
      </c>
      <c r="C1911" s="109">
        <v>49.2163657372</v>
      </c>
      <c r="D1911" s="109">
        <v>5.37146222297</v>
      </c>
      <c r="E1911" s="110">
        <v>681</v>
      </c>
      <c r="F1911" s="109">
        <v>821257.99430400005</v>
      </c>
      <c r="G1911" s="109">
        <v>3822118.2979700002</v>
      </c>
      <c r="H1911" s="135">
        <v>11</v>
      </c>
      <c r="I1911" s="136" t="s">
        <v>3094</v>
      </c>
      <c r="J1911" s="110" t="str">
        <f t="shared" si="29"/>
        <v>No</v>
      </c>
    </row>
    <row r="1912" spans="1:10" x14ac:dyDescent="0.35">
      <c r="A1912" s="108" t="s">
        <v>1329</v>
      </c>
      <c r="B1912" s="108" t="s">
        <v>3042</v>
      </c>
      <c r="C1912" s="109">
        <v>9.1819637950999997</v>
      </c>
      <c r="D1912" s="109">
        <v>1.74958229812</v>
      </c>
      <c r="E1912" s="110">
        <v>1910</v>
      </c>
      <c r="F1912" s="109">
        <v>697200.36131800001</v>
      </c>
      <c r="G1912" s="109">
        <v>4398046.6822699998</v>
      </c>
      <c r="H1912" s="135">
        <v>10</v>
      </c>
      <c r="I1912" s="136" t="s">
        <v>3094</v>
      </c>
      <c r="J1912" s="110" t="str">
        <f t="shared" si="29"/>
        <v>No</v>
      </c>
    </row>
    <row r="1913" spans="1:10" x14ac:dyDescent="0.35">
      <c r="A1913" s="108" t="s">
        <v>1330</v>
      </c>
      <c r="B1913" s="108" t="s">
        <v>3063</v>
      </c>
      <c r="C1913" s="109">
        <v>0.544865032428</v>
      </c>
      <c r="D1913" s="109">
        <v>0.32406869663800003</v>
      </c>
      <c r="E1913" s="110">
        <v>304</v>
      </c>
      <c r="F1913" s="109">
        <v>426953.84185999999</v>
      </c>
      <c r="G1913" s="109">
        <v>4504591.0919899996</v>
      </c>
      <c r="H1913" s="135">
        <v>10</v>
      </c>
      <c r="I1913" s="136" t="s">
        <v>3094</v>
      </c>
      <c r="J1913" s="110" t="str">
        <f t="shared" si="29"/>
        <v>No</v>
      </c>
    </row>
    <row r="1914" spans="1:10" x14ac:dyDescent="0.35">
      <c r="A1914" s="108" t="s">
        <v>1331</v>
      </c>
      <c r="B1914" s="108" t="s">
        <v>3036</v>
      </c>
      <c r="C1914" s="109">
        <v>3.3299132841399999</v>
      </c>
      <c r="D1914" s="109">
        <v>0.88242218165199993</v>
      </c>
      <c r="E1914" s="110">
        <v>3483</v>
      </c>
      <c r="F1914" s="109">
        <v>872244.90531900001</v>
      </c>
      <c r="G1914" s="109">
        <v>4135113.1058999998</v>
      </c>
      <c r="H1914" s="135">
        <v>11</v>
      </c>
      <c r="I1914" s="136" t="s">
        <v>3094</v>
      </c>
      <c r="J1914" s="110" t="str">
        <f t="shared" si="29"/>
        <v>No</v>
      </c>
    </row>
    <row r="1915" spans="1:10" x14ac:dyDescent="0.35">
      <c r="A1915" s="108" t="s">
        <v>1332</v>
      </c>
      <c r="B1915" s="108" t="s">
        <v>3041</v>
      </c>
      <c r="C1915" s="109">
        <v>0.106995386028</v>
      </c>
      <c r="D1915" s="109">
        <v>0.12091005690699999</v>
      </c>
      <c r="E1915" s="110">
        <v>1811</v>
      </c>
      <c r="F1915" s="109">
        <v>766637.93221700005</v>
      </c>
      <c r="G1915" s="109">
        <v>4213861.56207</v>
      </c>
      <c r="H1915" s="135">
        <v>11</v>
      </c>
      <c r="I1915" s="136" t="s">
        <v>3094</v>
      </c>
      <c r="J1915" s="110" t="str">
        <f t="shared" si="29"/>
        <v>No</v>
      </c>
    </row>
    <row r="1916" spans="1:10" x14ac:dyDescent="0.35">
      <c r="A1916" s="108" t="s">
        <v>1333</v>
      </c>
      <c r="B1916" s="108" t="s">
        <v>3020</v>
      </c>
      <c r="C1916" s="109">
        <v>193.198064931</v>
      </c>
      <c r="D1916" s="109">
        <v>12.1774570571</v>
      </c>
      <c r="E1916" s="110">
        <v>1059</v>
      </c>
      <c r="F1916" s="109">
        <v>712545.63340000005</v>
      </c>
      <c r="G1916" s="109">
        <v>4288964.1149599999</v>
      </c>
      <c r="H1916" s="135">
        <v>10</v>
      </c>
      <c r="I1916" s="136" t="s">
        <v>3094</v>
      </c>
      <c r="J1916" s="110" t="str">
        <f t="shared" si="29"/>
        <v>No</v>
      </c>
    </row>
    <row r="1917" spans="1:10" x14ac:dyDescent="0.35">
      <c r="A1917" s="108" t="s">
        <v>1334</v>
      </c>
      <c r="B1917" s="108" t="s">
        <v>3047</v>
      </c>
      <c r="C1917" s="109">
        <v>3.5450423107</v>
      </c>
      <c r="D1917" s="109">
        <v>0.891021187396</v>
      </c>
      <c r="E1917" s="110">
        <v>2056</v>
      </c>
      <c r="F1917" s="109">
        <v>1064302.44734</v>
      </c>
      <c r="G1917" s="109">
        <v>3797331.0054000001</v>
      </c>
      <c r="H1917" s="135">
        <v>11</v>
      </c>
      <c r="I1917" s="136" t="s">
        <v>3094</v>
      </c>
      <c r="J1917" s="110" t="str">
        <f t="shared" si="29"/>
        <v>No</v>
      </c>
    </row>
    <row r="1918" spans="1:10" x14ac:dyDescent="0.35">
      <c r="A1918" s="108" t="s">
        <v>1335</v>
      </c>
      <c r="B1918" s="108" t="s">
        <v>3039</v>
      </c>
      <c r="C1918" s="109">
        <v>8.2777779953700001</v>
      </c>
      <c r="D1918" s="109">
        <v>1.2955008499999998</v>
      </c>
      <c r="E1918" s="110">
        <v>2748</v>
      </c>
      <c r="F1918" s="109">
        <v>878453.20155200001</v>
      </c>
      <c r="G1918" s="109">
        <v>4067757.7257099999</v>
      </c>
      <c r="H1918" s="135">
        <v>11</v>
      </c>
      <c r="I1918" s="136" t="s">
        <v>3094</v>
      </c>
      <c r="J1918" s="110" t="str">
        <f t="shared" si="29"/>
        <v>No</v>
      </c>
    </row>
    <row r="1919" spans="1:10" x14ac:dyDescent="0.35">
      <c r="A1919" s="108" t="s">
        <v>1336</v>
      </c>
      <c r="B1919" s="108" t="s">
        <v>3031</v>
      </c>
      <c r="C1919" s="109">
        <v>2.5374123921699998</v>
      </c>
      <c r="D1919" s="109">
        <v>0.76636918684800004</v>
      </c>
      <c r="E1919" s="110">
        <v>2109</v>
      </c>
      <c r="F1919" s="109">
        <v>653240.12207499996</v>
      </c>
      <c r="G1919" s="109">
        <v>4485510.8567300001</v>
      </c>
      <c r="H1919" s="135">
        <v>10</v>
      </c>
      <c r="I1919" s="136" t="s">
        <v>3094</v>
      </c>
      <c r="J1919" s="110" t="str">
        <f t="shared" si="29"/>
        <v>No</v>
      </c>
    </row>
    <row r="1920" spans="1:10" x14ac:dyDescent="0.35">
      <c r="A1920" s="108" t="s">
        <v>1336</v>
      </c>
      <c r="B1920" s="108" t="s">
        <v>3044</v>
      </c>
      <c r="C1920" s="109">
        <v>0.42042998581499996</v>
      </c>
      <c r="D1920" s="109">
        <v>0.27248719124199999</v>
      </c>
      <c r="E1920" s="110">
        <v>158</v>
      </c>
      <c r="F1920" s="109">
        <v>564241.68268800003</v>
      </c>
      <c r="G1920" s="109">
        <v>4196354.3190099997</v>
      </c>
      <c r="H1920" s="135">
        <v>10</v>
      </c>
      <c r="I1920" s="136" t="s">
        <v>3094</v>
      </c>
      <c r="J1920" s="110" t="str">
        <f t="shared" si="29"/>
        <v>No</v>
      </c>
    </row>
    <row r="1921" spans="1:10" x14ac:dyDescent="0.35">
      <c r="A1921" s="108" t="s">
        <v>1336</v>
      </c>
      <c r="B1921" s="108" t="s">
        <v>3022</v>
      </c>
      <c r="C1921" s="109">
        <v>0.133208457695</v>
      </c>
      <c r="D1921" s="109">
        <v>0.14020024129399999</v>
      </c>
      <c r="E1921" s="110">
        <v>2005</v>
      </c>
      <c r="F1921" s="109">
        <v>488758.26414099999</v>
      </c>
      <c r="G1921" s="109">
        <v>4598846.2099799998</v>
      </c>
      <c r="H1921" s="135">
        <v>10</v>
      </c>
      <c r="I1921" s="136" t="s">
        <v>3094</v>
      </c>
      <c r="J1921" s="110" t="str">
        <f t="shared" si="29"/>
        <v>No</v>
      </c>
    </row>
    <row r="1922" spans="1:10" x14ac:dyDescent="0.35">
      <c r="A1922" s="108" t="s">
        <v>1336</v>
      </c>
      <c r="B1922" s="108" t="s">
        <v>3036</v>
      </c>
      <c r="C1922" s="109">
        <v>0.39325887590300002</v>
      </c>
      <c r="D1922" s="109">
        <v>0.256933355192</v>
      </c>
      <c r="E1922" s="110">
        <v>2998</v>
      </c>
      <c r="F1922" s="109">
        <v>838569.20846400002</v>
      </c>
      <c r="G1922" s="109">
        <v>4134382.4567300002</v>
      </c>
      <c r="H1922" s="135">
        <v>11</v>
      </c>
      <c r="I1922" s="136" t="s">
        <v>3094</v>
      </c>
      <c r="J1922" s="110" t="str">
        <f t="shared" si="29"/>
        <v>No</v>
      </c>
    </row>
    <row r="1923" spans="1:10" x14ac:dyDescent="0.35">
      <c r="A1923" s="108" t="s">
        <v>1337</v>
      </c>
      <c r="B1923" s="108" t="s">
        <v>3041</v>
      </c>
      <c r="C1923" s="109">
        <v>1.68805322468</v>
      </c>
      <c r="D1923" s="109">
        <v>0.68679118539900008</v>
      </c>
      <c r="E1923" s="110">
        <v>2561</v>
      </c>
      <c r="F1923" s="109">
        <v>781859.07624600001</v>
      </c>
      <c r="G1923" s="109">
        <v>4228783.3412100002</v>
      </c>
      <c r="H1923" s="135">
        <v>11</v>
      </c>
      <c r="I1923" s="136" t="s">
        <v>3094</v>
      </c>
      <c r="J1923" s="110" t="str">
        <f t="shared" si="29"/>
        <v>No</v>
      </c>
    </row>
    <row r="1924" spans="1:10" x14ac:dyDescent="0.35">
      <c r="A1924" s="108" t="s">
        <v>1338</v>
      </c>
      <c r="B1924" s="108" t="s">
        <v>3036</v>
      </c>
      <c r="C1924" s="109">
        <v>1.08541031189</v>
      </c>
      <c r="D1924" s="109">
        <v>0.396067685768</v>
      </c>
      <c r="E1924" s="110">
        <v>3012</v>
      </c>
      <c r="F1924" s="109">
        <v>870052.95063900005</v>
      </c>
      <c r="G1924" s="109">
        <v>4117128.9943200001</v>
      </c>
      <c r="H1924" s="135">
        <v>11</v>
      </c>
      <c r="I1924" s="136" t="s">
        <v>3094</v>
      </c>
      <c r="J1924" s="110" t="str">
        <f t="shared" ref="J1924:J1987" si="30">IF(AND(C1924&gt;=173.3,C1924&lt;=16005.8,D1924&gt;=16.1,D1924&lt;=255.3,E1924&gt;=42.4,E1924&lt;=2062),"Yes","No")</f>
        <v>No</v>
      </c>
    </row>
    <row r="1925" spans="1:10" x14ac:dyDescent="0.35">
      <c r="A1925" s="108" t="s">
        <v>1339</v>
      </c>
      <c r="B1925" s="108" t="s">
        <v>3036</v>
      </c>
      <c r="C1925" s="109">
        <v>1.9153276261599999</v>
      </c>
      <c r="D1925" s="109">
        <v>0.60871249095799995</v>
      </c>
      <c r="E1925" s="110">
        <v>3002</v>
      </c>
      <c r="F1925" s="109">
        <v>869632.73629499995</v>
      </c>
      <c r="G1925" s="109">
        <v>4116949.8669199999</v>
      </c>
      <c r="H1925" s="135">
        <v>11</v>
      </c>
      <c r="I1925" s="136" t="s">
        <v>3094</v>
      </c>
      <c r="J1925" s="110" t="str">
        <f t="shared" si="30"/>
        <v>No</v>
      </c>
    </row>
    <row r="1926" spans="1:10" x14ac:dyDescent="0.35">
      <c r="A1926" s="108" t="s">
        <v>1340</v>
      </c>
      <c r="B1926" s="108" t="s">
        <v>3025</v>
      </c>
      <c r="C1926" s="109">
        <v>5.2118811151799997</v>
      </c>
      <c r="D1926" s="109">
        <v>0.88747427612899998</v>
      </c>
      <c r="E1926" s="110">
        <v>2939</v>
      </c>
      <c r="F1926" s="109">
        <v>825252.63543000002</v>
      </c>
      <c r="G1926" s="109">
        <v>4170644.7911700001</v>
      </c>
      <c r="H1926" s="135">
        <v>11</v>
      </c>
      <c r="I1926" s="136" t="s">
        <v>3094</v>
      </c>
      <c r="J1926" s="110" t="str">
        <f t="shared" si="30"/>
        <v>No</v>
      </c>
    </row>
    <row r="1927" spans="1:10" x14ac:dyDescent="0.35">
      <c r="A1927" s="108" t="s">
        <v>1341</v>
      </c>
      <c r="B1927" s="108" t="s">
        <v>3048</v>
      </c>
      <c r="C1927" s="109">
        <v>0.45513787606899997</v>
      </c>
      <c r="D1927" s="109">
        <v>0.42718155298999999</v>
      </c>
      <c r="E1927" s="110">
        <v>36</v>
      </c>
      <c r="F1927" s="109">
        <v>948201.16411500005</v>
      </c>
      <c r="G1927" s="109">
        <v>3768081.7610399998</v>
      </c>
      <c r="H1927" s="135">
        <v>11</v>
      </c>
      <c r="I1927" s="136" t="s">
        <v>3094</v>
      </c>
      <c r="J1927" s="110" t="str">
        <f t="shared" si="30"/>
        <v>No</v>
      </c>
    </row>
    <row r="1928" spans="1:10" x14ac:dyDescent="0.35">
      <c r="A1928" s="108" t="s">
        <v>1342</v>
      </c>
      <c r="B1928" s="108" t="s">
        <v>3062</v>
      </c>
      <c r="C1928" s="109">
        <v>0.32827170530499999</v>
      </c>
      <c r="D1928" s="109">
        <v>0.23677923469100001</v>
      </c>
      <c r="E1928" s="110">
        <v>956</v>
      </c>
      <c r="F1928" s="109">
        <v>885391.34034</v>
      </c>
      <c r="G1928" s="109">
        <v>3958514.4750899998</v>
      </c>
      <c r="H1928" s="135">
        <v>11</v>
      </c>
      <c r="I1928" s="136" t="s">
        <v>3094</v>
      </c>
      <c r="J1928" s="110" t="str">
        <f t="shared" si="30"/>
        <v>No</v>
      </c>
    </row>
    <row r="1929" spans="1:10" x14ac:dyDescent="0.35">
      <c r="A1929" s="108" t="s">
        <v>1343</v>
      </c>
      <c r="B1929" s="108" t="s">
        <v>3039</v>
      </c>
      <c r="C1929" s="109">
        <v>5.9497358817600006</v>
      </c>
      <c r="D1929" s="109">
        <v>1.08893682794</v>
      </c>
      <c r="E1929" s="110">
        <v>3237</v>
      </c>
      <c r="F1929" s="109">
        <v>918079.97137699998</v>
      </c>
      <c r="G1929" s="109">
        <v>4042093.4830100001</v>
      </c>
      <c r="H1929" s="135">
        <v>11</v>
      </c>
      <c r="I1929" s="136" t="s">
        <v>3094</v>
      </c>
      <c r="J1929" s="110" t="str">
        <f t="shared" si="30"/>
        <v>No</v>
      </c>
    </row>
    <row r="1930" spans="1:10" x14ac:dyDescent="0.35">
      <c r="A1930" s="108" t="s">
        <v>1343</v>
      </c>
      <c r="B1930" s="108" t="s">
        <v>3025</v>
      </c>
      <c r="C1930" s="109">
        <v>5.0144476613000002</v>
      </c>
      <c r="D1930" s="109">
        <v>0.96313068416299996</v>
      </c>
      <c r="E1930" s="110">
        <v>2516</v>
      </c>
      <c r="F1930" s="109">
        <v>807617.11200900003</v>
      </c>
      <c r="G1930" s="109">
        <v>4163587.8661500001</v>
      </c>
      <c r="H1930" s="135">
        <v>11</v>
      </c>
      <c r="I1930" s="136" t="s">
        <v>3094</v>
      </c>
      <c r="J1930" s="110" t="str">
        <f t="shared" si="30"/>
        <v>No</v>
      </c>
    </row>
    <row r="1931" spans="1:10" x14ac:dyDescent="0.35">
      <c r="A1931" s="108" t="s">
        <v>1344</v>
      </c>
      <c r="B1931" s="108" t="s">
        <v>3027</v>
      </c>
      <c r="C1931" s="109">
        <v>0.64123075437700006</v>
      </c>
      <c r="D1931" s="109">
        <v>0.38934659778499997</v>
      </c>
      <c r="E1931" s="110">
        <v>1439</v>
      </c>
      <c r="F1931" s="109">
        <v>647963.52302800003</v>
      </c>
      <c r="G1931" s="109">
        <v>4647112.4088599999</v>
      </c>
      <c r="H1931" s="135">
        <v>10</v>
      </c>
      <c r="I1931" s="136" t="s">
        <v>3094</v>
      </c>
      <c r="J1931" s="110" t="str">
        <f t="shared" si="30"/>
        <v>No</v>
      </c>
    </row>
    <row r="1932" spans="1:10" x14ac:dyDescent="0.35">
      <c r="A1932" s="108" t="s">
        <v>1345</v>
      </c>
      <c r="B1932" s="108" t="s">
        <v>3025</v>
      </c>
      <c r="C1932" s="109">
        <v>0.62560551770499995</v>
      </c>
      <c r="D1932" s="109">
        <v>0.31874196412</v>
      </c>
      <c r="E1932" s="110">
        <v>2476</v>
      </c>
      <c r="F1932" s="109">
        <v>844141.045178</v>
      </c>
      <c r="G1932" s="109">
        <v>4173652.5021500001</v>
      </c>
      <c r="H1932" s="135">
        <v>11</v>
      </c>
      <c r="I1932" s="136" t="s">
        <v>3094</v>
      </c>
      <c r="J1932" s="110" t="str">
        <f t="shared" si="30"/>
        <v>No</v>
      </c>
    </row>
    <row r="1933" spans="1:10" x14ac:dyDescent="0.35">
      <c r="A1933" s="108" t="s">
        <v>1346</v>
      </c>
      <c r="B1933" s="108" t="s">
        <v>3025</v>
      </c>
      <c r="C1933" s="109">
        <v>5.7175489132900006E-2</v>
      </c>
      <c r="D1933" s="109">
        <v>9.6991050594100001E-2</v>
      </c>
      <c r="E1933" s="110">
        <v>2476</v>
      </c>
      <c r="F1933" s="109">
        <v>843896.45769900002</v>
      </c>
      <c r="G1933" s="109">
        <v>4173672.8002800001</v>
      </c>
      <c r="H1933" s="135">
        <v>11</v>
      </c>
      <c r="I1933" s="136" t="s">
        <v>3094</v>
      </c>
      <c r="J1933" s="110" t="str">
        <f t="shared" si="30"/>
        <v>No</v>
      </c>
    </row>
    <row r="1934" spans="1:10" x14ac:dyDescent="0.35">
      <c r="A1934" s="108" t="s">
        <v>1347</v>
      </c>
      <c r="B1934" s="108" t="s">
        <v>3027</v>
      </c>
      <c r="C1934" s="109">
        <v>2.5993507294899998</v>
      </c>
      <c r="D1934" s="109">
        <v>0.95506124891300004</v>
      </c>
      <c r="E1934" s="110">
        <v>1281</v>
      </c>
      <c r="F1934" s="109">
        <v>648725.35449199995</v>
      </c>
      <c r="G1934" s="109">
        <v>4572910.6566399997</v>
      </c>
      <c r="H1934" s="135">
        <v>10</v>
      </c>
      <c r="I1934" s="136" t="s">
        <v>3094</v>
      </c>
      <c r="J1934" s="110" t="str">
        <f t="shared" si="30"/>
        <v>No</v>
      </c>
    </row>
    <row r="1935" spans="1:10" x14ac:dyDescent="0.35">
      <c r="A1935" s="108" t="s">
        <v>1348</v>
      </c>
      <c r="B1935" s="108" t="s">
        <v>3022</v>
      </c>
      <c r="C1935" s="109">
        <v>0.27478606380600001</v>
      </c>
      <c r="D1935" s="109">
        <v>0.20244898250099999</v>
      </c>
      <c r="E1935" s="110">
        <v>1402</v>
      </c>
      <c r="F1935" s="109">
        <v>482919.114696</v>
      </c>
      <c r="G1935" s="109">
        <v>4568869.3271399997</v>
      </c>
      <c r="H1935" s="135">
        <v>10</v>
      </c>
      <c r="I1935" s="136" t="s">
        <v>3094</v>
      </c>
      <c r="J1935" s="110" t="str">
        <f t="shared" si="30"/>
        <v>No</v>
      </c>
    </row>
    <row r="1936" spans="1:10" x14ac:dyDescent="0.35">
      <c r="A1936" s="108" t="s">
        <v>1349</v>
      </c>
      <c r="B1936" s="108" t="s">
        <v>3022</v>
      </c>
      <c r="C1936" s="109">
        <v>0.46339216678</v>
      </c>
      <c r="D1936" s="109">
        <v>0.25531166271700001</v>
      </c>
      <c r="E1936" s="110">
        <v>2214</v>
      </c>
      <c r="F1936" s="109">
        <v>504058.43426200002</v>
      </c>
      <c r="G1936" s="109">
        <v>4573887.1648399998</v>
      </c>
      <c r="H1936" s="135">
        <v>10</v>
      </c>
      <c r="I1936" s="136" t="s">
        <v>3094</v>
      </c>
      <c r="J1936" s="110" t="str">
        <f t="shared" si="30"/>
        <v>No</v>
      </c>
    </row>
    <row r="1937" spans="1:10" x14ac:dyDescent="0.35">
      <c r="A1937" s="108" t="s">
        <v>1349</v>
      </c>
      <c r="B1937" s="108" t="s">
        <v>3022</v>
      </c>
      <c r="C1937" s="109">
        <v>6.0627572006100001</v>
      </c>
      <c r="D1937" s="109">
        <v>1.73888640397</v>
      </c>
      <c r="E1937" s="110">
        <v>1773</v>
      </c>
      <c r="F1937" s="109">
        <v>504621.561048</v>
      </c>
      <c r="G1937" s="109">
        <v>4540838.5753699997</v>
      </c>
      <c r="H1937" s="135">
        <v>10</v>
      </c>
      <c r="I1937" s="136" t="s">
        <v>3094</v>
      </c>
      <c r="J1937" s="110" t="str">
        <f t="shared" si="30"/>
        <v>No</v>
      </c>
    </row>
    <row r="1938" spans="1:10" x14ac:dyDescent="0.35">
      <c r="A1938" s="108" t="s">
        <v>1349</v>
      </c>
      <c r="B1938" s="108" t="s">
        <v>3039</v>
      </c>
      <c r="C1938" s="109">
        <v>13.571385815899999</v>
      </c>
      <c r="D1938" s="109">
        <v>1.5243935613000001</v>
      </c>
      <c r="E1938" s="110">
        <v>3189</v>
      </c>
      <c r="F1938" s="109">
        <v>897755.32194399997</v>
      </c>
      <c r="G1938" s="109">
        <v>4066594.2280100002</v>
      </c>
      <c r="H1938" s="135">
        <v>11</v>
      </c>
      <c r="I1938" s="136" t="s">
        <v>3094</v>
      </c>
      <c r="J1938" s="110" t="str">
        <f t="shared" si="30"/>
        <v>No</v>
      </c>
    </row>
    <row r="1939" spans="1:10" x14ac:dyDescent="0.35">
      <c r="A1939" s="108" t="s">
        <v>1350</v>
      </c>
      <c r="B1939" s="108" t="s">
        <v>3022</v>
      </c>
      <c r="C1939" s="109">
        <v>22.485715085399999</v>
      </c>
      <c r="D1939" s="109">
        <v>2.48272195328</v>
      </c>
      <c r="E1939" s="110">
        <v>1560</v>
      </c>
      <c r="F1939" s="109">
        <v>572736.11325499997</v>
      </c>
      <c r="G1939" s="109">
        <v>4629634.5366799999</v>
      </c>
      <c r="H1939" s="135">
        <v>10</v>
      </c>
      <c r="I1939" s="136" t="s">
        <v>3094</v>
      </c>
      <c r="J1939" s="110" t="str">
        <f t="shared" si="30"/>
        <v>No</v>
      </c>
    </row>
    <row r="1940" spans="1:10" x14ac:dyDescent="0.35">
      <c r="A1940" s="108" t="s">
        <v>1351</v>
      </c>
      <c r="B1940" s="108" t="s">
        <v>3062</v>
      </c>
      <c r="C1940" s="109">
        <v>1.0219383424499999</v>
      </c>
      <c r="D1940" s="109">
        <v>0.39300085365199999</v>
      </c>
      <c r="E1940" s="110">
        <v>988</v>
      </c>
      <c r="F1940" s="109">
        <v>903935.44158600003</v>
      </c>
      <c r="G1940" s="109">
        <v>3924885.10629</v>
      </c>
      <c r="H1940" s="135">
        <v>11</v>
      </c>
      <c r="I1940" s="136" t="s">
        <v>3094</v>
      </c>
      <c r="J1940" s="110" t="str">
        <f t="shared" si="30"/>
        <v>No</v>
      </c>
    </row>
    <row r="1941" spans="1:10" x14ac:dyDescent="0.35">
      <c r="A1941" s="108" t="s">
        <v>1352</v>
      </c>
      <c r="B1941" s="108" t="s">
        <v>3036</v>
      </c>
      <c r="C1941" s="109">
        <v>8.4933775434500003</v>
      </c>
      <c r="D1941" s="109">
        <v>1.6640900865900001</v>
      </c>
      <c r="E1941" s="110">
        <v>3521</v>
      </c>
      <c r="F1941" s="109">
        <v>872443.45976600004</v>
      </c>
      <c r="G1941" s="109">
        <v>4141977.34711</v>
      </c>
      <c r="H1941" s="135">
        <v>11</v>
      </c>
      <c r="I1941" s="136" t="s">
        <v>3094</v>
      </c>
      <c r="J1941" s="110" t="str">
        <f t="shared" si="30"/>
        <v>No</v>
      </c>
    </row>
    <row r="1942" spans="1:10" x14ac:dyDescent="0.35">
      <c r="A1942" s="108" t="s">
        <v>1353</v>
      </c>
      <c r="B1942" s="108" t="s">
        <v>3025</v>
      </c>
      <c r="C1942" s="109">
        <v>0.79366458538000006</v>
      </c>
      <c r="D1942" s="109">
        <v>0.52791748954900009</v>
      </c>
      <c r="E1942" s="110">
        <v>2512</v>
      </c>
      <c r="F1942" s="109">
        <v>809692.75236799999</v>
      </c>
      <c r="G1942" s="109">
        <v>4155538.3158399998</v>
      </c>
      <c r="H1942" s="135">
        <v>11</v>
      </c>
      <c r="I1942" s="136" t="s">
        <v>3094</v>
      </c>
      <c r="J1942" s="110" t="str">
        <f t="shared" si="30"/>
        <v>No</v>
      </c>
    </row>
    <row r="1943" spans="1:10" x14ac:dyDescent="0.35">
      <c r="A1943" s="108" t="s">
        <v>1354</v>
      </c>
      <c r="B1943" s="108" t="s">
        <v>3020</v>
      </c>
      <c r="C1943" s="109">
        <v>24.387005118200001</v>
      </c>
      <c r="D1943" s="109">
        <v>7.5976854633700004</v>
      </c>
      <c r="E1943" s="110">
        <v>1353</v>
      </c>
      <c r="F1943" s="109">
        <v>721138.02545099996</v>
      </c>
      <c r="G1943" s="109">
        <v>4304144.0032000002</v>
      </c>
      <c r="H1943" s="135">
        <v>10</v>
      </c>
      <c r="I1943" s="136" t="s">
        <v>3094</v>
      </c>
      <c r="J1943" s="110" t="str">
        <f t="shared" si="30"/>
        <v>No</v>
      </c>
    </row>
    <row r="1944" spans="1:10" x14ac:dyDescent="0.35">
      <c r="A1944" s="108" t="s">
        <v>1354</v>
      </c>
      <c r="B1944" s="108" t="s">
        <v>3029</v>
      </c>
      <c r="C1944" s="109">
        <v>6.7348106635900002</v>
      </c>
      <c r="D1944" s="109">
        <v>1.5009964935600002</v>
      </c>
      <c r="E1944" s="110">
        <v>2141</v>
      </c>
      <c r="F1944" s="109">
        <v>807888.32725900004</v>
      </c>
      <c r="G1944" s="109">
        <v>4248997.9384199996</v>
      </c>
      <c r="H1944" s="135">
        <v>11</v>
      </c>
      <c r="I1944" s="136" t="s">
        <v>3094</v>
      </c>
      <c r="J1944" s="110" t="str">
        <f t="shared" si="30"/>
        <v>No</v>
      </c>
    </row>
    <row r="1945" spans="1:10" x14ac:dyDescent="0.35">
      <c r="A1945" s="108" t="s">
        <v>1355</v>
      </c>
      <c r="B1945" s="108" t="s">
        <v>3029</v>
      </c>
      <c r="C1945" s="109">
        <v>123.83673225700001</v>
      </c>
      <c r="D1945" s="109">
        <v>4.8699393230599997</v>
      </c>
      <c r="E1945" s="110">
        <v>2323</v>
      </c>
      <c r="F1945" s="109">
        <v>845767.086381</v>
      </c>
      <c r="G1945" s="109">
        <v>4189643.0048699998</v>
      </c>
      <c r="H1945" s="135">
        <v>11</v>
      </c>
      <c r="I1945" s="136" t="s">
        <v>3094</v>
      </c>
      <c r="J1945" s="110" t="str">
        <f t="shared" si="30"/>
        <v>No</v>
      </c>
    </row>
    <row r="1946" spans="1:10" x14ac:dyDescent="0.35">
      <c r="A1946" s="108" t="s">
        <v>1356</v>
      </c>
      <c r="B1946" s="108" t="s">
        <v>3031</v>
      </c>
      <c r="C1946" s="109">
        <v>0.359918836917</v>
      </c>
      <c r="D1946" s="109">
        <v>0.23354877938800001</v>
      </c>
      <c r="E1946" s="110">
        <v>2055</v>
      </c>
      <c r="F1946" s="109">
        <v>644172.34388399997</v>
      </c>
      <c r="G1946" s="109">
        <v>4478942.7178300004</v>
      </c>
      <c r="H1946" s="135">
        <v>10</v>
      </c>
      <c r="I1946" s="136" t="s">
        <v>3094</v>
      </c>
      <c r="J1946" s="110" t="str">
        <f t="shared" si="30"/>
        <v>No</v>
      </c>
    </row>
    <row r="1947" spans="1:10" x14ac:dyDescent="0.35">
      <c r="A1947" s="108" t="s">
        <v>1356</v>
      </c>
      <c r="B1947" s="108" t="s">
        <v>3031</v>
      </c>
      <c r="C1947" s="109">
        <v>239.50798826000002</v>
      </c>
      <c r="D1947" s="109">
        <v>8.33907620972</v>
      </c>
      <c r="E1947" s="110">
        <v>2054</v>
      </c>
      <c r="F1947" s="109">
        <v>643308.17171300005</v>
      </c>
      <c r="G1947" s="109">
        <v>4479494.4312800001</v>
      </c>
      <c r="H1947" s="135">
        <v>10</v>
      </c>
      <c r="I1947" s="136" t="s">
        <v>3094</v>
      </c>
      <c r="J1947" s="110" t="str">
        <f t="shared" si="30"/>
        <v>No</v>
      </c>
    </row>
    <row r="1948" spans="1:10" x14ac:dyDescent="0.35">
      <c r="A1948" s="108" t="s">
        <v>1357</v>
      </c>
      <c r="B1948" s="108" t="s">
        <v>3020</v>
      </c>
      <c r="C1948" s="109">
        <v>1.59575632215</v>
      </c>
      <c r="D1948" s="109">
        <v>0.53701093281700008</v>
      </c>
      <c r="E1948" s="110">
        <v>2619</v>
      </c>
      <c r="F1948" s="109">
        <v>749268.76607100002</v>
      </c>
      <c r="G1948" s="109">
        <v>4310804.8066699998</v>
      </c>
      <c r="H1948" s="135">
        <v>10</v>
      </c>
      <c r="I1948" s="136" t="s">
        <v>3094</v>
      </c>
      <c r="J1948" s="110" t="str">
        <f t="shared" si="30"/>
        <v>No</v>
      </c>
    </row>
    <row r="1949" spans="1:10" x14ac:dyDescent="0.35">
      <c r="A1949" s="108" t="s">
        <v>1357</v>
      </c>
      <c r="B1949" s="108" t="s">
        <v>3026</v>
      </c>
      <c r="C1949" s="109">
        <v>0.38956725582699997</v>
      </c>
      <c r="D1949" s="109">
        <v>0.31199491876800001</v>
      </c>
      <c r="E1949" s="110">
        <v>2278</v>
      </c>
      <c r="F1949" s="109">
        <v>497319.644417</v>
      </c>
      <c r="G1949" s="109">
        <v>4537489.5391600002</v>
      </c>
      <c r="H1949" s="135">
        <v>10</v>
      </c>
      <c r="I1949" s="136" t="s">
        <v>3094</v>
      </c>
      <c r="J1949" s="110" t="str">
        <f t="shared" si="30"/>
        <v>No</v>
      </c>
    </row>
    <row r="1950" spans="1:10" x14ac:dyDescent="0.35">
      <c r="A1950" s="108" t="s">
        <v>1358</v>
      </c>
      <c r="B1950" s="108" t="s">
        <v>3022</v>
      </c>
      <c r="C1950" s="109">
        <v>8.6766360783600014</v>
      </c>
      <c r="D1950" s="109">
        <v>1.3223773765</v>
      </c>
      <c r="E1950" s="110">
        <v>1836</v>
      </c>
      <c r="F1950" s="109">
        <v>530547.101532</v>
      </c>
      <c r="G1950" s="109">
        <v>4575918.1158199999</v>
      </c>
      <c r="H1950" s="135">
        <v>10</v>
      </c>
      <c r="I1950" s="136" t="s">
        <v>3094</v>
      </c>
      <c r="J1950" s="110" t="str">
        <f t="shared" si="30"/>
        <v>No</v>
      </c>
    </row>
    <row r="1951" spans="1:10" x14ac:dyDescent="0.35">
      <c r="A1951" s="108" t="s">
        <v>1359</v>
      </c>
      <c r="B1951" s="108" t="s">
        <v>3041</v>
      </c>
      <c r="C1951" s="109">
        <v>8.6224764412399999</v>
      </c>
      <c r="D1951" s="109">
        <v>2.9278230173200002</v>
      </c>
      <c r="E1951" s="110">
        <v>2528</v>
      </c>
      <c r="F1951" s="109">
        <v>783685.847052</v>
      </c>
      <c r="G1951" s="109">
        <v>4226938.1793499999</v>
      </c>
      <c r="H1951" s="135">
        <v>11</v>
      </c>
      <c r="I1951" s="136" t="s">
        <v>3094</v>
      </c>
      <c r="J1951" s="110" t="str">
        <f t="shared" si="30"/>
        <v>No</v>
      </c>
    </row>
    <row r="1952" spans="1:10" x14ac:dyDescent="0.35">
      <c r="A1952" s="108" t="s">
        <v>1360</v>
      </c>
      <c r="B1952" s="108" t="s">
        <v>3036</v>
      </c>
      <c r="C1952" s="109">
        <v>1.3839984894199999</v>
      </c>
      <c r="D1952" s="109">
        <v>0.48891969109600003</v>
      </c>
      <c r="E1952" s="110">
        <v>3336</v>
      </c>
      <c r="F1952" s="109">
        <v>911919.87861799996</v>
      </c>
      <c r="G1952" s="109">
        <v>4078962.19869</v>
      </c>
      <c r="H1952" s="135">
        <v>11</v>
      </c>
      <c r="I1952" s="136" t="s">
        <v>3094</v>
      </c>
      <c r="J1952" s="110" t="str">
        <f t="shared" si="30"/>
        <v>No</v>
      </c>
    </row>
    <row r="1953" spans="1:10" x14ac:dyDescent="0.35">
      <c r="A1953" s="108" t="s">
        <v>1360</v>
      </c>
      <c r="B1953" s="108" t="s">
        <v>3036</v>
      </c>
      <c r="C1953" s="109">
        <v>7.1371607530099999</v>
      </c>
      <c r="D1953" s="109">
        <v>1.5037201098699999</v>
      </c>
      <c r="E1953" s="110">
        <v>3322</v>
      </c>
      <c r="F1953" s="109">
        <v>911643.30792799999</v>
      </c>
      <c r="G1953" s="109">
        <v>4078719.96747</v>
      </c>
      <c r="H1953" s="135">
        <v>11</v>
      </c>
      <c r="I1953" s="136" t="s">
        <v>3094</v>
      </c>
      <c r="J1953" s="110" t="str">
        <f t="shared" si="30"/>
        <v>No</v>
      </c>
    </row>
    <row r="1954" spans="1:10" x14ac:dyDescent="0.35">
      <c r="A1954" s="108" t="s">
        <v>1360</v>
      </c>
      <c r="B1954" s="108" t="s">
        <v>3036</v>
      </c>
      <c r="C1954" s="109">
        <v>4.4056079132799999</v>
      </c>
      <c r="D1954" s="109">
        <v>1.23539058284</v>
      </c>
      <c r="E1954" s="110">
        <v>3372</v>
      </c>
      <c r="F1954" s="109">
        <v>912435.61106699996</v>
      </c>
      <c r="G1954" s="109">
        <v>4078107.6558900001</v>
      </c>
      <c r="H1954" s="135">
        <v>11</v>
      </c>
      <c r="I1954" s="136" t="s">
        <v>3094</v>
      </c>
      <c r="J1954" s="110" t="str">
        <f t="shared" si="30"/>
        <v>No</v>
      </c>
    </row>
    <row r="1955" spans="1:10" x14ac:dyDescent="0.35">
      <c r="A1955" s="108" t="s">
        <v>1361</v>
      </c>
      <c r="B1955" s="108" t="s">
        <v>3064</v>
      </c>
      <c r="C1955" s="109">
        <v>0.22254811433299998</v>
      </c>
      <c r="D1955" s="109">
        <v>0.18800094987800001</v>
      </c>
      <c r="E1955" s="110">
        <v>1705</v>
      </c>
      <c r="F1955" s="109">
        <v>509372.74575300002</v>
      </c>
      <c r="G1955" s="109">
        <v>4396638.1193000004</v>
      </c>
      <c r="H1955" s="135">
        <v>10</v>
      </c>
      <c r="I1955" s="136" t="s">
        <v>3094</v>
      </c>
      <c r="J1955" s="110" t="str">
        <f t="shared" si="30"/>
        <v>No</v>
      </c>
    </row>
    <row r="1956" spans="1:10" x14ac:dyDescent="0.35">
      <c r="A1956" s="108" t="s">
        <v>1362</v>
      </c>
      <c r="B1956" s="108" t="s">
        <v>3042</v>
      </c>
      <c r="C1956" s="109">
        <v>0.523677453598</v>
      </c>
      <c r="D1956" s="109">
        <v>0.34118747142900002</v>
      </c>
      <c r="E1956" s="110">
        <v>1848</v>
      </c>
      <c r="F1956" s="109">
        <v>652544.57551899995</v>
      </c>
      <c r="G1956" s="109">
        <v>4427237.54978</v>
      </c>
      <c r="H1956" s="135">
        <v>10</v>
      </c>
      <c r="I1956" s="136" t="s">
        <v>3094</v>
      </c>
      <c r="J1956" s="110" t="str">
        <f t="shared" si="30"/>
        <v>No</v>
      </c>
    </row>
    <row r="1957" spans="1:10" x14ac:dyDescent="0.35">
      <c r="A1957" s="108" t="s">
        <v>1363</v>
      </c>
      <c r="B1957" s="108" t="s">
        <v>3033</v>
      </c>
      <c r="C1957" s="109">
        <v>2.9657620821799999</v>
      </c>
      <c r="D1957" s="109">
        <v>1.1239194612500001</v>
      </c>
      <c r="E1957" s="110">
        <v>581</v>
      </c>
      <c r="F1957" s="109">
        <v>639668.94801699999</v>
      </c>
      <c r="G1957" s="109">
        <v>4109451.7859800002</v>
      </c>
      <c r="H1957" s="135">
        <v>10</v>
      </c>
      <c r="I1957" s="136" t="s">
        <v>3094</v>
      </c>
      <c r="J1957" s="110" t="str">
        <f t="shared" si="30"/>
        <v>No</v>
      </c>
    </row>
    <row r="1958" spans="1:10" x14ac:dyDescent="0.35">
      <c r="A1958" s="108" t="s">
        <v>1364</v>
      </c>
      <c r="B1958" s="108" t="s">
        <v>3057</v>
      </c>
      <c r="C1958" s="109">
        <v>31.735056600099998</v>
      </c>
      <c r="D1958" s="109">
        <v>3.4046394953800001</v>
      </c>
      <c r="E1958" s="110">
        <v>16</v>
      </c>
      <c r="F1958" s="109">
        <v>612595.419658</v>
      </c>
      <c r="G1958" s="109">
        <v>4088957.4755600002</v>
      </c>
      <c r="H1958" s="135">
        <v>10</v>
      </c>
      <c r="I1958" s="136" t="s">
        <v>3094</v>
      </c>
      <c r="J1958" s="110" t="str">
        <f t="shared" si="30"/>
        <v>No</v>
      </c>
    </row>
    <row r="1959" spans="1:10" x14ac:dyDescent="0.35">
      <c r="A1959" s="108" t="s">
        <v>1364</v>
      </c>
      <c r="B1959" s="108" t="s">
        <v>3053</v>
      </c>
      <c r="C1959" s="109">
        <v>10.1536243838</v>
      </c>
      <c r="D1959" s="109">
        <v>1.5303523559099999</v>
      </c>
      <c r="E1959" s="110">
        <v>1797</v>
      </c>
      <c r="F1959" s="109">
        <v>708780.33672499994</v>
      </c>
      <c r="G1959" s="109">
        <v>4353907.7312799999</v>
      </c>
      <c r="H1959" s="135">
        <v>10</v>
      </c>
      <c r="I1959" s="136" t="s">
        <v>3094</v>
      </c>
      <c r="J1959" s="110" t="str">
        <f t="shared" si="30"/>
        <v>No</v>
      </c>
    </row>
    <row r="1960" spans="1:10" x14ac:dyDescent="0.35">
      <c r="A1960" s="108" t="s">
        <v>1365</v>
      </c>
      <c r="B1960" s="108" t="s">
        <v>3056</v>
      </c>
      <c r="C1960" s="109">
        <v>43.484416985999999</v>
      </c>
      <c r="D1960" s="109">
        <v>6.4134503944199999</v>
      </c>
      <c r="E1960" s="110">
        <v>122</v>
      </c>
      <c r="F1960" s="109">
        <v>733802.95299999998</v>
      </c>
      <c r="G1960" s="109">
        <v>4158153.8278100002</v>
      </c>
      <c r="H1960" s="135">
        <v>10</v>
      </c>
      <c r="I1960" s="136" t="s">
        <v>3094</v>
      </c>
      <c r="J1960" s="110" t="str">
        <f t="shared" si="30"/>
        <v>No</v>
      </c>
    </row>
    <row r="1961" spans="1:10" x14ac:dyDescent="0.35">
      <c r="A1961" s="108" t="s">
        <v>1366</v>
      </c>
      <c r="B1961" s="108" t="s">
        <v>3041</v>
      </c>
      <c r="C1961" s="109">
        <v>18.043602435700002</v>
      </c>
      <c r="D1961" s="109">
        <v>3.1270200828100001</v>
      </c>
      <c r="E1961" s="110">
        <v>2379</v>
      </c>
      <c r="F1961" s="109">
        <v>792705.42773800006</v>
      </c>
      <c r="G1961" s="109">
        <v>4240081.2616100004</v>
      </c>
      <c r="H1961" s="135">
        <v>11</v>
      </c>
      <c r="I1961" s="136" t="s">
        <v>3094</v>
      </c>
      <c r="J1961" s="110" t="str">
        <f t="shared" si="30"/>
        <v>No</v>
      </c>
    </row>
    <row r="1962" spans="1:10" x14ac:dyDescent="0.35">
      <c r="A1962" s="108" t="s">
        <v>1367</v>
      </c>
      <c r="B1962" s="108" t="s">
        <v>3036</v>
      </c>
      <c r="C1962" s="109">
        <v>3.5128552547799998</v>
      </c>
      <c r="D1962" s="109">
        <v>0.76003639575000004</v>
      </c>
      <c r="E1962" s="110">
        <v>3105</v>
      </c>
      <c r="F1962" s="109">
        <v>887553.53348500002</v>
      </c>
      <c r="G1962" s="109">
        <v>4090117.5057000001</v>
      </c>
      <c r="H1962" s="135">
        <v>11</v>
      </c>
      <c r="I1962" s="136" t="s">
        <v>3094</v>
      </c>
      <c r="J1962" s="110" t="str">
        <f t="shared" si="30"/>
        <v>No</v>
      </c>
    </row>
    <row r="1963" spans="1:10" x14ac:dyDescent="0.35">
      <c r="A1963" s="108" t="s">
        <v>1368</v>
      </c>
      <c r="B1963" s="108" t="s">
        <v>3036</v>
      </c>
      <c r="C1963" s="109">
        <v>6.8980456695500001</v>
      </c>
      <c r="D1963" s="109">
        <v>1.5646609227199999</v>
      </c>
      <c r="E1963" s="110">
        <v>3038</v>
      </c>
      <c r="F1963" s="109">
        <v>886536.59454199998</v>
      </c>
      <c r="G1963" s="109">
        <v>4091433.6203399999</v>
      </c>
      <c r="H1963" s="135">
        <v>11</v>
      </c>
      <c r="I1963" s="136" t="s">
        <v>3094</v>
      </c>
      <c r="J1963" s="110" t="str">
        <f t="shared" si="30"/>
        <v>No</v>
      </c>
    </row>
    <row r="1964" spans="1:10" x14ac:dyDescent="0.35">
      <c r="A1964" s="108" t="s">
        <v>1369</v>
      </c>
      <c r="B1964" s="108" t="s">
        <v>3059</v>
      </c>
      <c r="C1964" s="109">
        <v>0.59490681415400004</v>
      </c>
      <c r="D1964" s="109">
        <v>0.30846761127200001</v>
      </c>
      <c r="E1964" s="110">
        <v>504</v>
      </c>
      <c r="F1964" s="109">
        <v>693310.37888600002</v>
      </c>
      <c r="G1964" s="109">
        <v>4249025.4029599996</v>
      </c>
      <c r="H1964" s="135">
        <v>10</v>
      </c>
      <c r="I1964" s="136" t="s">
        <v>3094</v>
      </c>
      <c r="J1964" s="110" t="str">
        <f t="shared" si="30"/>
        <v>No</v>
      </c>
    </row>
    <row r="1965" spans="1:10" x14ac:dyDescent="0.35">
      <c r="A1965" s="108" t="s">
        <v>1370</v>
      </c>
      <c r="B1965" s="108" t="s">
        <v>3069</v>
      </c>
      <c r="C1965" s="109">
        <v>0.96073152705299991</v>
      </c>
      <c r="D1965" s="109">
        <v>0.46320452407699997</v>
      </c>
      <c r="E1965" s="110">
        <v>607</v>
      </c>
      <c r="F1965" s="109">
        <v>693187.21265400003</v>
      </c>
      <c r="G1965" s="109">
        <v>4015839.0583799998</v>
      </c>
      <c r="H1965" s="135">
        <v>10</v>
      </c>
      <c r="I1965" s="136" t="s">
        <v>3094</v>
      </c>
      <c r="J1965" s="110" t="str">
        <f t="shared" si="30"/>
        <v>No</v>
      </c>
    </row>
    <row r="1966" spans="1:10" x14ac:dyDescent="0.35">
      <c r="A1966" s="108" t="s">
        <v>1371</v>
      </c>
      <c r="B1966" s="108" t="s">
        <v>3052</v>
      </c>
      <c r="C1966" s="109">
        <v>1.3543213618699999</v>
      </c>
      <c r="D1966" s="109">
        <v>0.61651231958100006</v>
      </c>
      <c r="E1966" s="110">
        <v>3166</v>
      </c>
      <c r="F1966" s="109">
        <v>879335.67035599996</v>
      </c>
      <c r="G1966" s="109">
        <v>4152624.0756799998</v>
      </c>
      <c r="H1966" s="135">
        <v>11</v>
      </c>
      <c r="I1966" s="136" t="s">
        <v>3094</v>
      </c>
      <c r="J1966" s="110" t="str">
        <f t="shared" si="30"/>
        <v>No</v>
      </c>
    </row>
    <row r="1967" spans="1:10" x14ac:dyDescent="0.35">
      <c r="A1967" s="108" t="s">
        <v>1372</v>
      </c>
      <c r="B1967" s="108" t="s">
        <v>3024</v>
      </c>
      <c r="C1967" s="109">
        <v>166.66850604700002</v>
      </c>
      <c r="D1967" s="109">
        <v>26.983501349999997</v>
      </c>
      <c r="E1967" s="110">
        <v>104</v>
      </c>
      <c r="F1967" s="109">
        <v>527690.10387600004</v>
      </c>
      <c r="G1967" s="109">
        <v>4203603.3122699996</v>
      </c>
      <c r="H1967" s="135">
        <v>10</v>
      </c>
      <c r="I1967" s="136" t="s">
        <v>3094</v>
      </c>
      <c r="J1967" s="110" t="str">
        <f t="shared" si="30"/>
        <v>No</v>
      </c>
    </row>
    <row r="1968" spans="1:10" x14ac:dyDescent="0.35">
      <c r="A1968" s="108" t="s">
        <v>1373</v>
      </c>
      <c r="B1968" s="108" t="s">
        <v>3036</v>
      </c>
      <c r="C1968" s="109">
        <v>71.447151367399997</v>
      </c>
      <c r="D1968" s="109">
        <v>14.680016495399999</v>
      </c>
      <c r="E1968" s="110">
        <v>300</v>
      </c>
      <c r="F1968" s="109">
        <v>809930.860995</v>
      </c>
      <c r="G1968" s="109">
        <v>4116338.2228899999</v>
      </c>
      <c r="H1968" s="135">
        <v>11</v>
      </c>
      <c r="I1968" s="136" t="s">
        <v>3094</v>
      </c>
      <c r="J1968" s="110" t="str">
        <f t="shared" si="30"/>
        <v>No</v>
      </c>
    </row>
    <row r="1969" spans="1:10" x14ac:dyDescent="0.35">
      <c r="A1969" s="108" t="s">
        <v>1374</v>
      </c>
      <c r="B1969" s="108" t="s">
        <v>3063</v>
      </c>
      <c r="C1969" s="109">
        <v>0.29711605249099998</v>
      </c>
      <c r="D1969" s="109">
        <v>0.25968500686899998</v>
      </c>
      <c r="E1969" s="110">
        <v>1048</v>
      </c>
      <c r="F1969" s="109">
        <v>438175.13203199999</v>
      </c>
      <c r="G1969" s="109">
        <v>4476966.7805700004</v>
      </c>
      <c r="H1969" s="135">
        <v>10</v>
      </c>
      <c r="I1969" s="136" t="s">
        <v>3094</v>
      </c>
      <c r="J1969" s="110" t="str">
        <f t="shared" si="30"/>
        <v>No</v>
      </c>
    </row>
    <row r="1970" spans="1:10" x14ac:dyDescent="0.35">
      <c r="A1970" s="108" t="s">
        <v>1375</v>
      </c>
      <c r="B1970" s="108" t="s">
        <v>3039</v>
      </c>
      <c r="C1970" s="109">
        <v>3.3428288551600001</v>
      </c>
      <c r="D1970" s="109">
        <v>1.1126140562600002</v>
      </c>
      <c r="E1970" s="110">
        <v>1900</v>
      </c>
      <c r="F1970" s="109">
        <v>912546.58762899996</v>
      </c>
      <c r="G1970" s="109">
        <v>4028850.9483400001</v>
      </c>
      <c r="H1970" s="135">
        <v>11</v>
      </c>
      <c r="I1970" s="136" t="s">
        <v>3094</v>
      </c>
      <c r="J1970" s="110" t="str">
        <f t="shared" si="30"/>
        <v>No</v>
      </c>
    </row>
    <row r="1971" spans="1:10" x14ac:dyDescent="0.35">
      <c r="A1971" s="108" t="s">
        <v>1376</v>
      </c>
      <c r="B1971" s="108" t="s">
        <v>3039</v>
      </c>
      <c r="C1971" s="109">
        <v>1.3012670613199999</v>
      </c>
      <c r="D1971" s="109">
        <v>0.48925801503399996</v>
      </c>
      <c r="E1971" s="110">
        <v>3295</v>
      </c>
      <c r="F1971" s="109">
        <v>908813.18294700002</v>
      </c>
      <c r="G1971" s="109">
        <v>4065640.7617700002</v>
      </c>
      <c r="H1971" s="135">
        <v>11</v>
      </c>
      <c r="I1971" s="136" t="s">
        <v>3094</v>
      </c>
      <c r="J1971" s="110" t="str">
        <f t="shared" si="30"/>
        <v>No</v>
      </c>
    </row>
    <row r="1972" spans="1:10" x14ac:dyDescent="0.35">
      <c r="A1972" s="108" t="s">
        <v>1377</v>
      </c>
      <c r="B1972" s="108" t="s">
        <v>3039</v>
      </c>
      <c r="C1972" s="109">
        <v>1.67083688808</v>
      </c>
      <c r="D1972" s="109">
        <v>0.72312562533500002</v>
      </c>
      <c r="E1972" s="110">
        <v>3436</v>
      </c>
      <c r="F1972" s="109">
        <v>909432.17128999997</v>
      </c>
      <c r="G1972" s="109">
        <v>4067529.4189800001</v>
      </c>
      <c r="H1972" s="135">
        <v>11</v>
      </c>
      <c r="I1972" s="136" t="s">
        <v>3094</v>
      </c>
      <c r="J1972" s="110" t="str">
        <f t="shared" si="30"/>
        <v>No</v>
      </c>
    </row>
    <row r="1973" spans="1:10" x14ac:dyDescent="0.35">
      <c r="A1973" s="108" t="s">
        <v>1378</v>
      </c>
      <c r="B1973" s="108" t="s">
        <v>3039</v>
      </c>
      <c r="C1973" s="109">
        <v>4.2115726247099996</v>
      </c>
      <c r="D1973" s="109">
        <v>0.95152415210300001</v>
      </c>
      <c r="E1973" s="110">
        <v>3436</v>
      </c>
      <c r="F1973" s="109">
        <v>909473.479208</v>
      </c>
      <c r="G1973" s="109">
        <v>4067944.67136</v>
      </c>
      <c r="H1973" s="135">
        <v>11</v>
      </c>
      <c r="I1973" s="136" t="s">
        <v>3094</v>
      </c>
      <c r="J1973" s="110" t="str">
        <f t="shared" si="30"/>
        <v>No</v>
      </c>
    </row>
    <row r="1974" spans="1:10" x14ac:dyDescent="0.35">
      <c r="A1974" s="108" t="s">
        <v>1379</v>
      </c>
      <c r="B1974" s="108" t="s">
        <v>3039</v>
      </c>
      <c r="C1974" s="109">
        <v>1.2553305243799999</v>
      </c>
      <c r="D1974" s="109">
        <v>0.73448564180499998</v>
      </c>
      <c r="E1974" s="110">
        <v>3458</v>
      </c>
      <c r="F1974" s="109">
        <v>908489.75705899997</v>
      </c>
      <c r="G1974" s="109">
        <v>4068108.1405000002</v>
      </c>
      <c r="H1974" s="135">
        <v>11</v>
      </c>
      <c r="I1974" s="136" t="s">
        <v>3094</v>
      </c>
      <c r="J1974" s="110" t="str">
        <f t="shared" si="30"/>
        <v>No</v>
      </c>
    </row>
    <row r="1975" spans="1:10" x14ac:dyDescent="0.35">
      <c r="A1975" s="108" t="s">
        <v>1380</v>
      </c>
      <c r="B1975" s="108" t="s">
        <v>3039</v>
      </c>
      <c r="C1975" s="109">
        <v>8.922641636589999</v>
      </c>
      <c r="D1975" s="109">
        <v>2.2206296923199997</v>
      </c>
      <c r="E1975" s="110">
        <v>3518</v>
      </c>
      <c r="F1975" s="109">
        <v>907647.65804000001</v>
      </c>
      <c r="G1975" s="109">
        <v>4068494.62739</v>
      </c>
      <c r="H1975" s="135">
        <v>11</v>
      </c>
      <c r="I1975" s="136" t="s">
        <v>3094</v>
      </c>
      <c r="J1975" s="110" t="str">
        <f t="shared" si="30"/>
        <v>No</v>
      </c>
    </row>
    <row r="1976" spans="1:10" x14ac:dyDescent="0.35">
      <c r="A1976" s="108" t="s">
        <v>1381</v>
      </c>
      <c r="B1976" s="108" t="s">
        <v>3039</v>
      </c>
      <c r="C1976" s="109">
        <v>2.2419022715599999</v>
      </c>
      <c r="D1976" s="109">
        <v>0.78301444944900001</v>
      </c>
      <c r="E1976" s="110">
        <v>3471</v>
      </c>
      <c r="F1976" s="109">
        <v>909473.08399800002</v>
      </c>
      <c r="G1976" s="109">
        <v>4068697.6423499999</v>
      </c>
      <c r="H1976" s="135">
        <v>11</v>
      </c>
      <c r="I1976" s="136" t="s">
        <v>3094</v>
      </c>
      <c r="J1976" s="110" t="str">
        <f t="shared" si="30"/>
        <v>No</v>
      </c>
    </row>
    <row r="1977" spans="1:10" x14ac:dyDescent="0.35">
      <c r="A1977" s="108" t="s">
        <v>1382</v>
      </c>
      <c r="B1977" s="108" t="s">
        <v>3039</v>
      </c>
      <c r="C1977" s="109">
        <v>1.86135011248</v>
      </c>
      <c r="D1977" s="109">
        <v>0.51342978400599992</v>
      </c>
      <c r="E1977" s="110">
        <v>3254</v>
      </c>
      <c r="F1977" s="109">
        <v>908245.618288</v>
      </c>
      <c r="G1977" s="109">
        <v>4065547.9564800002</v>
      </c>
      <c r="H1977" s="135">
        <v>11</v>
      </c>
      <c r="I1977" s="136" t="s">
        <v>3094</v>
      </c>
      <c r="J1977" s="110" t="str">
        <f t="shared" si="30"/>
        <v>No</v>
      </c>
    </row>
    <row r="1978" spans="1:10" x14ac:dyDescent="0.35">
      <c r="A1978" s="108" t="s">
        <v>1383</v>
      </c>
      <c r="B1978" s="108" t="s">
        <v>3039</v>
      </c>
      <c r="C1978" s="109">
        <v>1.4029606074100001</v>
      </c>
      <c r="D1978" s="109">
        <v>0.64319505291099999</v>
      </c>
      <c r="E1978" s="110">
        <v>3537</v>
      </c>
      <c r="F1978" s="109">
        <v>909168.94981899997</v>
      </c>
      <c r="G1978" s="109">
        <v>4069512.3944399999</v>
      </c>
      <c r="H1978" s="135">
        <v>11</v>
      </c>
      <c r="I1978" s="136" t="s">
        <v>3094</v>
      </c>
      <c r="J1978" s="110" t="str">
        <f t="shared" si="30"/>
        <v>No</v>
      </c>
    </row>
    <row r="1979" spans="1:10" x14ac:dyDescent="0.35">
      <c r="A1979" s="108" t="s">
        <v>1384</v>
      </c>
      <c r="B1979" s="108" t="s">
        <v>3039</v>
      </c>
      <c r="C1979" s="109">
        <v>1.1044782396199999</v>
      </c>
      <c r="D1979" s="109">
        <v>0.42858381191099998</v>
      </c>
      <c r="E1979" s="110">
        <v>3599</v>
      </c>
      <c r="F1979" s="109">
        <v>909238.28938900004</v>
      </c>
      <c r="G1979" s="109">
        <v>4069930.6746700001</v>
      </c>
      <c r="H1979" s="135">
        <v>11</v>
      </c>
      <c r="I1979" s="136" t="s">
        <v>3094</v>
      </c>
      <c r="J1979" s="110" t="str">
        <f t="shared" si="30"/>
        <v>No</v>
      </c>
    </row>
    <row r="1980" spans="1:10" x14ac:dyDescent="0.35">
      <c r="A1980" s="108" t="s">
        <v>1385</v>
      </c>
      <c r="B1980" s="108" t="s">
        <v>3039</v>
      </c>
      <c r="C1980" s="109">
        <v>3.01215538793</v>
      </c>
      <c r="D1980" s="109">
        <v>0.86894284004900002</v>
      </c>
      <c r="E1980" s="110">
        <v>3661</v>
      </c>
      <c r="F1980" s="109">
        <v>908871.55669799994</v>
      </c>
      <c r="G1980" s="109">
        <v>4070398.1027099998</v>
      </c>
      <c r="H1980" s="135">
        <v>11</v>
      </c>
      <c r="I1980" s="136" t="s">
        <v>3094</v>
      </c>
      <c r="J1980" s="110" t="str">
        <f t="shared" si="30"/>
        <v>No</v>
      </c>
    </row>
    <row r="1981" spans="1:10" x14ac:dyDescent="0.35">
      <c r="A1981" s="108" t="s">
        <v>1386</v>
      </c>
      <c r="B1981" s="108" t="s">
        <v>3039</v>
      </c>
      <c r="C1981" s="109">
        <v>5.98979962657</v>
      </c>
      <c r="D1981" s="109">
        <v>1.6657999933500001</v>
      </c>
      <c r="E1981" s="110">
        <v>3579</v>
      </c>
      <c r="F1981" s="109">
        <v>909952.793022</v>
      </c>
      <c r="G1981" s="109">
        <v>4069369.9955799999</v>
      </c>
      <c r="H1981" s="135">
        <v>11</v>
      </c>
      <c r="I1981" s="136" t="s">
        <v>3094</v>
      </c>
      <c r="J1981" s="110" t="str">
        <f t="shared" si="30"/>
        <v>No</v>
      </c>
    </row>
    <row r="1982" spans="1:10" x14ac:dyDescent="0.35">
      <c r="A1982" s="108" t="s">
        <v>1387</v>
      </c>
      <c r="B1982" s="108" t="s">
        <v>3039</v>
      </c>
      <c r="C1982" s="109">
        <v>2.4574092168799999</v>
      </c>
      <c r="D1982" s="109">
        <v>0.69416608104500011</v>
      </c>
      <c r="E1982" s="110">
        <v>3277</v>
      </c>
      <c r="F1982" s="109">
        <v>908288.02207399998</v>
      </c>
      <c r="G1982" s="109">
        <v>4066104.3612600002</v>
      </c>
      <c r="H1982" s="135">
        <v>11</v>
      </c>
      <c r="I1982" s="136" t="s">
        <v>3094</v>
      </c>
      <c r="J1982" s="110" t="str">
        <f t="shared" si="30"/>
        <v>No</v>
      </c>
    </row>
    <row r="1983" spans="1:10" x14ac:dyDescent="0.35">
      <c r="A1983" s="108" t="s">
        <v>1388</v>
      </c>
      <c r="B1983" s="108" t="s">
        <v>3039</v>
      </c>
      <c r="C1983" s="109">
        <v>8.8382390161399993</v>
      </c>
      <c r="D1983" s="109">
        <v>1.75165337374</v>
      </c>
      <c r="E1983" s="110">
        <v>3335</v>
      </c>
      <c r="F1983" s="109">
        <v>908143.53706500004</v>
      </c>
      <c r="G1983" s="109">
        <v>4067047.97903</v>
      </c>
      <c r="H1983" s="135">
        <v>11</v>
      </c>
      <c r="I1983" s="136" t="s">
        <v>3094</v>
      </c>
      <c r="J1983" s="110" t="str">
        <f t="shared" si="30"/>
        <v>No</v>
      </c>
    </row>
    <row r="1984" spans="1:10" x14ac:dyDescent="0.35">
      <c r="A1984" s="108" t="s">
        <v>1389</v>
      </c>
      <c r="B1984" s="108" t="s">
        <v>3039</v>
      </c>
      <c r="C1984" s="109">
        <v>9.5924446620099992</v>
      </c>
      <c r="D1984" s="109">
        <v>1.2945451102200001</v>
      </c>
      <c r="E1984" s="110">
        <v>3328</v>
      </c>
      <c r="F1984" s="109">
        <v>902650.19779000001</v>
      </c>
      <c r="G1984" s="109">
        <v>4058217.8297899999</v>
      </c>
      <c r="H1984" s="135">
        <v>11</v>
      </c>
      <c r="I1984" s="136" t="s">
        <v>3094</v>
      </c>
      <c r="J1984" s="110" t="str">
        <f t="shared" si="30"/>
        <v>No</v>
      </c>
    </row>
    <row r="1985" spans="1:10" x14ac:dyDescent="0.35">
      <c r="A1985" s="108" t="s">
        <v>1390</v>
      </c>
      <c r="B1985" s="108" t="s">
        <v>3039</v>
      </c>
      <c r="C1985" s="109">
        <v>3.6491277839400005</v>
      </c>
      <c r="D1985" s="109">
        <v>0.77080489226999993</v>
      </c>
      <c r="E1985" s="110">
        <v>3400</v>
      </c>
      <c r="F1985" s="109">
        <v>902365.973902</v>
      </c>
      <c r="G1985" s="109">
        <v>4057321.4179600002</v>
      </c>
      <c r="H1985" s="135">
        <v>11</v>
      </c>
      <c r="I1985" s="136" t="s">
        <v>3094</v>
      </c>
      <c r="J1985" s="110" t="str">
        <f t="shared" si="30"/>
        <v>No</v>
      </c>
    </row>
    <row r="1986" spans="1:10" x14ac:dyDescent="0.35">
      <c r="A1986" s="108" t="s">
        <v>1391</v>
      </c>
      <c r="B1986" s="108" t="s">
        <v>3039</v>
      </c>
      <c r="C1986" s="109">
        <v>4.2415012559099994</v>
      </c>
      <c r="D1986" s="109">
        <v>0.80319026049099995</v>
      </c>
      <c r="E1986" s="110">
        <v>3471</v>
      </c>
      <c r="F1986" s="109">
        <v>901031.67474599998</v>
      </c>
      <c r="G1986" s="109">
        <v>4056911.9979500002</v>
      </c>
      <c r="H1986" s="135">
        <v>11</v>
      </c>
      <c r="I1986" s="136" t="s">
        <v>3094</v>
      </c>
      <c r="J1986" s="110" t="str">
        <f t="shared" si="30"/>
        <v>No</v>
      </c>
    </row>
    <row r="1987" spans="1:10" x14ac:dyDescent="0.35">
      <c r="A1987" s="108" t="s">
        <v>1392</v>
      </c>
      <c r="B1987" s="108" t="s">
        <v>3039</v>
      </c>
      <c r="C1987" s="109">
        <v>1.3419519791600001</v>
      </c>
      <c r="D1987" s="109">
        <v>0.64232637209400001</v>
      </c>
      <c r="E1987" s="110">
        <v>3222</v>
      </c>
      <c r="F1987" s="109">
        <v>900636.73225400003</v>
      </c>
      <c r="G1987" s="109">
        <v>4058128.3376600002</v>
      </c>
      <c r="H1987" s="135">
        <v>11</v>
      </c>
      <c r="I1987" s="136" t="s">
        <v>3094</v>
      </c>
      <c r="J1987" s="110" t="str">
        <f t="shared" si="30"/>
        <v>No</v>
      </c>
    </row>
    <row r="1988" spans="1:10" x14ac:dyDescent="0.35">
      <c r="A1988" s="108" t="s">
        <v>1393</v>
      </c>
      <c r="B1988" s="108" t="s">
        <v>3043</v>
      </c>
      <c r="C1988" s="109">
        <v>83.822981432099994</v>
      </c>
      <c r="D1988" s="109">
        <v>11.5081900098</v>
      </c>
      <c r="E1988" s="110">
        <v>183</v>
      </c>
      <c r="F1988" s="109">
        <v>546472.00674800004</v>
      </c>
      <c r="G1988" s="109">
        <v>4497445.44948</v>
      </c>
      <c r="H1988" s="135">
        <v>10</v>
      </c>
      <c r="I1988" s="136" t="s">
        <v>3094</v>
      </c>
      <c r="J1988" s="110" t="str">
        <f t="shared" ref="J1988:J2051" si="31">IF(AND(C1988&gt;=173.3,C1988&lt;=16005.8,D1988&gt;=16.1,D1988&lt;=255.3,E1988&gt;=42.4,E1988&lt;=2062),"Yes","No")</f>
        <v>No</v>
      </c>
    </row>
    <row r="1989" spans="1:10" x14ac:dyDescent="0.35">
      <c r="A1989" s="108" t="s">
        <v>1394</v>
      </c>
      <c r="B1989" s="108" t="s">
        <v>3042</v>
      </c>
      <c r="C1989" s="109">
        <v>7.0042800186800008E-2</v>
      </c>
      <c r="D1989" s="109">
        <v>9.682652619700001E-2</v>
      </c>
      <c r="E1989" s="110">
        <v>2215</v>
      </c>
      <c r="F1989" s="109">
        <v>694453.87383900001</v>
      </c>
      <c r="G1989" s="109">
        <v>4446622.1817399999</v>
      </c>
      <c r="H1989" s="135">
        <v>10</v>
      </c>
      <c r="I1989" s="136" t="s">
        <v>3094</v>
      </c>
      <c r="J1989" s="110" t="str">
        <f t="shared" si="31"/>
        <v>No</v>
      </c>
    </row>
    <row r="1990" spans="1:10" x14ac:dyDescent="0.35">
      <c r="A1990" s="108" t="s">
        <v>1395</v>
      </c>
      <c r="B1990" s="108" t="s">
        <v>3041</v>
      </c>
      <c r="C1990" s="109">
        <v>47.885761993899997</v>
      </c>
      <c r="D1990" s="109">
        <v>6.2387206678</v>
      </c>
      <c r="E1990" s="110">
        <v>1986</v>
      </c>
      <c r="F1990" s="109">
        <v>776781.98471800005</v>
      </c>
      <c r="G1990" s="109">
        <v>4216421.7025899999</v>
      </c>
      <c r="H1990" s="135">
        <v>11</v>
      </c>
      <c r="I1990" s="136" t="s">
        <v>3094</v>
      </c>
      <c r="J1990" s="110" t="str">
        <f t="shared" si="31"/>
        <v>No</v>
      </c>
    </row>
    <row r="1991" spans="1:10" x14ac:dyDescent="0.35">
      <c r="A1991" s="108" t="s">
        <v>1396</v>
      </c>
      <c r="B1991" s="108" t="s">
        <v>3036</v>
      </c>
      <c r="C1991" s="109">
        <v>4.7202344494600004</v>
      </c>
      <c r="D1991" s="109">
        <v>0.94372925568300003</v>
      </c>
      <c r="E1991" s="110">
        <v>3202</v>
      </c>
      <c r="F1991" s="109">
        <v>895325.86112300004</v>
      </c>
      <c r="G1991" s="109">
        <v>4091060.85256</v>
      </c>
      <c r="H1991" s="135">
        <v>11</v>
      </c>
      <c r="I1991" s="136" t="s">
        <v>3094</v>
      </c>
      <c r="J1991" s="110" t="str">
        <f t="shared" si="31"/>
        <v>No</v>
      </c>
    </row>
    <row r="1992" spans="1:10" x14ac:dyDescent="0.35">
      <c r="A1992" s="108" t="s">
        <v>1396</v>
      </c>
      <c r="B1992" s="108" t="s">
        <v>3036</v>
      </c>
      <c r="C1992" s="109">
        <v>6.8602204216600002</v>
      </c>
      <c r="D1992" s="109">
        <v>1.74055144638</v>
      </c>
      <c r="E1992" s="110">
        <v>3241</v>
      </c>
      <c r="F1992" s="109">
        <v>895859.97835400002</v>
      </c>
      <c r="G1992" s="109">
        <v>4090486.2245100001</v>
      </c>
      <c r="H1992" s="135">
        <v>11</v>
      </c>
      <c r="I1992" s="136" t="s">
        <v>3094</v>
      </c>
      <c r="J1992" s="110" t="str">
        <f t="shared" si="31"/>
        <v>No</v>
      </c>
    </row>
    <row r="1993" spans="1:10" x14ac:dyDescent="0.35">
      <c r="A1993" s="108" t="s">
        <v>1397</v>
      </c>
      <c r="B1993" s="108" t="s">
        <v>3036</v>
      </c>
      <c r="C1993" s="109">
        <v>2.2416764103699998</v>
      </c>
      <c r="D1993" s="109">
        <v>0.58789548229300004</v>
      </c>
      <c r="E1993" s="110">
        <v>3337</v>
      </c>
      <c r="F1993" s="109">
        <v>894352.19469000003</v>
      </c>
      <c r="G1993" s="109">
        <v>4091306.1222100002</v>
      </c>
      <c r="H1993" s="135">
        <v>11</v>
      </c>
      <c r="I1993" s="136" t="s">
        <v>3094</v>
      </c>
      <c r="J1993" s="110" t="str">
        <f t="shared" si="31"/>
        <v>No</v>
      </c>
    </row>
    <row r="1994" spans="1:10" x14ac:dyDescent="0.35">
      <c r="A1994" s="108" t="s">
        <v>1398</v>
      </c>
      <c r="B1994" s="108" t="s">
        <v>3053</v>
      </c>
      <c r="C1994" s="109">
        <v>31.845061924200003</v>
      </c>
      <c r="D1994" s="109">
        <v>4.1299345839699999</v>
      </c>
      <c r="E1994" s="110">
        <v>2021</v>
      </c>
      <c r="F1994" s="109">
        <v>721765.00970099994</v>
      </c>
      <c r="G1994" s="109">
        <v>4354339.02936</v>
      </c>
      <c r="H1994" s="135">
        <v>10</v>
      </c>
      <c r="I1994" s="136" t="s">
        <v>3094</v>
      </c>
      <c r="J1994" s="110" t="str">
        <f t="shared" si="31"/>
        <v>No</v>
      </c>
    </row>
    <row r="1995" spans="1:10" x14ac:dyDescent="0.35">
      <c r="A1995" s="108" t="s">
        <v>1399</v>
      </c>
      <c r="B1995" s="108" t="s">
        <v>3022</v>
      </c>
      <c r="C1995" s="109">
        <v>1.17318283839</v>
      </c>
      <c r="D1995" s="109">
        <v>0.42485776125799996</v>
      </c>
      <c r="E1995" s="110">
        <v>1799</v>
      </c>
      <c r="F1995" s="109">
        <v>491233.47312799998</v>
      </c>
      <c r="G1995" s="109">
        <v>4595940.9083099999</v>
      </c>
      <c r="H1995" s="135">
        <v>10</v>
      </c>
      <c r="I1995" s="136" t="s">
        <v>3094</v>
      </c>
      <c r="J1995" s="110" t="str">
        <f t="shared" si="31"/>
        <v>No</v>
      </c>
    </row>
    <row r="1996" spans="1:10" x14ac:dyDescent="0.35">
      <c r="A1996" s="108" t="s">
        <v>1400</v>
      </c>
      <c r="B1996" s="108" t="s">
        <v>3029</v>
      </c>
      <c r="C1996" s="109">
        <v>5.7859062751900003</v>
      </c>
      <c r="D1996" s="109">
        <v>1.1992696356799999</v>
      </c>
      <c r="E1996" s="110">
        <v>3167</v>
      </c>
      <c r="F1996" s="109">
        <v>834335.07520800002</v>
      </c>
      <c r="G1996" s="109">
        <v>4201264.26162</v>
      </c>
      <c r="H1996" s="135">
        <v>11</v>
      </c>
      <c r="I1996" s="136" t="s">
        <v>3094</v>
      </c>
      <c r="J1996" s="110" t="str">
        <f t="shared" si="31"/>
        <v>No</v>
      </c>
    </row>
    <row r="1997" spans="1:10" x14ac:dyDescent="0.35">
      <c r="A1997" s="108" t="s">
        <v>1401</v>
      </c>
      <c r="B1997" s="108" t="s">
        <v>3065</v>
      </c>
      <c r="C1997" s="109">
        <v>1.4225119151699999</v>
      </c>
      <c r="D1997" s="109">
        <v>0.711916096103</v>
      </c>
      <c r="E1997" s="110">
        <v>511</v>
      </c>
      <c r="F1997" s="109">
        <v>716001.51075799996</v>
      </c>
      <c r="G1997" s="109">
        <v>4220860.5168500002</v>
      </c>
      <c r="H1997" s="135">
        <v>10</v>
      </c>
      <c r="I1997" s="136" t="s">
        <v>3094</v>
      </c>
      <c r="J1997" s="110" t="str">
        <f t="shared" si="31"/>
        <v>No</v>
      </c>
    </row>
    <row r="1998" spans="1:10" x14ac:dyDescent="0.35">
      <c r="A1998" s="108" t="s">
        <v>1402</v>
      </c>
      <c r="B1998" s="108" t="s">
        <v>3043</v>
      </c>
      <c r="C1998" s="109">
        <v>1.5954034845599998</v>
      </c>
      <c r="D1998" s="109">
        <v>0.49212099067600001</v>
      </c>
      <c r="E1998" s="110">
        <v>1152</v>
      </c>
      <c r="F1998" s="109">
        <v>596334.89852399996</v>
      </c>
      <c r="G1998" s="109">
        <v>4502671.5878600003</v>
      </c>
      <c r="H1998" s="135">
        <v>10</v>
      </c>
      <c r="I1998" s="136" t="s">
        <v>3094</v>
      </c>
      <c r="J1998" s="110" t="str">
        <f t="shared" si="31"/>
        <v>No</v>
      </c>
    </row>
    <row r="1999" spans="1:10" x14ac:dyDescent="0.35">
      <c r="A1999" s="108" t="s">
        <v>1403</v>
      </c>
      <c r="B1999" s="108" t="s">
        <v>3037</v>
      </c>
      <c r="C1999" s="109">
        <v>3.9664014082099999</v>
      </c>
      <c r="D1999" s="109">
        <v>1.05557766541</v>
      </c>
      <c r="E1999" s="110">
        <v>2040</v>
      </c>
      <c r="F1999" s="109">
        <v>722799.24361</v>
      </c>
      <c r="G1999" s="109">
        <v>4355216.0687699998</v>
      </c>
      <c r="H1999" s="135">
        <v>10</v>
      </c>
      <c r="I1999" s="136" t="s">
        <v>3094</v>
      </c>
      <c r="J1999" s="110" t="str">
        <f t="shared" si="31"/>
        <v>No</v>
      </c>
    </row>
    <row r="2000" spans="1:10" x14ac:dyDescent="0.35">
      <c r="A2000" s="108" t="s">
        <v>1404</v>
      </c>
      <c r="B2000" s="108" t="s">
        <v>3061</v>
      </c>
      <c r="C2000" s="109">
        <v>7.5132345329200003</v>
      </c>
      <c r="D2000" s="109">
        <v>1.81896532551</v>
      </c>
      <c r="E2000" s="110">
        <v>180</v>
      </c>
      <c r="F2000" s="109">
        <v>533597.86008899997</v>
      </c>
      <c r="G2000" s="109">
        <v>4275079.2458699998</v>
      </c>
      <c r="H2000" s="135">
        <v>10</v>
      </c>
      <c r="I2000" s="136" t="s">
        <v>3094</v>
      </c>
      <c r="J2000" s="110" t="str">
        <f t="shared" si="31"/>
        <v>No</v>
      </c>
    </row>
    <row r="2001" spans="1:10" x14ac:dyDescent="0.35">
      <c r="A2001" s="108" t="s">
        <v>1405</v>
      </c>
      <c r="B2001" s="108" t="s">
        <v>3071</v>
      </c>
      <c r="C2001" s="109">
        <v>7.5066350726E-2</v>
      </c>
      <c r="D2001" s="109">
        <v>9.9591761923600003E-2</v>
      </c>
      <c r="E2001" s="110">
        <v>1962</v>
      </c>
      <c r="F2001" s="109">
        <v>504818.77848799998</v>
      </c>
      <c r="G2001" s="109">
        <v>4431443.2480800003</v>
      </c>
      <c r="H2001" s="135">
        <v>10</v>
      </c>
      <c r="I2001" s="136" t="s">
        <v>3094</v>
      </c>
      <c r="J2001" s="110" t="str">
        <f t="shared" si="31"/>
        <v>No</v>
      </c>
    </row>
    <row r="2002" spans="1:10" x14ac:dyDescent="0.35">
      <c r="A2002" s="108" t="s">
        <v>1406</v>
      </c>
      <c r="B2002" s="108" t="s">
        <v>3063</v>
      </c>
      <c r="C2002" s="109">
        <v>0.44384501149199995</v>
      </c>
      <c r="D2002" s="109">
        <v>0.28009829486899995</v>
      </c>
      <c r="E2002" s="110">
        <v>718</v>
      </c>
      <c r="F2002" s="109">
        <v>397698.40124699997</v>
      </c>
      <c r="G2002" s="109">
        <v>4479558.3898400003</v>
      </c>
      <c r="H2002" s="135">
        <v>10</v>
      </c>
      <c r="I2002" s="136" t="s">
        <v>3094</v>
      </c>
      <c r="J2002" s="110" t="str">
        <f t="shared" si="31"/>
        <v>No</v>
      </c>
    </row>
    <row r="2003" spans="1:10" x14ac:dyDescent="0.35">
      <c r="A2003" s="108" t="s">
        <v>1407</v>
      </c>
      <c r="B2003" s="108" t="s">
        <v>3035</v>
      </c>
      <c r="C2003" s="109">
        <v>7.1368102779800004</v>
      </c>
      <c r="D2003" s="109">
        <v>1.0997774600800001</v>
      </c>
      <c r="E2003" s="110">
        <v>2644</v>
      </c>
      <c r="F2003" s="109">
        <v>776359.32235999999</v>
      </c>
      <c r="G2003" s="109">
        <v>4272488.6300900001</v>
      </c>
      <c r="H2003" s="135">
        <v>11</v>
      </c>
      <c r="I2003" s="136" t="s">
        <v>3094</v>
      </c>
      <c r="J2003" s="110" t="str">
        <f t="shared" si="31"/>
        <v>No</v>
      </c>
    </row>
    <row r="2004" spans="1:10" x14ac:dyDescent="0.35">
      <c r="A2004" s="108" t="s">
        <v>1408</v>
      </c>
      <c r="B2004" s="108" t="s">
        <v>3035</v>
      </c>
      <c r="C2004" s="109">
        <v>13.5805528855</v>
      </c>
      <c r="D2004" s="109">
        <v>1.95365143689</v>
      </c>
      <c r="E2004" s="110">
        <v>2547</v>
      </c>
      <c r="F2004" s="109">
        <v>777981.33885199996</v>
      </c>
      <c r="G2004" s="109">
        <v>4272153.4275599997</v>
      </c>
      <c r="H2004" s="135">
        <v>11</v>
      </c>
      <c r="I2004" s="136" t="s">
        <v>3094</v>
      </c>
      <c r="J2004" s="110" t="str">
        <f t="shared" si="31"/>
        <v>No</v>
      </c>
    </row>
    <row r="2005" spans="1:10" x14ac:dyDescent="0.35">
      <c r="A2005" s="108" t="s">
        <v>1409</v>
      </c>
      <c r="B2005" s="108" t="s">
        <v>3059</v>
      </c>
      <c r="C2005" s="109">
        <v>7.2206634797799998</v>
      </c>
      <c r="D2005" s="109">
        <v>1.5789433491299998</v>
      </c>
      <c r="E2005" s="110">
        <v>2336</v>
      </c>
      <c r="F2005" s="109">
        <v>753636.65824699996</v>
      </c>
      <c r="G2005" s="109">
        <v>4288170.7410899997</v>
      </c>
      <c r="H2005" s="135">
        <v>10</v>
      </c>
      <c r="I2005" s="136" t="s">
        <v>3094</v>
      </c>
      <c r="J2005" s="110" t="str">
        <f t="shared" si="31"/>
        <v>No</v>
      </c>
    </row>
    <row r="2006" spans="1:10" x14ac:dyDescent="0.35">
      <c r="A2006" s="108" t="s">
        <v>1410</v>
      </c>
      <c r="B2006" s="108" t="s">
        <v>3029</v>
      </c>
      <c r="C2006" s="109">
        <v>14.282148758900002</v>
      </c>
      <c r="D2006" s="109">
        <v>1.5790725892600002</v>
      </c>
      <c r="E2006" s="110">
        <v>2190</v>
      </c>
      <c r="F2006" s="109">
        <v>805996.098566</v>
      </c>
      <c r="G2006" s="109">
        <v>4249353.5681299996</v>
      </c>
      <c r="H2006" s="135">
        <v>11</v>
      </c>
      <c r="I2006" s="136" t="s">
        <v>3094</v>
      </c>
      <c r="J2006" s="110" t="str">
        <f t="shared" si="31"/>
        <v>No</v>
      </c>
    </row>
    <row r="2007" spans="1:10" x14ac:dyDescent="0.35">
      <c r="A2007" s="108" t="s">
        <v>1411</v>
      </c>
      <c r="B2007" s="108" t="s">
        <v>3022</v>
      </c>
      <c r="C2007" s="109">
        <v>1.2371271955200001</v>
      </c>
      <c r="D2007" s="109">
        <v>0.52035962095999999</v>
      </c>
      <c r="E2007" s="110">
        <v>1978</v>
      </c>
      <c r="F2007" s="109">
        <v>488538.01695299998</v>
      </c>
      <c r="G2007" s="109">
        <v>4594392.9026800003</v>
      </c>
      <c r="H2007" s="135">
        <v>10</v>
      </c>
      <c r="I2007" s="136" t="s">
        <v>3094</v>
      </c>
      <c r="J2007" s="110" t="str">
        <f t="shared" si="31"/>
        <v>No</v>
      </c>
    </row>
    <row r="2008" spans="1:10" x14ac:dyDescent="0.35">
      <c r="A2008" s="108" t="s">
        <v>1412</v>
      </c>
      <c r="B2008" s="108" t="s">
        <v>3036</v>
      </c>
      <c r="C2008" s="109">
        <v>3.3197855498400002</v>
      </c>
      <c r="D2008" s="109">
        <v>0.85761641329999994</v>
      </c>
      <c r="E2008" s="110">
        <v>3363</v>
      </c>
      <c r="F2008" s="109">
        <v>877066.54575100006</v>
      </c>
      <c r="G2008" s="109">
        <v>4132937.2363999998</v>
      </c>
      <c r="H2008" s="135">
        <v>11</v>
      </c>
      <c r="I2008" s="136" t="s">
        <v>3094</v>
      </c>
      <c r="J2008" s="110" t="str">
        <f t="shared" si="31"/>
        <v>No</v>
      </c>
    </row>
    <row r="2009" spans="1:10" x14ac:dyDescent="0.35">
      <c r="A2009" s="108" t="s">
        <v>1413</v>
      </c>
      <c r="B2009" s="108" t="s">
        <v>3022</v>
      </c>
      <c r="C2009" s="109">
        <v>0.29575231785700001</v>
      </c>
      <c r="D2009" s="109">
        <v>0.26613055220100001</v>
      </c>
      <c r="E2009" s="110">
        <v>1608</v>
      </c>
      <c r="F2009" s="109">
        <v>468607.61160399998</v>
      </c>
      <c r="G2009" s="109">
        <v>4556653.5751900002</v>
      </c>
      <c r="H2009" s="135">
        <v>10</v>
      </c>
      <c r="I2009" s="136" t="s">
        <v>3094</v>
      </c>
      <c r="J2009" s="110" t="str">
        <f t="shared" si="31"/>
        <v>No</v>
      </c>
    </row>
    <row r="2010" spans="1:10" x14ac:dyDescent="0.35">
      <c r="A2010" s="108" t="s">
        <v>1414</v>
      </c>
      <c r="B2010" s="108" t="s">
        <v>3029</v>
      </c>
      <c r="C2010" s="109">
        <v>2.8795909417000001</v>
      </c>
      <c r="D2010" s="109">
        <v>0.71530368814200007</v>
      </c>
      <c r="E2010" s="110">
        <v>2922</v>
      </c>
      <c r="F2010" s="109">
        <v>794919.85059399996</v>
      </c>
      <c r="G2010" s="109">
        <v>4242439.7510700002</v>
      </c>
      <c r="H2010" s="135">
        <v>11</v>
      </c>
      <c r="I2010" s="136" t="s">
        <v>3094</v>
      </c>
      <c r="J2010" s="110" t="str">
        <f t="shared" si="31"/>
        <v>No</v>
      </c>
    </row>
    <row r="2011" spans="1:10" x14ac:dyDescent="0.35">
      <c r="A2011" s="108" t="s">
        <v>1415</v>
      </c>
      <c r="B2011" s="108" t="s">
        <v>3041</v>
      </c>
      <c r="C2011" s="109">
        <v>2.7898559755300001</v>
      </c>
      <c r="D2011" s="109">
        <v>0.769296872435</v>
      </c>
      <c r="E2011" s="110">
        <v>2556</v>
      </c>
      <c r="F2011" s="109">
        <v>782255.49474400003</v>
      </c>
      <c r="G2011" s="109">
        <v>4226255.5711599998</v>
      </c>
      <c r="H2011" s="135">
        <v>11</v>
      </c>
      <c r="I2011" s="136" t="s">
        <v>3094</v>
      </c>
      <c r="J2011" s="110" t="str">
        <f t="shared" si="31"/>
        <v>No</v>
      </c>
    </row>
    <row r="2012" spans="1:10" x14ac:dyDescent="0.35">
      <c r="A2012" s="108" t="s">
        <v>1416</v>
      </c>
      <c r="B2012" s="108" t="s">
        <v>3027</v>
      </c>
      <c r="C2012" s="109">
        <v>4.6952833439699999</v>
      </c>
      <c r="D2012" s="109">
        <v>1.24825269621</v>
      </c>
      <c r="E2012" s="110">
        <v>1275</v>
      </c>
      <c r="F2012" s="109">
        <v>649998.767138</v>
      </c>
      <c r="G2012" s="109">
        <v>4561013.41335</v>
      </c>
      <c r="H2012" s="135">
        <v>10</v>
      </c>
      <c r="I2012" s="136" t="s">
        <v>3094</v>
      </c>
      <c r="J2012" s="110" t="str">
        <f t="shared" si="31"/>
        <v>No</v>
      </c>
    </row>
    <row r="2013" spans="1:10" x14ac:dyDescent="0.35">
      <c r="A2013" s="108" t="s">
        <v>1417</v>
      </c>
      <c r="B2013" s="108" t="s">
        <v>3040</v>
      </c>
      <c r="C2013" s="109">
        <v>3.8405423986999997E-2</v>
      </c>
      <c r="D2013" s="109">
        <v>7.99211041968E-2</v>
      </c>
      <c r="E2013" s="110">
        <v>212</v>
      </c>
      <c r="F2013" s="109">
        <v>997750.17930600001</v>
      </c>
      <c r="G2013" s="109">
        <v>3717882.05534</v>
      </c>
      <c r="H2013" s="135">
        <v>11</v>
      </c>
      <c r="I2013" s="136" t="s">
        <v>3094</v>
      </c>
      <c r="J2013" s="110" t="str">
        <f t="shared" si="31"/>
        <v>No</v>
      </c>
    </row>
    <row r="2014" spans="1:10" x14ac:dyDescent="0.35">
      <c r="A2014" s="108" t="s">
        <v>1418</v>
      </c>
      <c r="B2014" s="108" t="s">
        <v>3041</v>
      </c>
      <c r="C2014" s="109">
        <v>8.7218135281500011</v>
      </c>
      <c r="D2014" s="109">
        <v>1.4190385460499999</v>
      </c>
      <c r="E2014" s="110">
        <v>3294</v>
      </c>
      <c r="F2014" s="109">
        <v>829728.84216700005</v>
      </c>
      <c r="G2014" s="109">
        <v>4195977.8730600001</v>
      </c>
      <c r="H2014" s="135">
        <v>11</v>
      </c>
      <c r="I2014" s="136" t="s">
        <v>3094</v>
      </c>
      <c r="J2014" s="110" t="str">
        <f t="shared" si="31"/>
        <v>No</v>
      </c>
    </row>
    <row r="2015" spans="1:10" x14ac:dyDescent="0.35">
      <c r="A2015" s="108" t="s">
        <v>1419</v>
      </c>
      <c r="B2015" s="108" t="s">
        <v>3021</v>
      </c>
      <c r="C2015" s="109">
        <v>7.0175258380500001</v>
      </c>
      <c r="D2015" s="109">
        <v>1.0729304207699999</v>
      </c>
      <c r="E2015" s="110">
        <v>440</v>
      </c>
      <c r="F2015" s="109">
        <v>622215.95748900005</v>
      </c>
      <c r="G2015" s="109">
        <v>4397046.0850499999</v>
      </c>
      <c r="H2015" s="135">
        <v>10</v>
      </c>
      <c r="I2015" s="136" t="s">
        <v>3094</v>
      </c>
      <c r="J2015" s="110" t="str">
        <f t="shared" si="31"/>
        <v>No</v>
      </c>
    </row>
    <row r="2016" spans="1:10" x14ac:dyDescent="0.35">
      <c r="A2016" s="108" t="s">
        <v>1420</v>
      </c>
      <c r="B2016" s="108" t="s">
        <v>3043</v>
      </c>
      <c r="C2016" s="109">
        <v>22.276886245499998</v>
      </c>
      <c r="D2016" s="109">
        <v>2.0492454690800002</v>
      </c>
      <c r="E2016" s="110">
        <v>141</v>
      </c>
      <c r="F2016" s="109">
        <v>553521.76853799995</v>
      </c>
      <c r="G2016" s="109">
        <v>4492198.4229699997</v>
      </c>
      <c r="H2016" s="135">
        <v>10</v>
      </c>
      <c r="I2016" s="136" t="s">
        <v>3094</v>
      </c>
      <c r="J2016" s="110" t="str">
        <f t="shared" si="31"/>
        <v>No</v>
      </c>
    </row>
    <row r="2017" spans="1:10" x14ac:dyDescent="0.35">
      <c r="A2017" s="108" t="s">
        <v>1421</v>
      </c>
      <c r="B2017" s="108" t="s">
        <v>3026</v>
      </c>
      <c r="C2017" s="109">
        <v>2.2593088785199997</v>
      </c>
      <c r="D2017" s="109">
        <v>1.0711178665400001</v>
      </c>
      <c r="E2017" s="110">
        <v>1985</v>
      </c>
      <c r="F2017" s="109">
        <v>498905.71138499997</v>
      </c>
      <c r="G2017" s="109">
        <v>4536768.5158000002</v>
      </c>
      <c r="H2017" s="135">
        <v>10</v>
      </c>
      <c r="I2017" s="136" t="s">
        <v>3094</v>
      </c>
      <c r="J2017" s="110" t="str">
        <f t="shared" si="31"/>
        <v>No</v>
      </c>
    </row>
    <row r="2018" spans="1:10" x14ac:dyDescent="0.35">
      <c r="A2018" s="108" t="s">
        <v>1421</v>
      </c>
      <c r="B2018" s="108" t="s">
        <v>3036</v>
      </c>
      <c r="C2018" s="109">
        <v>13.980761252300001</v>
      </c>
      <c r="D2018" s="109">
        <v>2.7629021148299997</v>
      </c>
      <c r="E2018" s="110">
        <v>3389</v>
      </c>
      <c r="F2018" s="109">
        <v>879285.828569</v>
      </c>
      <c r="G2018" s="109">
        <v>4136270.0981999999</v>
      </c>
      <c r="H2018" s="135">
        <v>11</v>
      </c>
      <c r="I2018" s="136" t="s">
        <v>3094</v>
      </c>
      <c r="J2018" s="110" t="str">
        <f t="shared" si="31"/>
        <v>No</v>
      </c>
    </row>
    <row r="2019" spans="1:10" x14ac:dyDescent="0.35">
      <c r="A2019" s="108" t="s">
        <v>1422</v>
      </c>
      <c r="B2019" s="108" t="s">
        <v>3066</v>
      </c>
      <c r="C2019" s="109">
        <v>16.140107079499998</v>
      </c>
      <c r="D2019" s="109">
        <v>5.1267633965200003</v>
      </c>
      <c r="E2019" s="110">
        <v>91</v>
      </c>
      <c r="F2019" s="109">
        <v>726130.60896400001</v>
      </c>
      <c r="G2019" s="109">
        <v>4173189.0931600002</v>
      </c>
      <c r="H2019" s="135">
        <v>10</v>
      </c>
      <c r="I2019" s="136" t="s">
        <v>3094</v>
      </c>
      <c r="J2019" s="110" t="str">
        <f t="shared" si="31"/>
        <v>No</v>
      </c>
    </row>
    <row r="2020" spans="1:10" x14ac:dyDescent="0.35">
      <c r="A2020" s="108" t="s">
        <v>1423</v>
      </c>
      <c r="B2020" s="108" t="s">
        <v>3061</v>
      </c>
      <c r="C2020" s="109">
        <v>2.1954279348500001</v>
      </c>
      <c r="D2020" s="109">
        <v>0.61476081560600004</v>
      </c>
      <c r="E2020" s="110">
        <v>153</v>
      </c>
      <c r="F2020" s="109">
        <v>550752.70518100006</v>
      </c>
      <c r="G2020" s="109">
        <v>4263667.0619700002</v>
      </c>
      <c r="H2020" s="135">
        <v>10</v>
      </c>
      <c r="I2020" s="136" t="s">
        <v>3094</v>
      </c>
      <c r="J2020" s="110" t="str">
        <f t="shared" si="31"/>
        <v>No</v>
      </c>
    </row>
    <row r="2021" spans="1:10" x14ac:dyDescent="0.35">
      <c r="A2021" s="108" t="s">
        <v>1424</v>
      </c>
      <c r="B2021" s="108" t="s">
        <v>3036</v>
      </c>
      <c r="C2021" s="109">
        <v>8.2686719898799996</v>
      </c>
      <c r="D2021" s="109">
        <v>1.2931942619199999</v>
      </c>
      <c r="E2021" s="110">
        <v>3533</v>
      </c>
      <c r="F2021" s="109">
        <v>873475.15490299999</v>
      </c>
      <c r="G2021" s="109">
        <v>4138008.2386400001</v>
      </c>
      <c r="H2021" s="135">
        <v>11</v>
      </c>
      <c r="I2021" s="136" t="s">
        <v>3094</v>
      </c>
      <c r="J2021" s="110" t="str">
        <f t="shared" si="31"/>
        <v>No</v>
      </c>
    </row>
    <row r="2022" spans="1:10" x14ac:dyDescent="0.35">
      <c r="A2022" s="108" t="s">
        <v>1425</v>
      </c>
      <c r="B2022" s="108" t="s">
        <v>3036</v>
      </c>
      <c r="C2022" s="109">
        <v>0.91887222470000007</v>
      </c>
      <c r="D2022" s="109">
        <v>0.446462901415</v>
      </c>
      <c r="E2022" s="110">
        <v>3519</v>
      </c>
      <c r="F2022" s="109">
        <v>880564.10650500003</v>
      </c>
      <c r="G2022" s="109">
        <v>4137690.3999800002</v>
      </c>
      <c r="H2022" s="135">
        <v>11</v>
      </c>
      <c r="I2022" s="136" t="s">
        <v>3094</v>
      </c>
      <c r="J2022" s="110" t="str">
        <f t="shared" si="31"/>
        <v>No</v>
      </c>
    </row>
    <row r="2023" spans="1:10" x14ac:dyDescent="0.35">
      <c r="A2023" s="108" t="s">
        <v>1426</v>
      </c>
      <c r="B2023" s="108" t="s">
        <v>3036</v>
      </c>
      <c r="C2023" s="109">
        <v>11.328723523200001</v>
      </c>
      <c r="D2023" s="109">
        <v>1.88011103598</v>
      </c>
      <c r="E2023" s="110">
        <v>3201</v>
      </c>
      <c r="F2023" s="109">
        <v>889477.69140999997</v>
      </c>
      <c r="G2023" s="109">
        <v>4111501.4862500001</v>
      </c>
      <c r="H2023" s="135">
        <v>11</v>
      </c>
      <c r="I2023" s="136" t="s">
        <v>3094</v>
      </c>
      <c r="J2023" s="110" t="str">
        <f t="shared" si="31"/>
        <v>No</v>
      </c>
    </row>
    <row r="2024" spans="1:10" x14ac:dyDescent="0.35">
      <c r="A2024" s="108" t="s">
        <v>1427</v>
      </c>
      <c r="B2024" s="108" t="s">
        <v>3025</v>
      </c>
      <c r="C2024" s="109">
        <v>4.0219996521699999</v>
      </c>
      <c r="D2024" s="109">
        <v>1.16591306767</v>
      </c>
      <c r="E2024" s="110">
        <v>2715</v>
      </c>
      <c r="F2024" s="109">
        <v>821426.36268400005</v>
      </c>
      <c r="G2024" s="109">
        <v>4161273.18676</v>
      </c>
      <c r="H2024" s="135">
        <v>11</v>
      </c>
      <c r="I2024" s="136" t="s">
        <v>3094</v>
      </c>
      <c r="J2024" s="110" t="str">
        <f t="shared" si="31"/>
        <v>No</v>
      </c>
    </row>
    <row r="2025" spans="1:10" x14ac:dyDescent="0.35">
      <c r="A2025" s="108" t="s">
        <v>1428</v>
      </c>
      <c r="B2025" s="108" t="s">
        <v>3044</v>
      </c>
      <c r="C2025" s="109">
        <v>42.9876993313</v>
      </c>
      <c r="D2025" s="109">
        <v>4.32193153392</v>
      </c>
      <c r="E2025" s="110">
        <v>140</v>
      </c>
      <c r="F2025" s="109">
        <v>575483.45454399998</v>
      </c>
      <c r="G2025" s="109">
        <v>4192996.44967</v>
      </c>
      <c r="H2025" s="135">
        <v>10</v>
      </c>
      <c r="I2025" s="136" t="s">
        <v>3094</v>
      </c>
      <c r="J2025" s="110" t="str">
        <f t="shared" si="31"/>
        <v>No</v>
      </c>
    </row>
    <row r="2026" spans="1:10" x14ac:dyDescent="0.35">
      <c r="A2026" s="108" t="s">
        <v>1429</v>
      </c>
      <c r="B2026" s="108" t="s">
        <v>3073</v>
      </c>
      <c r="C2026" s="109">
        <v>34.901559784900002</v>
      </c>
      <c r="D2026" s="109">
        <v>3.2724727922599999</v>
      </c>
      <c r="E2026" s="110">
        <v>63</v>
      </c>
      <c r="F2026" s="109">
        <v>586296.68896699999</v>
      </c>
      <c r="G2026" s="109">
        <v>4242836.1459999997</v>
      </c>
      <c r="H2026" s="135">
        <v>10</v>
      </c>
      <c r="I2026" s="136" t="s">
        <v>3094</v>
      </c>
      <c r="J2026" s="110" t="str">
        <f t="shared" si="31"/>
        <v>No</v>
      </c>
    </row>
    <row r="2027" spans="1:10" x14ac:dyDescent="0.35">
      <c r="A2027" s="108" t="s">
        <v>1430</v>
      </c>
      <c r="B2027" s="108" t="s">
        <v>3036</v>
      </c>
      <c r="C2027" s="109">
        <v>0.64726824997999999</v>
      </c>
      <c r="D2027" s="109">
        <v>0.36514583819699997</v>
      </c>
      <c r="E2027" s="110">
        <v>2840</v>
      </c>
      <c r="F2027" s="109">
        <v>856661.61115699995</v>
      </c>
      <c r="G2027" s="109">
        <v>4157275.1115299999</v>
      </c>
      <c r="H2027" s="135">
        <v>11</v>
      </c>
      <c r="I2027" s="136" t="s">
        <v>3094</v>
      </c>
      <c r="J2027" s="110" t="str">
        <f t="shared" si="31"/>
        <v>No</v>
      </c>
    </row>
    <row r="2028" spans="1:10" x14ac:dyDescent="0.35">
      <c r="A2028" s="108" t="s">
        <v>1430</v>
      </c>
      <c r="B2028" s="108" t="s">
        <v>3053</v>
      </c>
      <c r="C2028" s="109">
        <v>0.31371154971699999</v>
      </c>
      <c r="D2028" s="109">
        <v>0.21874298277700002</v>
      </c>
      <c r="E2028" s="110">
        <v>1520</v>
      </c>
      <c r="F2028" s="109">
        <v>726668.77817800001</v>
      </c>
      <c r="G2028" s="109">
        <v>4330110.6115600001</v>
      </c>
      <c r="H2028" s="135">
        <v>10</v>
      </c>
      <c r="I2028" s="136" t="s">
        <v>3094</v>
      </c>
      <c r="J2028" s="110" t="str">
        <f t="shared" si="31"/>
        <v>No</v>
      </c>
    </row>
    <row r="2029" spans="1:10" x14ac:dyDescent="0.35">
      <c r="A2029" s="108" t="s">
        <v>1431</v>
      </c>
      <c r="B2029" s="108" t="s">
        <v>3032</v>
      </c>
      <c r="C2029" s="109">
        <v>10.827488705299999</v>
      </c>
      <c r="D2029" s="109">
        <v>1.44799472735</v>
      </c>
      <c r="E2029" s="110">
        <v>46</v>
      </c>
      <c r="F2029" s="109">
        <v>797762.94789199997</v>
      </c>
      <c r="G2029" s="109">
        <v>3814771.7363200001</v>
      </c>
      <c r="H2029" s="135">
        <v>11</v>
      </c>
      <c r="I2029" s="136" t="s">
        <v>3094</v>
      </c>
      <c r="J2029" s="110" t="str">
        <f t="shared" si="31"/>
        <v>No</v>
      </c>
    </row>
    <row r="2030" spans="1:10" x14ac:dyDescent="0.35">
      <c r="A2030" s="108" t="s">
        <v>1432</v>
      </c>
      <c r="B2030" s="108" t="s">
        <v>3069</v>
      </c>
      <c r="C2030" s="109">
        <v>3.3722282281</v>
      </c>
      <c r="D2030" s="109">
        <v>0.84955499964199999</v>
      </c>
      <c r="E2030" s="110">
        <v>0</v>
      </c>
      <c r="F2030" s="109">
        <v>602124.00779399998</v>
      </c>
      <c r="G2030" s="109">
        <v>4051951.6249000002</v>
      </c>
      <c r="H2030" s="135">
        <v>10</v>
      </c>
      <c r="I2030" s="136" t="s">
        <v>3094</v>
      </c>
      <c r="J2030" s="110" t="str">
        <f t="shared" si="31"/>
        <v>No</v>
      </c>
    </row>
    <row r="2031" spans="1:10" x14ac:dyDescent="0.35">
      <c r="A2031" s="108" t="s">
        <v>1432</v>
      </c>
      <c r="B2031" s="108" t="s">
        <v>3069</v>
      </c>
      <c r="C2031" s="109">
        <v>5.8250746091899996</v>
      </c>
      <c r="D2031" s="109">
        <v>1.1941040137400001</v>
      </c>
      <c r="E2031" s="110">
        <v>0</v>
      </c>
      <c r="F2031" s="109">
        <v>602322.17847399996</v>
      </c>
      <c r="G2031" s="109">
        <v>4051535.0628599999</v>
      </c>
      <c r="H2031" s="135">
        <v>10</v>
      </c>
      <c r="I2031" s="136" t="s">
        <v>3094</v>
      </c>
      <c r="J2031" s="110" t="str">
        <f t="shared" si="31"/>
        <v>No</v>
      </c>
    </row>
    <row r="2032" spans="1:10" x14ac:dyDescent="0.35">
      <c r="A2032" s="108" t="s">
        <v>1433</v>
      </c>
      <c r="B2032" s="108" t="s">
        <v>3074</v>
      </c>
      <c r="C2032" s="109">
        <v>1.84638511042</v>
      </c>
      <c r="D2032" s="109">
        <v>0.73168824071500005</v>
      </c>
      <c r="E2032" s="110">
        <v>136</v>
      </c>
      <c r="F2032" s="109">
        <v>547435.70554800006</v>
      </c>
      <c r="G2032" s="109">
        <v>4178510.41469</v>
      </c>
      <c r="H2032" s="135">
        <v>10</v>
      </c>
      <c r="I2032" s="136" t="s">
        <v>3094</v>
      </c>
      <c r="J2032" s="110" t="str">
        <f t="shared" si="31"/>
        <v>No</v>
      </c>
    </row>
    <row r="2033" spans="1:10" x14ac:dyDescent="0.35">
      <c r="A2033" s="108" t="s">
        <v>1434</v>
      </c>
      <c r="B2033" s="108" t="s">
        <v>3050</v>
      </c>
      <c r="C2033" s="109">
        <v>90.03958141679999</v>
      </c>
      <c r="D2033" s="109">
        <v>9.8437728063299996</v>
      </c>
      <c r="E2033" s="110">
        <v>68</v>
      </c>
      <c r="F2033" s="109">
        <v>521875.40781900001</v>
      </c>
      <c r="G2033" s="109">
        <v>4229768.7308400003</v>
      </c>
      <c r="H2033" s="135">
        <v>10</v>
      </c>
      <c r="I2033" s="136" t="s">
        <v>3094</v>
      </c>
      <c r="J2033" s="110" t="str">
        <f t="shared" si="31"/>
        <v>No</v>
      </c>
    </row>
    <row r="2034" spans="1:10" x14ac:dyDescent="0.35">
      <c r="A2034" s="108" t="s">
        <v>1434</v>
      </c>
      <c r="B2034" s="108" t="s">
        <v>3045</v>
      </c>
      <c r="C2034" s="109">
        <v>0.75511461365300003</v>
      </c>
      <c r="D2034" s="109">
        <v>0.38411351468100002</v>
      </c>
      <c r="E2034" s="110">
        <v>1109</v>
      </c>
      <c r="F2034" s="109">
        <v>696767.19575299998</v>
      </c>
      <c r="G2034" s="109">
        <v>4020590.8705699998</v>
      </c>
      <c r="H2034" s="135">
        <v>10</v>
      </c>
      <c r="I2034" s="136" t="s">
        <v>3094</v>
      </c>
      <c r="J2034" s="110" t="str">
        <f t="shared" si="31"/>
        <v>No</v>
      </c>
    </row>
    <row r="2035" spans="1:10" x14ac:dyDescent="0.35">
      <c r="A2035" s="108" t="s">
        <v>1434</v>
      </c>
      <c r="B2035" s="108" t="s">
        <v>3049</v>
      </c>
      <c r="C2035" s="109">
        <v>40.881778558999997</v>
      </c>
      <c r="D2035" s="109">
        <v>6.8751134567700003</v>
      </c>
      <c r="E2035" s="110">
        <v>37</v>
      </c>
      <c r="F2035" s="109">
        <v>709982.58777099999</v>
      </c>
      <c r="G2035" s="109">
        <v>3904987.9801699999</v>
      </c>
      <c r="H2035" s="135">
        <v>10</v>
      </c>
      <c r="I2035" s="136" t="s">
        <v>3094</v>
      </c>
      <c r="J2035" s="110" t="str">
        <f t="shared" si="31"/>
        <v>No</v>
      </c>
    </row>
    <row r="2036" spans="1:10" x14ac:dyDescent="0.35">
      <c r="A2036" s="108" t="s">
        <v>1434</v>
      </c>
      <c r="B2036" s="108" t="s">
        <v>3040</v>
      </c>
      <c r="C2036" s="109">
        <v>2.1275042505499999</v>
      </c>
      <c r="D2036" s="109">
        <v>0.99102536487500004</v>
      </c>
      <c r="E2036" s="110">
        <v>97</v>
      </c>
      <c r="F2036" s="109">
        <v>968368.72157299996</v>
      </c>
      <c r="G2036" s="109">
        <v>3763547.6562600001</v>
      </c>
      <c r="H2036" s="135">
        <v>11</v>
      </c>
      <c r="I2036" s="136" t="s">
        <v>3094</v>
      </c>
      <c r="J2036" s="110" t="str">
        <f t="shared" si="31"/>
        <v>No</v>
      </c>
    </row>
    <row r="2037" spans="1:10" x14ac:dyDescent="0.35">
      <c r="A2037" s="108" t="s">
        <v>1435</v>
      </c>
      <c r="B2037" s="108" t="s">
        <v>3074</v>
      </c>
      <c r="C2037" s="109">
        <v>0.9938877375059999</v>
      </c>
      <c r="D2037" s="109">
        <v>0.50939362269200006</v>
      </c>
      <c r="E2037" s="110">
        <v>11</v>
      </c>
      <c r="F2037" s="109">
        <v>545050.50522000005</v>
      </c>
      <c r="G2037" s="109">
        <v>4176654.60133</v>
      </c>
      <c r="H2037" s="135">
        <v>10</v>
      </c>
      <c r="I2037" s="136" t="s">
        <v>3094</v>
      </c>
      <c r="J2037" s="110" t="str">
        <f t="shared" si="31"/>
        <v>No</v>
      </c>
    </row>
    <row r="2038" spans="1:10" x14ac:dyDescent="0.35">
      <c r="A2038" s="108" t="s">
        <v>1436</v>
      </c>
      <c r="B2038" s="108" t="s">
        <v>3040</v>
      </c>
      <c r="C2038" s="109">
        <v>4.8411615896299995</v>
      </c>
      <c r="D2038" s="109">
        <v>0.99648255977699995</v>
      </c>
      <c r="E2038" s="110">
        <v>78</v>
      </c>
      <c r="F2038" s="109">
        <v>986281.53807699995</v>
      </c>
      <c r="G2038" s="109">
        <v>3734648.4321099999</v>
      </c>
      <c r="H2038" s="135">
        <v>11</v>
      </c>
      <c r="I2038" s="136" t="s">
        <v>3094</v>
      </c>
      <c r="J2038" s="110" t="str">
        <f t="shared" si="31"/>
        <v>No</v>
      </c>
    </row>
    <row r="2039" spans="1:10" x14ac:dyDescent="0.35">
      <c r="A2039" s="108" t="s">
        <v>1437</v>
      </c>
      <c r="B2039" s="108" t="s">
        <v>3058</v>
      </c>
      <c r="C2039" s="109">
        <v>8.2232149389699991</v>
      </c>
      <c r="D2039" s="109">
        <v>1.62935799919</v>
      </c>
      <c r="E2039" s="110">
        <v>5</v>
      </c>
      <c r="F2039" s="109">
        <v>544759.69840899995</v>
      </c>
      <c r="G2039" s="109">
        <v>4164445.03302</v>
      </c>
      <c r="H2039" s="135">
        <v>10</v>
      </c>
      <c r="I2039" s="136" t="s">
        <v>3094</v>
      </c>
      <c r="J2039" s="110" t="str">
        <f t="shared" si="31"/>
        <v>No</v>
      </c>
    </row>
    <row r="2040" spans="1:10" x14ac:dyDescent="0.35">
      <c r="A2040" s="108" t="s">
        <v>1438</v>
      </c>
      <c r="B2040" s="108" t="s">
        <v>3044</v>
      </c>
      <c r="C2040" s="109">
        <v>6.6908443948399992</v>
      </c>
      <c r="D2040" s="109">
        <v>2.4057566180399999</v>
      </c>
      <c r="E2040" s="110">
        <v>4</v>
      </c>
      <c r="F2040" s="109">
        <v>606033.91187199997</v>
      </c>
      <c r="G2040" s="109">
        <v>4207385.8174700001</v>
      </c>
      <c r="H2040" s="135">
        <v>10</v>
      </c>
      <c r="I2040" s="136" t="s">
        <v>3094</v>
      </c>
      <c r="J2040" s="110" t="str">
        <f t="shared" si="31"/>
        <v>No</v>
      </c>
    </row>
    <row r="2041" spans="1:10" x14ac:dyDescent="0.35">
      <c r="A2041" s="108" t="s">
        <v>1439</v>
      </c>
      <c r="B2041" s="108" t="s">
        <v>3042</v>
      </c>
      <c r="C2041" s="109">
        <v>10273.82459</v>
      </c>
      <c r="D2041" s="109">
        <v>100.63431299999999</v>
      </c>
      <c r="E2041" s="110">
        <v>1372</v>
      </c>
      <c r="F2041" s="109">
        <v>657156.66243799997</v>
      </c>
      <c r="G2041" s="109">
        <v>4457390.2864399999</v>
      </c>
      <c r="H2041" s="135">
        <v>10</v>
      </c>
      <c r="I2041" s="136" t="s">
        <v>3094</v>
      </c>
      <c r="J2041" s="110" t="str">
        <f t="shared" si="31"/>
        <v>Yes</v>
      </c>
    </row>
    <row r="2042" spans="1:10" x14ac:dyDescent="0.35">
      <c r="A2042" s="108" t="s">
        <v>1439</v>
      </c>
      <c r="B2042" s="108" t="s">
        <v>3042</v>
      </c>
      <c r="C2042" s="109">
        <v>1.9172757938499998</v>
      </c>
      <c r="D2042" s="109">
        <v>0.93303852436399992</v>
      </c>
      <c r="E2042" s="110">
        <v>1375</v>
      </c>
      <c r="F2042" s="109">
        <v>649260.89311299997</v>
      </c>
      <c r="G2042" s="109">
        <v>4459349.3662900003</v>
      </c>
      <c r="H2042" s="135">
        <v>10</v>
      </c>
      <c r="I2042" s="136" t="s">
        <v>3094</v>
      </c>
      <c r="J2042" s="110" t="str">
        <f t="shared" si="31"/>
        <v>No</v>
      </c>
    </row>
    <row r="2043" spans="1:10" x14ac:dyDescent="0.35">
      <c r="A2043" s="108" t="s">
        <v>1440</v>
      </c>
      <c r="B2043" s="108" t="s">
        <v>3020</v>
      </c>
      <c r="C2043" s="109">
        <v>240.17271393500002</v>
      </c>
      <c r="D2043" s="109">
        <v>23.522805462000001</v>
      </c>
      <c r="E2043" s="110">
        <v>2474</v>
      </c>
      <c r="F2043" s="109">
        <v>747687.24368199997</v>
      </c>
      <c r="G2043" s="109">
        <v>4305841.8025500001</v>
      </c>
      <c r="H2043" s="135">
        <v>10</v>
      </c>
      <c r="I2043" s="136" t="s">
        <v>3094</v>
      </c>
      <c r="J2043" s="110" t="str">
        <f t="shared" si="31"/>
        <v>No</v>
      </c>
    </row>
    <row r="2044" spans="1:10" x14ac:dyDescent="0.35">
      <c r="A2044" s="108" t="s">
        <v>1441</v>
      </c>
      <c r="B2044" s="108" t="s">
        <v>3053</v>
      </c>
      <c r="C2044" s="109">
        <v>7.8309622729599999</v>
      </c>
      <c r="D2044" s="109">
        <v>1.0832262957099998</v>
      </c>
      <c r="E2044" s="110">
        <v>1079</v>
      </c>
      <c r="F2044" s="109">
        <v>688563.33420599997</v>
      </c>
      <c r="G2044" s="109">
        <v>4341702.4534200002</v>
      </c>
      <c r="H2044" s="135">
        <v>10</v>
      </c>
      <c r="I2044" s="136" t="s">
        <v>3094</v>
      </c>
      <c r="J2044" s="110" t="str">
        <f t="shared" si="31"/>
        <v>No</v>
      </c>
    </row>
    <row r="2045" spans="1:10" x14ac:dyDescent="0.35">
      <c r="A2045" s="108" t="s">
        <v>1442</v>
      </c>
      <c r="B2045" s="108" t="s">
        <v>3059</v>
      </c>
      <c r="C2045" s="109">
        <v>113.45798156399999</v>
      </c>
      <c r="D2045" s="109">
        <v>22.745845999299998</v>
      </c>
      <c r="E2045" s="110">
        <v>101</v>
      </c>
      <c r="F2045" s="109">
        <v>685655.60834499996</v>
      </c>
      <c r="G2045" s="109">
        <v>4242028.8053000001</v>
      </c>
      <c r="H2045" s="135">
        <v>10</v>
      </c>
      <c r="I2045" s="136" t="s">
        <v>3094</v>
      </c>
      <c r="J2045" s="110" t="str">
        <f t="shared" si="31"/>
        <v>No</v>
      </c>
    </row>
    <row r="2046" spans="1:10" x14ac:dyDescent="0.35">
      <c r="A2046" s="108" t="s">
        <v>1443</v>
      </c>
      <c r="B2046" s="108" t="s">
        <v>3037</v>
      </c>
      <c r="C2046" s="109">
        <v>7.0239203286999992</v>
      </c>
      <c r="D2046" s="109">
        <v>1.41835671171</v>
      </c>
      <c r="E2046" s="110">
        <v>2191</v>
      </c>
      <c r="F2046" s="109">
        <v>730479.29319800006</v>
      </c>
      <c r="G2046" s="109">
        <v>4356139.3548299996</v>
      </c>
      <c r="H2046" s="135">
        <v>10</v>
      </c>
      <c r="I2046" s="136" t="s">
        <v>3094</v>
      </c>
      <c r="J2046" s="110" t="str">
        <f t="shared" si="31"/>
        <v>No</v>
      </c>
    </row>
    <row r="2047" spans="1:10" x14ac:dyDescent="0.35">
      <c r="A2047" s="108" t="s">
        <v>1444</v>
      </c>
      <c r="B2047" s="108" t="s">
        <v>3026</v>
      </c>
      <c r="C2047" s="109">
        <v>1.57348166922</v>
      </c>
      <c r="D2047" s="109">
        <v>0.48986511551700002</v>
      </c>
      <c r="E2047" s="110">
        <v>2257</v>
      </c>
      <c r="F2047" s="109">
        <v>510389.695289</v>
      </c>
      <c r="G2047" s="109">
        <v>4530957.1435700003</v>
      </c>
      <c r="H2047" s="135">
        <v>10</v>
      </c>
      <c r="I2047" s="136" t="s">
        <v>3094</v>
      </c>
      <c r="J2047" s="110" t="str">
        <f t="shared" si="31"/>
        <v>No</v>
      </c>
    </row>
    <row r="2048" spans="1:10" x14ac:dyDescent="0.35">
      <c r="A2048" s="108" t="s">
        <v>1445</v>
      </c>
      <c r="B2048" s="108" t="s">
        <v>3027</v>
      </c>
      <c r="C2048" s="109">
        <v>19.636961809900001</v>
      </c>
      <c r="D2048" s="109">
        <v>2.3953811271399998</v>
      </c>
      <c r="E2048" s="110">
        <v>1534</v>
      </c>
      <c r="F2048" s="109">
        <v>739944.13971100003</v>
      </c>
      <c r="G2048" s="109">
        <v>4643802.7170200003</v>
      </c>
      <c r="H2048" s="135">
        <v>10</v>
      </c>
      <c r="I2048" s="136" t="s">
        <v>3094</v>
      </c>
      <c r="J2048" s="110" t="str">
        <f t="shared" si="31"/>
        <v>No</v>
      </c>
    </row>
    <row r="2049" spans="1:10" x14ac:dyDescent="0.35">
      <c r="A2049" s="108" t="s">
        <v>1446</v>
      </c>
      <c r="B2049" s="108" t="s">
        <v>3044</v>
      </c>
      <c r="C2049" s="109">
        <v>3.40150849618</v>
      </c>
      <c r="D2049" s="109">
        <v>0.79509457423000007</v>
      </c>
      <c r="E2049" s="110">
        <v>236</v>
      </c>
      <c r="F2049" s="109">
        <v>565953.05812900001</v>
      </c>
      <c r="G2049" s="109">
        <v>4194569.7409300003</v>
      </c>
      <c r="H2049" s="135">
        <v>10</v>
      </c>
      <c r="I2049" s="136" t="s">
        <v>3094</v>
      </c>
      <c r="J2049" s="110" t="str">
        <f t="shared" si="31"/>
        <v>No</v>
      </c>
    </row>
    <row r="2050" spans="1:10" x14ac:dyDescent="0.35">
      <c r="A2050" s="108" t="s">
        <v>1447</v>
      </c>
      <c r="B2050" s="108" t="s">
        <v>3047</v>
      </c>
      <c r="C2050" s="109">
        <v>297.52617911999999</v>
      </c>
      <c r="D2050" s="109">
        <v>18.211944746900002</v>
      </c>
      <c r="E2050" s="110">
        <v>1560</v>
      </c>
      <c r="F2050" s="109">
        <v>1035671.2533099999</v>
      </c>
      <c r="G2050" s="109">
        <v>3806218.7241099998</v>
      </c>
      <c r="H2050" s="135">
        <v>11</v>
      </c>
      <c r="I2050" s="136" t="s">
        <v>3094</v>
      </c>
      <c r="J2050" s="110" t="str">
        <f t="shared" si="31"/>
        <v>Yes</v>
      </c>
    </row>
    <row r="2051" spans="1:10" x14ac:dyDescent="0.35">
      <c r="A2051" s="108" t="s">
        <v>1448</v>
      </c>
      <c r="B2051" s="108" t="s">
        <v>3053</v>
      </c>
      <c r="C2051" s="109">
        <v>2.3418427638400003</v>
      </c>
      <c r="D2051" s="109">
        <v>0.70755694367599997</v>
      </c>
      <c r="E2051" s="110">
        <v>493</v>
      </c>
      <c r="F2051" s="109">
        <v>671122.77270099998</v>
      </c>
      <c r="G2051" s="109">
        <v>4314694.4369799998</v>
      </c>
      <c r="H2051" s="135">
        <v>10</v>
      </c>
      <c r="I2051" s="136" t="s">
        <v>3094</v>
      </c>
      <c r="J2051" s="110" t="str">
        <f t="shared" si="31"/>
        <v>No</v>
      </c>
    </row>
    <row r="2052" spans="1:10" x14ac:dyDescent="0.35">
      <c r="A2052" s="108" t="s">
        <v>1449</v>
      </c>
      <c r="B2052" s="108" t="s">
        <v>3020</v>
      </c>
      <c r="C2052" s="109">
        <v>4.8409751658499998</v>
      </c>
      <c r="D2052" s="109">
        <v>0.95353916856700005</v>
      </c>
      <c r="E2052" s="110">
        <v>2180</v>
      </c>
      <c r="F2052" s="109">
        <v>756647.31550300005</v>
      </c>
      <c r="G2052" s="109">
        <v>4300849.2865199996</v>
      </c>
      <c r="H2052" s="135">
        <v>10</v>
      </c>
      <c r="I2052" s="136" t="s">
        <v>3094</v>
      </c>
      <c r="J2052" s="110" t="str">
        <f t="shared" ref="J2052:J2115" si="32">IF(AND(C2052&gt;=173.3,C2052&lt;=16005.8,D2052&gt;=16.1,D2052&lt;=255.3,E2052&gt;=42.4,E2052&lt;=2062),"Yes","No")</f>
        <v>No</v>
      </c>
    </row>
    <row r="2053" spans="1:10" x14ac:dyDescent="0.35">
      <c r="A2053" s="108" t="s">
        <v>1450</v>
      </c>
      <c r="B2053" s="108" t="s">
        <v>3061</v>
      </c>
      <c r="C2053" s="109">
        <v>7553.15625</v>
      </c>
      <c r="D2053" s="109">
        <v>255.33144949999999</v>
      </c>
      <c r="E2053" s="110">
        <v>134</v>
      </c>
      <c r="F2053" s="109">
        <v>566265.14271399996</v>
      </c>
      <c r="G2053" s="109">
        <v>4272002.7981200004</v>
      </c>
      <c r="H2053" s="135">
        <v>10</v>
      </c>
      <c r="I2053" s="136" t="s">
        <v>3094</v>
      </c>
      <c r="J2053" s="110" t="str">
        <f t="shared" si="32"/>
        <v>No</v>
      </c>
    </row>
    <row r="2054" spans="1:10" x14ac:dyDescent="0.35">
      <c r="A2054" s="108" t="s">
        <v>1451</v>
      </c>
      <c r="B2054" s="108" t="s">
        <v>3028</v>
      </c>
      <c r="C2054" s="109">
        <v>8.1734943728899996</v>
      </c>
      <c r="D2054" s="109">
        <v>1.8837265373700001</v>
      </c>
      <c r="E2054" s="110">
        <v>307</v>
      </c>
      <c r="F2054" s="109">
        <v>540226.42229699995</v>
      </c>
      <c r="G2054" s="109">
        <v>4288512.07094</v>
      </c>
      <c r="H2054" s="135">
        <v>10</v>
      </c>
      <c r="I2054" s="136" t="s">
        <v>3094</v>
      </c>
      <c r="J2054" s="110" t="str">
        <f t="shared" si="32"/>
        <v>No</v>
      </c>
    </row>
    <row r="2055" spans="1:10" x14ac:dyDescent="0.35">
      <c r="A2055" s="108" t="s">
        <v>1452</v>
      </c>
      <c r="B2055" s="108" t="s">
        <v>3043</v>
      </c>
      <c r="C2055" s="109">
        <v>444.47215728899999</v>
      </c>
      <c r="D2055" s="109">
        <v>41.0082721789</v>
      </c>
      <c r="E2055" s="110">
        <v>834</v>
      </c>
      <c r="F2055" s="109">
        <v>615280.42253400001</v>
      </c>
      <c r="G2055" s="109">
        <v>4541514.0508599998</v>
      </c>
      <c r="H2055" s="135">
        <v>10</v>
      </c>
      <c r="I2055" s="136" t="s">
        <v>3094</v>
      </c>
      <c r="J2055" s="110" t="str">
        <f t="shared" si="32"/>
        <v>Yes</v>
      </c>
    </row>
    <row r="2056" spans="1:10" x14ac:dyDescent="0.35">
      <c r="A2056" s="108" t="s">
        <v>1453</v>
      </c>
      <c r="B2056" s="108" t="s">
        <v>3028</v>
      </c>
      <c r="C2056" s="109">
        <v>9.0070822829400008</v>
      </c>
      <c r="D2056" s="109">
        <v>1.22773621283</v>
      </c>
      <c r="E2056" s="110">
        <v>303</v>
      </c>
      <c r="F2056" s="109">
        <v>541309.11322299996</v>
      </c>
      <c r="G2056" s="109">
        <v>4289137.5830600001</v>
      </c>
      <c r="H2056" s="135">
        <v>10</v>
      </c>
      <c r="I2056" s="136" t="s">
        <v>3094</v>
      </c>
      <c r="J2056" s="110" t="str">
        <f t="shared" si="32"/>
        <v>No</v>
      </c>
    </row>
    <row r="2057" spans="1:10" x14ac:dyDescent="0.35">
      <c r="A2057" s="108" t="s">
        <v>1454</v>
      </c>
      <c r="B2057" s="108" t="s">
        <v>3032</v>
      </c>
      <c r="C2057" s="109">
        <v>1283.8017219999999</v>
      </c>
      <c r="D2057" s="109">
        <v>67.288570969999995</v>
      </c>
      <c r="E2057" s="110">
        <v>230</v>
      </c>
      <c r="F2057" s="109">
        <v>781147.075541</v>
      </c>
      <c r="G2057" s="109">
        <v>3830429.1941</v>
      </c>
      <c r="H2057" s="135">
        <v>11</v>
      </c>
      <c r="I2057" s="136" t="s">
        <v>3094</v>
      </c>
      <c r="J2057" s="110" t="str">
        <f t="shared" si="32"/>
        <v>Yes</v>
      </c>
    </row>
    <row r="2058" spans="1:10" x14ac:dyDescent="0.35">
      <c r="A2058" s="108" t="s">
        <v>1455</v>
      </c>
      <c r="B2058" s="108" t="s">
        <v>3038</v>
      </c>
      <c r="C2058" s="109">
        <v>55.243793612799998</v>
      </c>
      <c r="D2058" s="109">
        <v>4.1418522924899994</v>
      </c>
      <c r="E2058" s="110">
        <v>8</v>
      </c>
      <c r="F2058" s="109">
        <v>1124370.4140099999</v>
      </c>
      <c r="G2058" s="109">
        <v>3741762.7712300001</v>
      </c>
      <c r="H2058" s="135">
        <v>11</v>
      </c>
      <c r="I2058" s="136" t="s">
        <v>3094</v>
      </c>
      <c r="J2058" s="110" t="str">
        <f t="shared" si="32"/>
        <v>No</v>
      </c>
    </row>
    <row r="2059" spans="1:10" x14ac:dyDescent="0.35">
      <c r="A2059" s="108" t="s">
        <v>1456</v>
      </c>
      <c r="B2059" s="108" t="s">
        <v>3061</v>
      </c>
      <c r="C2059" s="109">
        <v>0.90727153981200004</v>
      </c>
      <c r="D2059" s="109">
        <v>0.55932223512099999</v>
      </c>
      <c r="E2059" s="110">
        <v>40</v>
      </c>
      <c r="F2059" s="109">
        <v>565307.53266499995</v>
      </c>
      <c r="G2059" s="109">
        <v>4236831.4148000004</v>
      </c>
      <c r="H2059" s="135">
        <v>10</v>
      </c>
      <c r="I2059" s="136" t="s">
        <v>3094</v>
      </c>
      <c r="J2059" s="110" t="str">
        <f t="shared" si="32"/>
        <v>No</v>
      </c>
    </row>
    <row r="2060" spans="1:10" x14ac:dyDescent="0.35">
      <c r="A2060" s="108" t="s">
        <v>1457</v>
      </c>
      <c r="B2060" s="108" t="s">
        <v>3044</v>
      </c>
      <c r="C2060" s="109">
        <v>2.2605163835000002</v>
      </c>
      <c r="D2060" s="109">
        <v>0.79985172585999997</v>
      </c>
      <c r="E2060" s="110">
        <v>157</v>
      </c>
      <c r="F2060" s="109">
        <v>571574.43939299998</v>
      </c>
      <c r="G2060" s="109">
        <v>4194156.2118899999</v>
      </c>
      <c r="H2060" s="135">
        <v>10</v>
      </c>
      <c r="I2060" s="136" t="s">
        <v>3094</v>
      </c>
      <c r="J2060" s="110" t="str">
        <f t="shared" si="32"/>
        <v>No</v>
      </c>
    </row>
    <row r="2061" spans="1:10" x14ac:dyDescent="0.35">
      <c r="A2061" s="108" t="s">
        <v>1458</v>
      </c>
      <c r="B2061" s="108" t="s">
        <v>3075</v>
      </c>
      <c r="C2061" s="109">
        <v>982.4731104</v>
      </c>
      <c r="D2061" s="109">
        <v>48.944874679999998</v>
      </c>
      <c r="E2061" s="110">
        <v>158</v>
      </c>
      <c r="F2061" s="109">
        <v>836207.71643699997</v>
      </c>
      <c r="G2061" s="109">
        <v>3811736.3646200001</v>
      </c>
      <c r="H2061" s="135">
        <v>11</v>
      </c>
      <c r="I2061" s="136" t="s">
        <v>3094</v>
      </c>
      <c r="J2061" s="110" t="str">
        <f t="shared" si="32"/>
        <v>Yes</v>
      </c>
    </row>
    <row r="2062" spans="1:10" x14ac:dyDescent="0.35">
      <c r="A2062" s="108" t="s">
        <v>1459</v>
      </c>
      <c r="B2062" s="108" t="s">
        <v>3025</v>
      </c>
      <c r="C2062" s="109">
        <v>12.4251509802</v>
      </c>
      <c r="D2062" s="109">
        <v>1.52159939249</v>
      </c>
      <c r="E2062" s="110">
        <v>3366</v>
      </c>
      <c r="F2062" s="109">
        <v>834384.25791100005</v>
      </c>
      <c r="G2062" s="109">
        <v>4179205.97627</v>
      </c>
      <c r="H2062" s="135">
        <v>11</v>
      </c>
      <c r="I2062" s="136" t="s">
        <v>3094</v>
      </c>
      <c r="J2062" s="110" t="str">
        <f t="shared" si="32"/>
        <v>No</v>
      </c>
    </row>
    <row r="2063" spans="1:10" x14ac:dyDescent="0.35">
      <c r="A2063" s="108" t="s">
        <v>1460</v>
      </c>
      <c r="B2063" s="108" t="s">
        <v>3073</v>
      </c>
      <c r="C2063" s="109">
        <v>22.161676196999998</v>
      </c>
      <c r="D2063" s="109">
        <v>3.0695967981099996</v>
      </c>
      <c r="E2063" s="110">
        <v>26</v>
      </c>
      <c r="F2063" s="109">
        <v>567028.62973299995</v>
      </c>
      <c r="G2063" s="109">
        <v>4221262.1253300002</v>
      </c>
      <c r="H2063" s="135">
        <v>10</v>
      </c>
      <c r="I2063" s="136" t="s">
        <v>3094</v>
      </c>
      <c r="J2063" s="110" t="str">
        <f t="shared" si="32"/>
        <v>No</v>
      </c>
    </row>
    <row r="2064" spans="1:10" x14ac:dyDescent="0.35">
      <c r="A2064" s="108" t="s">
        <v>1460</v>
      </c>
      <c r="B2064" s="108" t="s">
        <v>3034</v>
      </c>
      <c r="C2064" s="109">
        <v>130.76536502100001</v>
      </c>
      <c r="D2064" s="109">
        <v>13.469473115000001</v>
      </c>
      <c r="E2064" s="110">
        <v>73</v>
      </c>
      <c r="F2064" s="109">
        <v>578623.02871500002</v>
      </c>
      <c r="G2064" s="109">
        <v>4176031.3317200001</v>
      </c>
      <c r="H2064" s="135">
        <v>10</v>
      </c>
      <c r="I2064" s="136" t="s">
        <v>3094</v>
      </c>
      <c r="J2064" s="110" t="str">
        <f t="shared" si="32"/>
        <v>No</v>
      </c>
    </row>
    <row r="2065" spans="1:10" x14ac:dyDescent="0.35">
      <c r="A2065" s="108" t="s">
        <v>1461</v>
      </c>
      <c r="B2065" s="108" t="s">
        <v>3020</v>
      </c>
      <c r="C2065" s="109">
        <v>8.1316915933600011</v>
      </c>
      <c r="D2065" s="109">
        <v>1.1523965093500002</v>
      </c>
      <c r="E2065" s="110">
        <v>1914</v>
      </c>
      <c r="F2065" s="109">
        <v>763150.10084099998</v>
      </c>
      <c r="G2065" s="109">
        <v>4311202.3959600003</v>
      </c>
      <c r="H2065" s="135">
        <v>11</v>
      </c>
      <c r="I2065" s="136" t="s">
        <v>3094</v>
      </c>
      <c r="J2065" s="110" t="str">
        <f t="shared" si="32"/>
        <v>No</v>
      </c>
    </row>
    <row r="2066" spans="1:10" x14ac:dyDescent="0.35">
      <c r="A2066" s="108" t="s">
        <v>1462</v>
      </c>
      <c r="B2066" s="108" t="s">
        <v>3053</v>
      </c>
      <c r="C2066" s="109">
        <v>78.293080443500003</v>
      </c>
      <c r="D2066" s="109">
        <v>11.47897186</v>
      </c>
      <c r="E2066" s="110">
        <v>222</v>
      </c>
      <c r="F2066" s="109">
        <v>673128.78965000005</v>
      </c>
      <c r="G2066" s="109">
        <v>4312791.25569</v>
      </c>
      <c r="H2066" s="135">
        <v>10</v>
      </c>
      <c r="I2066" s="136" t="s">
        <v>3094</v>
      </c>
      <c r="J2066" s="110" t="str">
        <f t="shared" si="32"/>
        <v>No</v>
      </c>
    </row>
    <row r="2067" spans="1:10" x14ac:dyDescent="0.35">
      <c r="A2067" s="108" t="s">
        <v>1463</v>
      </c>
      <c r="B2067" s="108" t="s">
        <v>3055</v>
      </c>
      <c r="C2067" s="109">
        <v>5.6676768415200005</v>
      </c>
      <c r="D2067" s="109">
        <v>1.3488753333300001</v>
      </c>
      <c r="E2067" s="110">
        <v>8</v>
      </c>
      <c r="F2067" s="109">
        <v>431735.97973899997</v>
      </c>
      <c r="G2067" s="109">
        <v>4371291.9716299996</v>
      </c>
      <c r="H2067" s="135">
        <v>10</v>
      </c>
      <c r="I2067" s="136" t="s">
        <v>3094</v>
      </c>
      <c r="J2067" s="110" t="str">
        <f t="shared" si="32"/>
        <v>No</v>
      </c>
    </row>
    <row r="2068" spans="1:10" x14ac:dyDescent="0.35">
      <c r="A2068" s="108" t="s">
        <v>1464</v>
      </c>
      <c r="B2068" s="108" t="s">
        <v>3053</v>
      </c>
      <c r="C2068" s="109">
        <v>109.00235123799999</v>
      </c>
      <c r="D2068" s="109">
        <v>14.646665434799999</v>
      </c>
      <c r="E2068" s="110">
        <v>490</v>
      </c>
      <c r="F2068" s="109">
        <v>669365.86907699995</v>
      </c>
      <c r="G2068" s="109">
        <v>4320503.3530299999</v>
      </c>
      <c r="H2068" s="135">
        <v>10</v>
      </c>
      <c r="I2068" s="136" t="s">
        <v>3094</v>
      </c>
      <c r="J2068" s="110" t="str">
        <f t="shared" si="32"/>
        <v>No</v>
      </c>
    </row>
    <row r="2069" spans="1:10" x14ac:dyDescent="0.35">
      <c r="A2069" s="108" t="s">
        <v>1465</v>
      </c>
      <c r="B2069" s="108" t="s">
        <v>3036</v>
      </c>
      <c r="C2069" s="109">
        <v>7.9374312465500001</v>
      </c>
      <c r="D2069" s="109">
        <v>1.1129825922099998</v>
      </c>
      <c r="E2069" s="110">
        <v>3471</v>
      </c>
      <c r="F2069" s="109">
        <v>876749.18120600004</v>
      </c>
      <c r="G2069" s="109">
        <v>4114222.6419299999</v>
      </c>
      <c r="H2069" s="135">
        <v>11</v>
      </c>
      <c r="I2069" s="136" t="s">
        <v>3094</v>
      </c>
      <c r="J2069" s="110" t="str">
        <f t="shared" si="32"/>
        <v>No</v>
      </c>
    </row>
    <row r="2070" spans="1:10" x14ac:dyDescent="0.35">
      <c r="A2070" s="108" t="s">
        <v>1466</v>
      </c>
      <c r="B2070" s="108" t="s">
        <v>3033</v>
      </c>
      <c r="C2070" s="109">
        <v>2.2116988932999999</v>
      </c>
      <c r="D2070" s="109">
        <v>0.55566421613299999</v>
      </c>
      <c r="E2070" s="110">
        <v>421</v>
      </c>
      <c r="F2070" s="109">
        <v>587507.19163200003</v>
      </c>
      <c r="G2070" s="109">
        <v>4116423.7679599999</v>
      </c>
      <c r="H2070" s="135">
        <v>10</v>
      </c>
      <c r="I2070" s="136" t="s">
        <v>3094</v>
      </c>
      <c r="J2070" s="110" t="str">
        <f t="shared" si="32"/>
        <v>No</v>
      </c>
    </row>
    <row r="2071" spans="1:10" x14ac:dyDescent="0.35">
      <c r="A2071" s="108" t="s">
        <v>1467</v>
      </c>
      <c r="B2071" s="108" t="s">
        <v>3029</v>
      </c>
      <c r="C2071" s="109">
        <v>1680.016617</v>
      </c>
      <c r="D2071" s="109">
        <v>39.787778059999994</v>
      </c>
      <c r="E2071" s="110">
        <v>2063</v>
      </c>
      <c r="F2071" s="109">
        <v>876063.50341400004</v>
      </c>
      <c r="G2071" s="109">
        <v>4171759.7511200001</v>
      </c>
      <c r="H2071" s="135">
        <v>11</v>
      </c>
      <c r="I2071" s="136" t="s">
        <v>3094</v>
      </c>
      <c r="J2071" s="110" t="str">
        <f t="shared" si="32"/>
        <v>No</v>
      </c>
    </row>
    <row r="2072" spans="1:10" x14ac:dyDescent="0.35">
      <c r="A2072" s="108" t="s">
        <v>1468</v>
      </c>
      <c r="B2072" s="108" t="s">
        <v>3061</v>
      </c>
      <c r="C2072" s="109">
        <v>153.382494761</v>
      </c>
      <c r="D2072" s="109">
        <v>9.946076702300001</v>
      </c>
      <c r="E2072" s="110">
        <v>118</v>
      </c>
      <c r="F2072" s="109">
        <v>576014.88570300001</v>
      </c>
      <c r="G2072" s="109">
        <v>4246661.0418699998</v>
      </c>
      <c r="H2072" s="135">
        <v>10</v>
      </c>
      <c r="I2072" s="136" t="s">
        <v>3094</v>
      </c>
      <c r="J2072" s="110" t="str">
        <f t="shared" si="32"/>
        <v>No</v>
      </c>
    </row>
    <row r="2073" spans="1:10" x14ac:dyDescent="0.35">
      <c r="A2073" s="108" t="s">
        <v>1469</v>
      </c>
      <c r="B2073" s="108" t="s">
        <v>3030</v>
      </c>
      <c r="C2073" s="109">
        <v>60.458625638999997</v>
      </c>
      <c r="D2073" s="109">
        <v>6.4307634046900004</v>
      </c>
      <c r="E2073" s="110">
        <v>1406</v>
      </c>
      <c r="F2073" s="109">
        <v>1100541.0686699999</v>
      </c>
      <c r="G2073" s="109">
        <v>3668161.99792</v>
      </c>
      <c r="H2073" s="135">
        <v>11</v>
      </c>
      <c r="I2073" s="136" t="s">
        <v>3094</v>
      </c>
      <c r="J2073" s="110" t="str">
        <f t="shared" si="32"/>
        <v>No</v>
      </c>
    </row>
    <row r="2074" spans="1:10" x14ac:dyDescent="0.35">
      <c r="A2074" s="108" t="s">
        <v>1470</v>
      </c>
      <c r="B2074" s="108" t="s">
        <v>3073</v>
      </c>
      <c r="C2074" s="109">
        <v>11.714549737700001</v>
      </c>
      <c r="D2074" s="109">
        <v>1.3965789702</v>
      </c>
      <c r="E2074" s="110">
        <v>0</v>
      </c>
      <c r="F2074" s="109">
        <v>566466.63176300004</v>
      </c>
      <c r="G2074" s="109">
        <v>4216367.0470899995</v>
      </c>
      <c r="H2074" s="135">
        <v>10</v>
      </c>
      <c r="I2074" s="136" t="s">
        <v>3094</v>
      </c>
      <c r="J2074" s="110" t="str">
        <f t="shared" si="32"/>
        <v>No</v>
      </c>
    </row>
    <row r="2075" spans="1:10" x14ac:dyDescent="0.35">
      <c r="A2075" s="108" t="s">
        <v>1471</v>
      </c>
      <c r="B2075" s="108" t="s">
        <v>3042</v>
      </c>
      <c r="C2075" s="109">
        <v>1647.3882530000001</v>
      </c>
      <c r="D2075" s="109">
        <v>67.686599619999996</v>
      </c>
      <c r="E2075" s="110">
        <v>1761</v>
      </c>
      <c r="F2075" s="109">
        <v>712551.58735399996</v>
      </c>
      <c r="G2075" s="109">
        <v>4420841.1686800001</v>
      </c>
      <c r="H2075" s="135">
        <v>10</v>
      </c>
      <c r="I2075" s="136" t="s">
        <v>3094</v>
      </c>
      <c r="J2075" s="110" t="str">
        <f t="shared" si="32"/>
        <v>Yes</v>
      </c>
    </row>
    <row r="2076" spans="1:10" x14ac:dyDescent="0.35">
      <c r="A2076" s="108" t="s">
        <v>1472</v>
      </c>
      <c r="B2076" s="108" t="s">
        <v>3021</v>
      </c>
      <c r="C2076" s="109">
        <v>3.9959807817099997</v>
      </c>
      <c r="D2076" s="109">
        <v>0.89837772562199991</v>
      </c>
      <c r="E2076" s="110">
        <v>842</v>
      </c>
      <c r="F2076" s="109">
        <v>618700.49715499999</v>
      </c>
      <c r="G2076" s="109">
        <v>4414643.3581600003</v>
      </c>
      <c r="H2076" s="135">
        <v>10</v>
      </c>
      <c r="I2076" s="136" t="s">
        <v>3094</v>
      </c>
      <c r="J2076" s="110" t="str">
        <f t="shared" si="32"/>
        <v>No</v>
      </c>
    </row>
    <row r="2077" spans="1:10" x14ac:dyDescent="0.35">
      <c r="A2077" s="108" t="s">
        <v>1473</v>
      </c>
      <c r="B2077" s="108" t="s">
        <v>3034</v>
      </c>
      <c r="C2077" s="109">
        <v>409.59836124000003</v>
      </c>
      <c r="D2077" s="109">
        <v>31.147213927100001</v>
      </c>
      <c r="E2077" s="110">
        <v>228</v>
      </c>
      <c r="F2077" s="109">
        <v>613372.10976799997</v>
      </c>
      <c r="G2077" s="109">
        <v>4161530.4681000002</v>
      </c>
      <c r="H2077" s="135">
        <v>10</v>
      </c>
      <c r="I2077" s="136" t="s">
        <v>3094</v>
      </c>
      <c r="J2077" s="110" t="str">
        <f t="shared" si="32"/>
        <v>Yes</v>
      </c>
    </row>
    <row r="2078" spans="1:10" x14ac:dyDescent="0.35">
      <c r="A2078" s="108" t="s">
        <v>1474</v>
      </c>
      <c r="B2078" s="108" t="s">
        <v>3030</v>
      </c>
      <c r="C2078" s="109">
        <v>2.8989343711499997</v>
      </c>
      <c r="D2078" s="109">
        <v>0.69725606459999989</v>
      </c>
      <c r="E2078" s="110">
        <v>1032</v>
      </c>
      <c r="F2078" s="109">
        <v>1131902.90466</v>
      </c>
      <c r="G2078" s="109">
        <v>3628657.6628899998</v>
      </c>
      <c r="H2078" s="135">
        <v>11</v>
      </c>
      <c r="I2078" s="136" t="s">
        <v>3094</v>
      </c>
      <c r="J2078" s="110" t="str">
        <f t="shared" si="32"/>
        <v>No</v>
      </c>
    </row>
    <row r="2079" spans="1:10" x14ac:dyDescent="0.35">
      <c r="A2079" s="108" t="s">
        <v>1475</v>
      </c>
      <c r="B2079" s="108" t="s">
        <v>3076</v>
      </c>
      <c r="C2079" s="109">
        <v>1022.4748763699999</v>
      </c>
      <c r="D2079" s="109">
        <v>31.065555739700002</v>
      </c>
      <c r="E2079" s="110">
        <v>2</v>
      </c>
      <c r="F2079" s="109">
        <v>400699.926416</v>
      </c>
      <c r="G2079" s="109">
        <v>4631511.5039100004</v>
      </c>
      <c r="H2079" s="135">
        <v>10</v>
      </c>
      <c r="I2079" s="136" t="s">
        <v>3094</v>
      </c>
      <c r="J2079" s="110" t="str">
        <f t="shared" si="32"/>
        <v>No</v>
      </c>
    </row>
    <row r="2080" spans="1:10" x14ac:dyDescent="0.35">
      <c r="A2080" s="108" t="s">
        <v>1476</v>
      </c>
      <c r="B2080" s="108" t="s">
        <v>3026</v>
      </c>
      <c r="C2080" s="109">
        <v>1.3402158046600001</v>
      </c>
      <c r="D2080" s="109">
        <v>0.42710925393299998</v>
      </c>
      <c r="E2080" s="110">
        <v>1497</v>
      </c>
      <c r="F2080" s="109">
        <v>519006.73871599999</v>
      </c>
      <c r="G2080" s="109">
        <v>4537630.2922799997</v>
      </c>
      <c r="H2080" s="135">
        <v>10</v>
      </c>
      <c r="I2080" s="136" t="s">
        <v>3094</v>
      </c>
      <c r="J2080" s="110" t="str">
        <f t="shared" si="32"/>
        <v>No</v>
      </c>
    </row>
    <row r="2081" spans="1:10" x14ac:dyDescent="0.35">
      <c r="A2081" s="108" t="s">
        <v>1477</v>
      </c>
      <c r="B2081" s="108" t="s">
        <v>3034</v>
      </c>
      <c r="C2081" s="109">
        <v>25.104528893499999</v>
      </c>
      <c r="D2081" s="109">
        <v>3.5362650602499999</v>
      </c>
      <c r="E2081" s="110">
        <v>15</v>
      </c>
      <c r="F2081" s="109">
        <v>591681.97424600006</v>
      </c>
      <c r="G2081" s="109">
        <v>4156214.0033</v>
      </c>
      <c r="H2081" s="135">
        <v>10</v>
      </c>
      <c r="I2081" s="136" t="s">
        <v>3094</v>
      </c>
      <c r="J2081" s="110" t="str">
        <f t="shared" si="32"/>
        <v>No</v>
      </c>
    </row>
    <row r="2082" spans="1:10" x14ac:dyDescent="0.35">
      <c r="A2082" s="108" t="s">
        <v>1478</v>
      </c>
      <c r="B2082" s="108" t="s">
        <v>3061</v>
      </c>
      <c r="C2082" s="109">
        <v>7.7816080726800001</v>
      </c>
      <c r="D2082" s="109">
        <v>1.9901909897800001</v>
      </c>
      <c r="E2082" s="110">
        <v>525</v>
      </c>
      <c r="F2082" s="109">
        <v>550135.85138200002</v>
      </c>
      <c r="G2082" s="109">
        <v>4267669.33531</v>
      </c>
      <c r="H2082" s="135">
        <v>10</v>
      </c>
      <c r="I2082" s="136" t="s">
        <v>3094</v>
      </c>
      <c r="J2082" s="110" t="str">
        <f t="shared" si="32"/>
        <v>No</v>
      </c>
    </row>
    <row r="2083" spans="1:10" x14ac:dyDescent="0.35">
      <c r="A2083" s="108" t="s">
        <v>1479</v>
      </c>
      <c r="B2083" s="108" t="s">
        <v>3038</v>
      </c>
      <c r="C2083" s="109">
        <v>1348.0419589999999</v>
      </c>
      <c r="D2083" s="109">
        <v>26.30207687</v>
      </c>
      <c r="E2083" s="110">
        <v>379</v>
      </c>
      <c r="F2083" s="109">
        <v>1024067.84227</v>
      </c>
      <c r="G2083" s="109">
        <v>3738681.2817199999</v>
      </c>
      <c r="H2083" s="135">
        <v>11</v>
      </c>
      <c r="I2083" s="136" t="s">
        <v>3094</v>
      </c>
      <c r="J2083" s="110" t="str">
        <f t="shared" si="32"/>
        <v>Yes</v>
      </c>
    </row>
    <row r="2084" spans="1:10" x14ac:dyDescent="0.35">
      <c r="A2084" s="108" t="s">
        <v>1480</v>
      </c>
      <c r="B2084" s="108" t="s">
        <v>3033</v>
      </c>
      <c r="C2084" s="109">
        <v>39.802558390900003</v>
      </c>
      <c r="D2084" s="109">
        <v>6.2831204766999997</v>
      </c>
      <c r="E2084" s="110">
        <v>350</v>
      </c>
      <c r="F2084" s="109">
        <v>595793.37274300004</v>
      </c>
      <c r="G2084" s="109">
        <v>4109702.4384499998</v>
      </c>
      <c r="H2084" s="135">
        <v>10</v>
      </c>
      <c r="I2084" s="136" t="s">
        <v>3094</v>
      </c>
      <c r="J2084" s="110" t="str">
        <f t="shared" si="32"/>
        <v>No</v>
      </c>
    </row>
    <row r="2085" spans="1:10" x14ac:dyDescent="0.35">
      <c r="A2085" s="108" t="s">
        <v>1481</v>
      </c>
      <c r="B2085" s="108" t="s">
        <v>3055</v>
      </c>
      <c r="C2085" s="109">
        <v>6.1821300754199999</v>
      </c>
      <c r="D2085" s="109">
        <v>1.7125160452499999</v>
      </c>
      <c r="E2085" s="110">
        <v>469</v>
      </c>
      <c r="F2085" s="109">
        <v>466266.486118</v>
      </c>
      <c r="G2085" s="109">
        <v>4366401.9824700002</v>
      </c>
      <c r="H2085" s="135">
        <v>10</v>
      </c>
      <c r="I2085" s="136" t="s">
        <v>3094</v>
      </c>
      <c r="J2085" s="110" t="str">
        <f t="shared" si="32"/>
        <v>No</v>
      </c>
    </row>
    <row r="2086" spans="1:10" x14ac:dyDescent="0.35">
      <c r="A2086" s="108" t="s">
        <v>1482</v>
      </c>
      <c r="B2086" s="108" t="s">
        <v>3048</v>
      </c>
      <c r="C2086" s="109">
        <v>1.54106474836</v>
      </c>
      <c r="D2086" s="109">
        <v>1.11167076822</v>
      </c>
      <c r="E2086" s="110">
        <v>234</v>
      </c>
      <c r="F2086" s="109">
        <v>889376.31434299995</v>
      </c>
      <c r="G2086" s="109">
        <v>3782873.3363000001</v>
      </c>
      <c r="H2086" s="135">
        <v>11</v>
      </c>
      <c r="I2086" s="136" t="s">
        <v>3094</v>
      </c>
      <c r="J2086" s="110" t="str">
        <f t="shared" si="32"/>
        <v>No</v>
      </c>
    </row>
    <row r="2087" spans="1:10" x14ac:dyDescent="0.35">
      <c r="A2087" s="108" t="s">
        <v>1483</v>
      </c>
      <c r="B2087" s="108" t="s">
        <v>3062</v>
      </c>
      <c r="C2087" s="109">
        <v>0.46096777360000002</v>
      </c>
      <c r="D2087" s="109">
        <v>0.367312460088</v>
      </c>
      <c r="E2087" s="110">
        <v>1152</v>
      </c>
      <c r="F2087" s="109">
        <v>894309.99775600003</v>
      </c>
      <c r="G2087" s="109">
        <v>3951950.1643599998</v>
      </c>
      <c r="H2087" s="135">
        <v>11</v>
      </c>
      <c r="I2087" s="136" t="s">
        <v>3094</v>
      </c>
      <c r="J2087" s="110" t="str">
        <f t="shared" si="32"/>
        <v>No</v>
      </c>
    </row>
    <row r="2088" spans="1:10" x14ac:dyDescent="0.35">
      <c r="A2088" s="108" t="s">
        <v>1484</v>
      </c>
      <c r="B2088" s="108" t="s">
        <v>3053</v>
      </c>
      <c r="C2088" s="109">
        <v>0.907277488972</v>
      </c>
      <c r="D2088" s="109">
        <v>0.370171631216</v>
      </c>
      <c r="E2088" s="110">
        <v>2411</v>
      </c>
      <c r="F2088" s="109">
        <v>737593.68755000003</v>
      </c>
      <c r="G2088" s="109">
        <v>4338530.8129799999</v>
      </c>
      <c r="H2088" s="135">
        <v>10</v>
      </c>
      <c r="I2088" s="136" t="s">
        <v>3094</v>
      </c>
      <c r="J2088" s="110" t="str">
        <f t="shared" si="32"/>
        <v>No</v>
      </c>
    </row>
    <row r="2089" spans="1:10" x14ac:dyDescent="0.35">
      <c r="A2089" s="108" t="s">
        <v>1485</v>
      </c>
      <c r="B2089" s="108" t="s">
        <v>3022</v>
      </c>
      <c r="C2089" s="109">
        <v>3.8162784394199996</v>
      </c>
      <c r="D2089" s="109">
        <v>0.73365337703900002</v>
      </c>
      <c r="E2089" s="110">
        <v>1737</v>
      </c>
      <c r="F2089" s="109">
        <v>482697.263806</v>
      </c>
      <c r="G2089" s="109">
        <v>4588798.1601499999</v>
      </c>
      <c r="H2089" s="135">
        <v>10</v>
      </c>
      <c r="I2089" s="136" t="s">
        <v>3094</v>
      </c>
      <c r="J2089" s="110" t="str">
        <f t="shared" si="32"/>
        <v>No</v>
      </c>
    </row>
    <row r="2090" spans="1:10" x14ac:dyDescent="0.35">
      <c r="A2090" s="108" t="s">
        <v>1486</v>
      </c>
      <c r="B2090" s="108" t="s">
        <v>3038</v>
      </c>
      <c r="C2090" s="109">
        <v>11.378942440299999</v>
      </c>
      <c r="D2090" s="109">
        <v>1.4277429450300001</v>
      </c>
      <c r="E2090" s="110">
        <v>239</v>
      </c>
      <c r="F2090" s="109">
        <v>1019353.36127</v>
      </c>
      <c r="G2090" s="109">
        <v>3775980.9974799999</v>
      </c>
      <c r="H2090" s="135">
        <v>11</v>
      </c>
      <c r="I2090" s="136" t="s">
        <v>3094</v>
      </c>
      <c r="J2090" s="110" t="str">
        <f t="shared" si="32"/>
        <v>No</v>
      </c>
    </row>
    <row r="2091" spans="1:10" x14ac:dyDescent="0.35">
      <c r="A2091" s="108" t="s">
        <v>1486</v>
      </c>
      <c r="B2091" s="108" t="s">
        <v>3062</v>
      </c>
      <c r="C2091" s="109">
        <v>33.5847284866</v>
      </c>
      <c r="D2091" s="109">
        <v>5.2552496217</v>
      </c>
      <c r="E2091" s="110">
        <v>90</v>
      </c>
      <c r="F2091" s="109">
        <v>837017.798572</v>
      </c>
      <c r="G2091" s="109">
        <v>3905286.64206</v>
      </c>
      <c r="H2091" s="135">
        <v>11</v>
      </c>
      <c r="I2091" s="136" t="s">
        <v>3094</v>
      </c>
      <c r="J2091" s="110" t="str">
        <f t="shared" si="32"/>
        <v>No</v>
      </c>
    </row>
    <row r="2092" spans="1:10" x14ac:dyDescent="0.35">
      <c r="A2092" s="108" t="s">
        <v>1487</v>
      </c>
      <c r="B2092" s="108" t="s">
        <v>3029</v>
      </c>
      <c r="C2092" s="109">
        <v>0.68320096098899996</v>
      </c>
      <c r="D2092" s="109">
        <v>0.35763967821100001</v>
      </c>
      <c r="E2092" s="110">
        <v>3177</v>
      </c>
      <c r="F2092" s="109">
        <v>819823.48739699996</v>
      </c>
      <c r="G2092" s="109">
        <v>4222877.8172599999</v>
      </c>
      <c r="H2092" s="135">
        <v>11</v>
      </c>
      <c r="I2092" s="136" t="s">
        <v>3094</v>
      </c>
      <c r="J2092" s="110" t="str">
        <f t="shared" si="32"/>
        <v>No</v>
      </c>
    </row>
    <row r="2093" spans="1:10" x14ac:dyDescent="0.35">
      <c r="A2093" s="108" t="s">
        <v>1488</v>
      </c>
      <c r="B2093" s="108" t="s">
        <v>3070</v>
      </c>
      <c r="C2093" s="109">
        <v>39.158923005399998</v>
      </c>
      <c r="D2093" s="109">
        <v>4.9277223364299996</v>
      </c>
      <c r="E2093" s="110">
        <v>512</v>
      </c>
      <c r="F2093" s="109">
        <v>654684.55986200005</v>
      </c>
      <c r="G2093" s="109">
        <v>4358666.11467</v>
      </c>
      <c r="H2093" s="135">
        <v>10</v>
      </c>
      <c r="I2093" s="136" t="s">
        <v>3094</v>
      </c>
      <c r="J2093" s="110" t="str">
        <f t="shared" si="32"/>
        <v>No</v>
      </c>
    </row>
    <row r="2094" spans="1:10" x14ac:dyDescent="0.35">
      <c r="A2094" s="108" t="s">
        <v>1489</v>
      </c>
      <c r="B2094" s="108" t="s">
        <v>3073</v>
      </c>
      <c r="C2094" s="109">
        <v>21.974056884099998</v>
      </c>
      <c r="D2094" s="109">
        <v>3.09656981927</v>
      </c>
      <c r="E2094" s="110">
        <v>366</v>
      </c>
      <c r="F2094" s="109">
        <v>570891.642934</v>
      </c>
      <c r="G2094" s="109">
        <v>4238628.46031</v>
      </c>
      <c r="H2094" s="135">
        <v>10</v>
      </c>
      <c r="I2094" s="136" t="s">
        <v>3094</v>
      </c>
      <c r="J2094" s="110" t="str">
        <f t="shared" si="32"/>
        <v>No</v>
      </c>
    </row>
    <row r="2095" spans="1:10" x14ac:dyDescent="0.35">
      <c r="A2095" s="108" t="s">
        <v>1490</v>
      </c>
      <c r="B2095" s="108" t="s">
        <v>3038</v>
      </c>
      <c r="C2095" s="109">
        <v>1.6894699045499999</v>
      </c>
      <c r="D2095" s="109">
        <v>0.74842579287599997</v>
      </c>
      <c r="E2095" s="110">
        <v>1622</v>
      </c>
      <c r="F2095" s="109">
        <v>1076189.9736899999</v>
      </c>
      <c r="G2095" s="109">
        <v>3758002.5455999998</v>
      </c>
      <c r="H2095" s="135">
        <v>11</v>
      </c>
      <c r="I2095" s="136" t="s">
        <v>3094</v>
      </c>
      <c r="J2095" s="110" t="str">
        <f t="shared" si="32"/>
        <v>No</v>
      </c>
    </row>
    <row r="2096" spans="1:10" x14ac:dyDescent="0.35">
      <c r="A2096" s="108" t="s">
        <v>1491</v>
      </c>
      <c r="B2096" s="108" t="s">
        <v>3046</v>
      </c>
      <c r="C2096" s="109">
        <v>23.817302464699999</v>
      </c>
      <c r="D2096" s="109">
        <v>5.86071465809</v>
      </c>
      <c r="E2096" s="110">
        <v>3</v>
      </c>
      <c r="F2096" s="109">
        <v>627671.38055600005</v>
      </c>
      <c r="G2096" s="109">
        <v>4263286.8293899996</v>
      </c>
      <c r="H2096" s="135">
        <v>10</v>
      </c>
      <c r="I2096" s="136" t="s">
        <v>3094</v>
      </c>
      <c r="J2096" s="110" t="str">
        <f t="shared" si="32"/>
        <v>No</v>
      </c>
    </row>
    <row r="2097" spans="1:10" x14ac:dyDescent="0.35">
      <c r="A2097" s="108" t="s">
        <v>1492</v>
      </c>
      <c r="B2097" s="108" t="s">
        <v>3047</v>
      </c>
      <c r="C2097" s="109">
        <v>33.041475540900002</v>
      </c>
      <c r="D2097" s="109">
        <v>3.9647675171300003</v>
      </c>
      <c r="E2097" s="110">
        <v>1387</v>
      </c>
      <c r="F2097" s="109">
        <v>1027965.65606</v>
      </c>
      <c r="G2097" s="109">
        <v>3804028.7938399999</v>
      </c>
      <c r="H2097" s="135">
        <v>11</v>
      </c>
      <c r="I2097" s="136" t="s">
        <v>3094</v>
      </c>
      <c r="J2097" s="110" t="str">
        <f t="shared" si="32"/>
        <v>No</v>
      </c>
    </row>
    <row r="2098" spans="1:10" x14ac:dyDescent="0.35">
      <c r="A2098" s="108" t="s">
        <v>1493</v>
      </c>
      <c r="B2098" s="108" t="s">
        <v>3043</v>
      </c>
      <c r="C2098" s="109">
        <v>1.1516429050799999</v>
      </c>
      <c r="D2098" s="109">
        <v>0.41319991995400002</v>
      </c>
      <c r="E2098" s="110">
        <v>2043</v>
      </c>
      <c r="F2098" s="109">
        <v>542271.20700000005</v>
      </c>
      <c r="G2098" s="109">
        <v>4558944.9319700003</v>
      </c>
      <c r="H2098" s="135">
        <v>10</v>
      </c>
      <c r="I2098" s="136" t="s">
        <v>3094</v>
      </c>
      <c r="J2098" s="110" t="str">
        <f t="shared" si="32"/>
        <v>No</v>
      </c>
    </row>
    <row r="2099" spans="1:10" x14ac:dyDescent="0.35">
      <c r="A2099" s="108" t="s">
        <v>1493</v>
      </c>
      <c r="B2099" s="108" t="s">
        <v>3043</v>
      </c>
      <c r="C2099" s="109">
        <v>10.8411475806</v>
      </c>
      <c r="D2099" s="109">
        <v>1.20550096059</v>
      </c>
      <c r="E2099" s="110">
        <v>2489</v>
      </c>
      <c r="F2099" s="109">
        <v>626275.85628900002</v>
      </c>
      <c r="G2099" s="109">
        <v>4480828.2473799996</v>
      </c>
      <c r="H2099" s="135">
        <v>10</v>
      </c>
      <c r="I2099" s="136" t="s">
        <v>3094</v>
      </c>
      <c r="J2099" s="110" t="str">
        <f t="shared" si="32"/>
        <v>No</v>
      </c>
    </row>
    <row r="2100" spans="1:10" x14ac:dyDescent="0.35">
      <c r="A2100" s="108" t="s">
        <v>1493</v>
      </c>
      <c r="B2100" s="108" t="s">
        <v>3029</v>
      </c>
      <c r="C2100" s="109">
        <v>3.2918883142299999</v>
      </c>
      <c r="D2100" s="109">
        <v>0.79806064555</v>
      </c>
      <c r="E2100" s="110">
        <v>3085</v>
      </c>
      <c r="F2100" s="109">
        <v>825581.57316999999</v>
      </c>
      <c r="G2100" s="109">
        <v>4212449.6527199997</v>
      </c>
      <c r="H2100" s="135">
        <v>11</v>
      </c>
      <c r="I2100" s="136" t="s">
        <v>3094</v>
      </c>
      <c r="J2100" s="110" t="str">
        <f t="shared" si="32"/>
        <v>No</v>
      </c>
    </row>
    <row r="2101" spans="1:10" x14ac:dyDescent="0.35">
      <c r="A2101" s="108" t="s">
        <v>1494</v>
      </c>
      <c r="B2101" s="108" t="s">
        <v>3038</v>
      </c>
      <c r="C2101" s="109">
        <v>137.75073987599998</v>
      </c>
      <c r="D2101" s="109">
        <v>9.1792597755800003</v>
      </c>
      <c r="E2101" s="110">
        <v>1323</v>
      </c>
      <c r="F2101" s="109">
        <v>1085140.1558399999</v>
      </c>
      <c r="G2101" s="109">
        <v>3743015.4540300001</v>
      </c>
      <c r="H2101" s="135">
        <v>11</v>
      </c>
      <c r="I2101" s="136" t="s">
        <v>3094</v>
      </c>
      <c r="J2101" s="110" t="str">
        <f t="shared" si="32"/>
        <v>No</v>
      </c>
    </row>
    <row r="2102" spans="1:10" x14ac:dyDescent="0.35">
      <c r="A2102" s="108" t="s">
        <v>1495</v>
      </c>
      <c r="B2102" s="108" t="s">
        <v>3061</v>
      </c>
      <c r="C2102" s="109">
        <v>5.9503773762900005</v>
      </c>
      <c r="D2102" s="109">
        <v>1.1907767592299998</v>
      </c>
      <c r="E2102" s="110">
        <v>552</v>
      </c>
      <c r="F2102" s="109">
        <v>546854.90455600002</v>
      </c>
      <c r="G2102" s="109">
        <v>4271201.0334200002</v>
      </c>
      <c r="H2102" s="135">
        <v>10</v>
      </c>
      <c r="I2102" s="136" t="s">
        <v>3094</v>
      </c>
      <c r="J2102" s="110" t="str">
        <f t="shared" si="32"/>
        <v>No</v>
      </c>
    </row>
    <row r="2103" spans="1:10" x14ac:dyDescent="0.35">
      <c r="A2103" s="108" t="s">
        <v>1496</v>
      </c>
      <c r="B2103" s="108" t="s">
        <v>3061</v>
      </c>
      <c r="C2103" s="109">
        <v>307.76890989999998</v>
      </c>
      <c r="D2103" s="109">
        <v>16.107012559999998</v>
      </c>
      <c r="E2103" s="110">
        <v>97</v>
      </c>
      <c r="F2103" s="109">
        <v>554984.15231799998</v>
      </c>
      <c r="G2103" s="109">
        <v>4260478.5595199997</v>
      </c>
      <c r="H2103" s="135">
        <v>10</v>
      </c>
      <c r="I2103" s="136" t="s">
        <v>3094</v>
      </c>
      <c r="J2103" s="110" t="str">
        <f t="shared" si="32"/>
        <v>Yes</v>
      </c>
    </row>
    <row r="2104" spans="1:10" x14ac:dyDescent="0.35">
      <c r="A2104" s="108" t="s">
        <v>1497</v>
      </c>
      <c r="B2104" s="108" t="s">
        <v>3030</v>
      </c>
      <c r="C2104" s="109">
        <v>672.44207315599999</v>
      </c>
      <c r="D2104" s="109">
        <v>16.574094241200001</v>
      </c>
      <c r="E2104" s="110">
        <v>820</v>
      </c>
      <c r="F2104" s="109">
        <v>1083133.9712799999</v>
      </c>
      <c r="G2104" s="109">
        <v>3694824.6173100001</v>
      </c>
      <c r="H2104" s="135">
        <v>11</v>
      </c>
      <c r="I2104" s="136" t="s">
        <v>3094</v>
      </c>
      <c r="J2104" s="110" t="str">
        <f t="shared" si="32"/>
        <v>Yes</v>
      </c>
    </row>
    <row r="2105" spans="1:10" x14ac:dyDescent="0.35">
      <c r="A2105" s="108" t="s">
        <v>1498</v>
      </c>
      <c r="B2105" s="108" t="s">
        <v>3073</v>
      </c>
      <c r="C2105" s="109">
        <v>43.236997613200003</v>
      </c>
      <c r="D2105" s="109">
        <v>4.2946050536899998</v>
      </c>
      <c r="E2105" s="110">
        <v>41</v>
      </c>
      <c r="F2105" s="109">
        <v>574004.75054699997</v>
      </c>
      <c r="G2105" s="109">
        <v>4216740.0520700002</v>
      </c>
      <c r="H2105" s="135">
        <v>10</v>
      </c>
      <c r="I2105" s="136" t="s">
        <v>3094</v>
      </c>
      <c r="J2105" s="110" t="str">
        <f t="shared" si="32"/>
        <v>No</v>
      </c>
    </row>
    <row r="2106" spans="1:10" x14ac:dyDescent="0.35">
      <c r="A2106" s="108" t="s">
        <v>1499</v>
      </c>
      <c r="B2106" s="108" t="s">
        <v>3030</v>
      </c>
      <c r="C2106" s="109">
        <v>173.33860390000001</v>
      </c>
      <c r="D2106" s="109">
        <v>17.092062330000001</v>
      </c>
      <c r="E2106" s="110">
        <v>84</v>
      </c>
      <c r="F2106" s="109">
        <v>1050422.20468</v>
      </c>
      <c r="G2106" s="109">
        <v>3673330.5266300002</v>
      </c>
      <c r="H2106" s="135">
        <v>11</v>
      </c>
      <c r="I2106" s="136" t="s">
        <v>3094</v>
      </c>
      <c r="J2106" s="110" t="str">
        <f t="shared" si="32"/>
        <v>Yes</v>
      </c>
    </row>
    <row r="2107" spans="1:10" x14ac:dyDescent="0.35">
      <c r="A2107" s="108" t="s">
        <v>1500</v>
      </c>
      <c r="B2107" s="108" t="s">
        <v>3071</v>
      </c>
      <c r="C2107" s="109">
        <v>0.44977358621199998</v>
      </c>
      <c r="D2107" s="109">
        <v>0.257703122191</v>
      </c>
      <c r="E2107" s="110">
        <v>387</v>
      </c>
      <c r="F2107" s="109">
        <v>527847.64053199999</v>
      </c>
      <c r="G2107" s="109">
        <v>4411650.5837899996</v>
      </c>
      <c r="H2107" s="135">
        <v>10</v>
      </c>
      <c r="I2107" s="136" t="s">
        <v>3094</v>
      </c>
      <c r="J2107" s="110" t="str">
        <f t="shared" si="32"/>
        <v>No</v>
      </c>
    </row>
    <row r="2108" spans="1:10" x14ac:dyDescent="0.35">
      <c r="A2108" s="108" t="s">
        <v>1501</v>
      </c>
      <c r="B2108" s="108" t="s">
        <v>3050</v>
      </c>
      <c r="C2108" s="109">
        <v>0.33227920943899997</v>
      </c>
      <c r="D2108" s="109">
        <v>0.26091137384800001</v>
      </c>
      <c r="E2108" s="110">
        <v>78</v>
      </c>
      <c r="F2108" s="109">
        <v>540572.71426100004</v>
      </c>
      <c r="G2108" s="109">
        <v>4246745.9235800002</v>
      </c>
      <c r="H2108" s="135">
        <v>10</v>
      </c>
      <c r="I2108" s="136" t="s">
        <v>3094</v>
      </c>
      <c r="J2108" s="110" t="str">
        <f t="shared" si="32"/>
        <v>No</v>
      </c>
    </row>
    <row r="2109" spans="1:10" x14ac:dyDescent="0.35">
      <c r="A2109" s="108" t="s">
        <v>1502</v>
      </c>
      <c r="B2109" s="108" t="s">
        <v>3050</v>
      </c>
      <c r="C2109" s="109">
        <v>12.7523819461</v>
      </c>
      <c r="D2109" s="109">
        <v>1.9733229374600001</v>
      </c>
      <c r="E2109" s="110">
        <v>229</v>
      </c>
      <c r="F2109" s="109">
        <v>532200.38324700005</v>
      </c>
      <c r="G2109" s="109">
        <v>4253429.1752500003</v>
      </c>
      <c r="H2109" s="135">
        <v>10</v>
      </c>
      <c r="I2109" s="136" t="s">
        <v>3094</v>
      </c>
      <c r="J2109" s="110" t="str">
        <f t="shared" si="32"/>
        <v>No</v>
      </c>
    </row>
    <row r="2110" spans="1:10" x14ac:dyDescent="0.35">
      <c r="A2110" s="108" t="s">
        <v>1503</v>
      </c>
      <c r="B2110" s="108" t="s">
        <v>3036</v>
      </c>
      <c r="C2110" s="109">
        <v>44.385779995199997</v>
      </c>
      <c r="D2110" s="109">
        <v>4.9895397699100004</v>
      </c>
      <c r="E2110" s="110">
        <v>3415</v>
      </c>
      <c r="F2110" s="109">
        <v>871533.77367200004</v>
      </c>
      <c r="G2110" s="109">
        <v>4142858.97609</v>
      </c>
      <c r="H2110" s="135">
        <v>11</v>
      </c>
      <c r="I2110" s="136" t="s">
        <v>3094</v>
      </c>
      <c r="J2110" s="110" t="str">
        <f t="shared" si="32"/>
        <v>No</v>
      </c>
    </row>
    <row r="2111" spans="1:10" x14ac:dyDescent="0.35">
      <c r="A2111" s="108" t="s">
        <v>1504</v>
      </c>
      <c r="B2111" s="108" t="s">
        <v>3025</v>
      </c>
      <c r="C2111" s="109">
        <v>6.7067943553500005</v>
      </c>
      <c r="D2111" s="109">
        <v>2.1460751992499998</v>
      </c>
      <c r="E2111" s="110">
        <v>169</v>
      </c>
      <c r="F2111" s="109">
        <v>782517.77209800004</v>
      </c>
      <c r="G2111" s="109">
        <v>4106608.6613599998</v>
      </c>
      <c r="H2111" s="135">
        <v>11</v>
      </c>
      <c r="I2111" s="136" t="s">
        <v>3094</v>
      </c>
      <c r="J2111" s="110" t="str">
        <f t="shared" si="32"/>
        <v>No</v>
      </c>
    </row>
    <row r="2112" spans="1:10" x14ac:dyDescent="0.35">
      <c r="A2112" s="108" t="s">
        <v>1505</v>
      </c>
      <c r="B2112" s="108" t="s">
        <v>3030</v>
      </c>
      <c r="C2112" s="109">
        <v>1.02931694326</v>
      </c>
      <c r="D2112" s="109">
        <v>0.38319354420099999</v>
      </c>
      <c r="E2112" s="110">
        <v>988</v>
      </c>
      <c r="F2112" s="109">
        <v>1083625.84608</v>
      </c>
      <c r="G2112" s="109">
        <v>3707573.0420599999</v>
      </c>
      <c r="H2112" s="135">
        <v>11</v>
      </c>
      <c r="I2112" s="136" t="s">
        <v>3094</v>
      </c>
      <c r="J2112" s="110" t="str">
        <f t="shared" si="32"/>
        <v>No</v>
      </c>
    </row>
    <row r="2113" spans="1:10" x14ac:dyDescent="0.35">
      <c r="A2113" s="108" t="s">
        <v>1506</v>
      </c>
      <c r="B2113" s="108" t="s">
        <v>3030</v>
      </c>
      <c r="C2113" s="109">
        <v>53.146906389799994</v>
      </c>
      <c r="D2113" s="109">
        <v>6.64613233596</v>
      </c>
      <c r="E2113" s="110">
        <v>212</v>
      </c>
      <c r="F2113" s="109">
        <v>1072423.1956199999</v>
      </c>
      <c r="G2113" s="109">
        <v>3652154.94888</v>
      </c>
      <c r="H2113" s="135">
        <v>11</v>
      </c>
      <c r="I2113" s="136" t="s">
        <v>3094</v>
      </c>
      <c r="J2113" s="110" t="str">
        <f t="shared" si="32"/>
        <v>No</v>
      </c>
    </row>
    <row r="2114" spans="1:10" x14ac:dyDescent="0.35">
      <c r="A2114" s="108" t="s">
        <v>1507</v>
      </c>
      <c r="B2114" s="108" t="s">
        <v>3036</v>
      </c>
      <c r="C2114" s="109">
        <v>10.5456093615</v>
      </c>
      <c r="D2114" s="109">
        <v>1.34385375468</v>
      </c>
      <c r="E2114" s="110">
        <v>45</v>
      </c>
      <c r="F2114" s="109">
        <v>728059.49469800002</v>
      </c>
      <c r="G2114" s="109">
        <v>4081003.65845</v>
      </c>
      <c r="H2114" s="135">
        <v>10</v>
      </c>
      <c r="I2114" s="136" t="s">
        <v>3094</v>
      </c>
      <c r="J2114" s="110" t="str">
        <f t="shared" si="32"/>
        <v>No</v>
      </c>
    </row>
    <row r="2115" spans="1:10" x14ac:dyDescent="0.35">
      <c r="A2115" s="108" t="s">
        <v>1508</v>
      </c>
      <c r="B2115" s="108" t="s">
        <v>3047</v>
      </c>
      <c r="C2115" s="109">
        <v>10.6957173026</v>
      </c>
      <c r="D2115" s="109">
        <v>3.27468183572</v>
      </c>
      <c r="E2115" s="110">
        <v>555</v>
      </c>
      <c r="F2115" s="109">
        <v>1078988.9429899999</v>
      </c>
      <c r="G2115" s="109">
        <v>3880731.7397799999</v>
      </c>
      <c r="H2115" s="135">
        <v>11</v>
      </c>
      <c r="I2115" s="136" t="s">
        <v>3094</v>
      </c>
      <c r="J2115" s="110" t="str">
        <f t="shared" si="32"/>
        <v>No</v>
      </c>
    </row>
    <row r="2116" spans="1:10" x14ac:dyDescent="0.35">
      <c r="A2116" s="108" t="s">
        <v>1509</v>
      </c>
      <c r="B2116" s="108" t="s">
        <v>3050</v>
      </c>
      <c r="C2116" s="109">
        <v>2.2368965150199998</v>
      </c>
      <c r="D2116" s="109">
        <v>0.552687639008</v>
      </c>
      <c r="E2116" s="110">
        <v>141</v>
      </c>
      <c r="F2116" s="109">
        <v>541620.66803599999</v>
      </c>
      <c r="G2116" s="109">
        <v>4242407.63564</v>
      </c>
      <c r="H2116" s="135">
        <v>10</v>
      </c>
      <c r="I2116" s="136" t="s">
        <v>3094</v>
      </c>
      <c r="J2116" s="110" t="str">
        <f t="shared" ref="J2116:J2179" si="33">IF(AND(C2116&gt;=173.3,C2116&lt;=16005.8,D2116&gt;=16.1,D2116&lt;=255.3,E2116&gt;=42.4,E2116&lt;=2062),"Yes","No")</f>
        <v>No</v>
      </c>
    </row>
    <row r="2117" spans="1:10" x14ac:dyDescent="0.35">
      <c r="A2117" s="108" t="s">
        <v>1510</v>
      </c>
      <c r="B2117" s="108" t="s">
        <v>3022</v>
      </c>
      <c r="C2117" s="109">
        <v>2.1925538048300002</v>
      </c>
      <c r="D2117" s="109">
        <v>0.55523155526599999</v>
      </c>
      <c r="E2117" s="110">
        <v>1751</v>
      </c>
      <c r="F2117" s="109">
        <v>481873.98655700003</v>
      </c>
      <c r="G2117" s="109">
        <v>4589093.6102999998</v>
      </c>
      <c r="H2117" s="135">
        <v>10</v>
      </c>
      <c r="I2117" s="136" t="s">
        <v>3094</v>
      </c>
      <c r="J2117" s="110" t="str">
        <f t="shared" si="33"/>
        <v>No</v>
      </c>
    </row>
    <row r="2118" spans="1:10" x14ac:dyDescent="0.35">
      <c r="A2118" s="108" t="s">
        <v>1511</v>
      </c>
      <c r="B2118" s="108" t="s">
        <v>3039</v>
      </c>
      <c r="C2118" s="109">
        <v>754.02382631</v>
      </c>
      <c r="D2118" s="109">
        <v>34.459523697999998</v>
      </c>
      <c r="E2118" s="110">
        <v>213</v>
      </c>
      <c r="F2118" s="109">
        <v>861422.94156199996</v>
      </c>
      <c r="G2118" s="109">
        <v>4036607.3342900001</v>
      </c>
      <c r="H2118" s="135">
        <v>11</v>
      </c>
      <c r="I2118" s="136" t="s">
        <v>3094</v>
      </c>
      <c r="J2118" s="110" t="str">
        <f t="shared" si="33"/>
        <v>Yes</v>
      </c>
    </row>
    <row r="2119" spans="1:10" x14ac:dyDescent="0.35">
      <c r="A2119" s="108" t="s">
        <v>1512</v>
      </c>
      <c r="B2119" s="108" t="s">
        <v>3024</v>
      </c>
      <c r="C2119" s="109">
        <v>9.0990099112699987</v>
      </c>
      <c r="D2119" s="109">
        <v>2.35146227766</v>
      </c>
      <c r="E2119" s="110">
        <v>239</v>
      </c>
      <c r="F2119" s="109">
        <v>535585.959501</v>
      </c>
      <c r="G2119" s="109">
        <v>4199910.2720999997</v>
      </c>
      <c r="H2119" s="135">
        <v>10</v>
      </c>
      <c r="I2119" s="136" t="s">
        <v>3094</v>
      </c>
      <c r="J2119" s="110" t="str">
        <f t="shared" si="33"/>
        <v>No</v>
      </c>
    </row>
    <row r="2120" spans="1:10" x14ac:dyDescent="0.35">
      <c r="A2120" s="108" t="s">
        <v>1513</v>
      </c>
      <c r="B2120" s="108" t="s">
        <v>3031</v>
      </c>
      <c r="C2120" s="109">
        <v>424.73575553499995</v>
      </c>
      <c r="D2120" s="109">
        <v>8.5651906917500007</v>
      </c>
      <c r="E2120" s="110">
        <v>1249</v>
      </c>
      <c r="F2120" s="109">
        <v>711255.16085099999</v>
      </c>
      <c r="G2120" s="109">
        <v>4471332.1112099998</v>
      </c>
      <c r="H2120" s="135">
        <v>10</v>
      </c>
      <c r="I2120" s="136" t="s">
        <v>3094</v>
      </c>
      <c r="J2120" s="110" t="str">
        <f t="shared" si="33"/>
        <v>No</v>
      </c>
    </row>
    <row r="2121" spans="1:10" x14ac:dyDescent="0.35">
      <c r="A2121" s="108" t="s">
        <v>1514</v>
      </c>
      <c r="B2121" s="108" t="s">
        <v>3055</v>
      </c>
      <c r="C2121" s="109">
        <v>2.0346472840800001</v>
      </c>
      <c r="D2121" s="109">
        <v>0.83211284752300008</v>
      </c>
      <c r="E2121" s="110">
        <v>592</v>
      </c>
      <c r="F2121" s="109">
        <v>483439.64455000003</v>
      </c>
      <c r="G2121" s="109">
        <v>4359265.2342800004</v>
      </c>
      <c r="H2121" s="135">
        <v>10</v>
      </c>
      <c r="I2121" s="136" t="s">
        <v>3094</v>
      </c>
      <c r="J2121" s="110" t="str">
        <f t="shared" si="33"/>
        <v>No</v>
      </c>
    </row>
    <row r="2122" spans="1:10" x14ac:dyDescent="0.35">
      <c r="A2122" s="108" t="s">
        <v>1515</v>
      </c>
      <c r="B2122" s="108" t="s">
        <v>3048</v>
      </c>
      <c r="C2122" s="109">
        <v>5.9243531276599999</v>
      </c>
      <c r="D2122" s="109">
        <v>1.6881391937700001</v>
      </c>
      <c r="E2122" s="110">
        <v>291</v>
      </c>
      <c r="F2122" s="109">
        <v>888249.98768599995</v>
      </c>
      <c r="G2122" s="109">
        <v>3786626.8248000001</v>
      </c>
      <c r="H2122" s="135">
        <v>11</v>
      </c>
      <c r="I2122" s="136" t="s">
        <v>3094</v>
      </c>
      <c r="J2122" s="110" t="str">
        <f t="shared" si="33"/>
        <v>No</v>
      </c>
    </row>
    <row r="2123" spans="1:10" x14ac:dyDescent="0.35">
      <c r="A2123" s="108" t="s">
        <v>1516</v>
      </c>
      <c r="B2123" s="108" t="s">
        <v>3020</v>
      </c>
      <c r="C2123" s="109">
        <v>9.3912899140899988</v>
      </c>
      <c r="D2123" s="109">
        <v>1.8670530767</v>
      </c>
      <c r="E2123" s="110">
        <v>2525</v>
      </c>
      <c r="F2123" s="109">
        <v>742722.88283799996</v>
      </c>
      <c r="G2123" s="109">
        <v>4311243.4916300001</v>
      </c>
      <c r="H2123" s="135">
        <v>10</v>
      </c>
      <c r="I2123" s="136" t="s">
        <v>3094</v>
      </c>
      <c r="J2123" s="110" t="str">
        <f t="shared" si="33"/>
        <v>No</v>
      </c>
    </row>
    <row r="2124" spans="1:10" x14ac:dyDescent="0.35">
      <c r="A2124" s="108" t="s">
        <v>1517</v>
      </c>
      <c r="B2124" s="108" t="s">
        <v>3036</v>
      </c>
      <c r="C2124" s="109">
        <v>0.60751357169599995</v>
      </c>
      <c r="D2124" s="109">
        <v>0.293673852964</v>
      </c>
      <c r="E2124" s="110">
        <v>204</v>
      </c>
      <c r="F2124" s="109">
        <v>745618.40912700002</v>
      </c>
      <c r="G2124" s="109">
        <v>4010836.4178999998</v>
      </c>
      <c r="H2124" s="135">
        <v>10</v>
      </c>
      <c r="I2124" s="136" t="s">
        <v>3094</v>
      </c>
      <c r="J2124" s="110" t="str">
        <f t="shared" si="33"/>
        <v>No</v>
      </c>
    </row>
    <row r="2125" spans="1:10" x14ac:dyDescent="0.35">
      <c r="A2125" s="108" t="s">
        <v>1518</v>
      </c>
      <c r="B2125" s="108" t="s">
        <v>3053</v>
      </c>
      <c r="C2125" s="109">
        <v>3.0279716160999999</v>
      </c>
      <c r="D2125" s="109">
        <v>0.71279443815599997</v>
      </c>
      <c r="E2125" s="110">
        <v>2358</v>
      </c>
      <c r="F2125" s="109">
        <v>743316.20472000004</v>
      </c>
      <c r="G2125" s="109">
        <v>4328825.0812900001</v>
      </c>
      <c r="H2125" s="135">
        <v>10</v>
      </c>
      <c r="I2125" s="136" t="s">
        <v>3094</v>
      </c>
      <c r="J2125" s="110" t="str">
        <f t="shared" si="33"/>
        <v>No</v>
      </c>
    </row>
    <row r="2126" spans="1:10" x14ac:dyDescent="0.35">
      <c r="A2126" s="108" t="s">
        <v>1519</v>
      </c>
      <c r="B2126" s="108" t="s">
        <v>3050</v>
      </c>
      <c r="C2126" s="109">
        <v>3.0590879576800001</v>
      </c>
      <c r="D2126" s="109">
        <v>0.969202151294</v>
      </c>
      <c r="E2126" s="110">
        <v>231</v>
      </c>
      <c r="F2126" s="109">
        <v>472299.81046000001</v>
      </c>
      <c r="G2126" s="109">
        <v>4272357.4049300002</v>
      </c>
      <c r="H2126" s="135">
        <v>10</v>
      </c>
      <c r="I2126" s="136" t="s">
        <v>3094</v>
      </c>
      <c r="J2126" s="110" t="str">
        <f t="shared" si="33"/>
        <v>No</v>
      </c>
    </row>
    <row r="2127" spans="1:10" x14ac:dyDescent="0.35">
      <c r="A2127" s="108" t="s">
        <v>1520</v>
      </c>
      <c r="B2127" s="108" t="s">
        <v>3058</v>
      </c>
      <c r="C2127" s="109">
        <v>1.1156799147300001</v>
      </c>
      <c r="D2127" s="109">
        <v>0.44772018269000002</v>
      </c>
      <c r="E2127" s="110">
        <v>13</v>
      </c>
      <c r="F2127" s="109">
        <v>552657.66164099996</v>
      </c>
      <c r="G2127" s="109">
        <v>4119982.8538000002</v>
      </c>
      <c r="H2127" s="135">
        <v>10</v>
      </c>
      <c r="I2127" s="136" t="s">
        <v>3094</v>
      </c>
      <c r="J2127" s="110" t="str">
        <f t="shared" si="33"/>
        <v>No</v>
      </c>
    </row>
    <row r="2128" spans="1:10" x14ac:dyDescent="0.35">
      <c r="A2128" s="108" t="s">
        <v>1520</v>
      </c>
      <c r="B2128" s="108" t="s">
        <v>3058</v>
      </c>
      <c r="C2128" s="109">
        <v>12.703966539</v>
      </c>
      <c r="D2128" s="109">
        <v>2.0641222294999997</v>
      </c>
      <c r="E2128" s="110">
        <v>6</v>
      </c>
      <c r="F2128" s="109">
        <v>553111.99961900001</v>
      </c>
      <c r="G2128" s="109">
        <v>4119860.8877699999</v>
      </c>
      <c r="H2128" s="135">
        <v>10</v>
      </c>
      <c r="I2128" s="136" t="s">
        <v>3094</v>
      </c>
      <c r="J2128" s="110" t="str">
        <f t="shared" si="33"/>
        <v>No</v>
      </c>
    </row>
    <row r="2129" spans="1:10" x14ac:dyDescent="0.35">
      <c r="A2129" s="108" t="s">
        <v>1521</v>
      </c>
      <c r="B2129" s="108" t="s">
        <v>3073</v>
      </c>
      <c r="C2129" s="109">
        <v>36.278339441100002</v>
      </c>
      <c r="D2129" s="109">
        <v>5.5802569431499993</v>
      </c>
      <c r="E2129" s="110">
        <v>418</v>
      </c>
      <c r="F2129" s="109">
        <v>570396.02694500005</v>
      </c>
      <c r="G2129" s="109">
        <v>4240502.0236400003</v>
      </c>
      <c r="H2129" s="135">
        <v>10</v>
      </c>
      <c r="I2129" s="136" t="s">
        <v>3094</v>
      </c>
      <c r="J2129" s="110" t="str">
        <f t="shared" si="33"/>
        <v>No</v>
      </c>
    </row>
    <row r="2130" spans="1:10" x14ac:dyDescent="0.35">
      <c r="A2130" s="108" t="s">
        <v>1522</v>
      </c>
      <c r="B2130" s="108" t="s">
        <v>3043</v>
      </c>
      <c r="C2130" s="109">
        <v>94.236089244799999</v>
      </c>
      <c r="D2130" s="109">
        <v>3.88072982483</v>
      </c>
      <c r="E2130" s="110">
        <v>1118</v>
      </c>
      <c r="F2130" s="109">
        <v>603499.11314599996</v>
      </c>
      <c r="G2130" s="109">
        <v>4529169.7187900003</v>
      </c>
      <c r="H2130" s="135">
        <v>10</v>
      </c>
      <c r="I2130" s="136" t="s">
        <v>3094</v>
      </c>
      <c r="J2130" s="110" t="str">
        <f t="shared" si="33"/>
        <v>No</v>
      </c>
    </row>
    <row r="2131" spans="1:10" x14ac:dyDescent="0.35">
      <c r="A2131" s="108" t="s">
        <v>1522</v>
      </c>
      <c r="B2131" s="108" t="s">
        <v>3020</v>
      </c>
      <c r="C2131" s="109">
        <v>2.5159742898099999</v>
      </c>
      <c r="D2131" s="109">
        <v>0.96057010265499998</v>
      </c>
      <c r="E2131" s="110">
        <v>2297</v>
      </c>
      <c r="F2131" s="109">
        <v>753255.50150300004</v>
      </c>
      <c r="G2131" s="109">
        <v>4290126.2655699998</v>
      </c>
      <c r="H2131" s="135">
        <v>10</v>
      </c>
      <c r="I2131" s="136" t="s">
        <v>3094</v>
      </c>
      <c r="J2131" s="110" t="str">
        <f t="shared" si="33"/>
        <v>No</v>
      </c>
    </row>
    <row r="2132" spans="1:10" x14ac:dyDescent="0.35">
      <c r="A2132" s="108" t="s">
        <v>1523</v>
      </c>
      <c r="B2132" s="108" t="s">
        <v>3020</v>
      </c>
      <c r="C2132" s="109">
        <v>1.7802768284899999</v>
      </c>
      <c r="D2132" s="109">
        <v>0.57694410786799999</v>
      </c>
      <c r="E2132" s="110">
        <v>2508</v>
      </c>
      <c r="F2132" s="109">
        <v>750211.87363199994</v>
      </c>
      <c r="G2132" s="109">
        <v>4305052.8897200003</v>
      </c>
      <c r="H2132" s="135">
        <v>10</v>
      </c>
      <c r="I2132" s="136" t="s">
        <v>3094</v>
      </c>
      <c r="J2132" s="110" t="str">
        <f t="shared" si="33"/>
        <v>No</v>
      </c>
    </row>
    <row r="2133" spans="1:10" x14ac:dyDescent="0.35">
      <c r="A2133" s="108" t="s">
        <v>1524</v>
      </c>
      <c r="B2133" s="108" t="s">
        <v>3061</v>
      </c>
      <c r="C2133" s="109">
        <v>2.7027604362299997</v>
      </c>
      <c r="D2133" s="109">
        <v>0.79613284743900004</v>
      </c>
      <c r="E2133" s="110">
        <v>248</v>
      </c>
      <c r="F2133" s="109">
        <v>567562.88321600005</v>
      </c>
      <c r="G2133" s="109">
        <v>4234775.3520099996</v>
      </c>
      <c r="H2133" s="135">
        <v>10</v>
      </c>
      <c r="I2133" s="136" t="s">
        <v>3094</v>
      </c>
      <c r="J2133" s="110" t="str">
        <f t="shared" si="33"/>
        <v>No</v>
      </c>
    </row>
    <row r="2134" spans="1:10" x14ac:dyDescent="0.35">
      <c r="A2134" s="108" t="s">
        <v>1525</v>
      </c>
      <c r="B2134" s="108" t="s">
        <v>3062</v>
      </c>
      <c r="C2134" s="109">
        <v>0.94738221017400004</v>
      </c>
      <c r="D2134" s="109">
        <v>0.40860044028499998</v>
      </c>
      <c r="E2134" s="110">
        <v>1091</v>
      </c>
      <c r="F2134" s="109">
        <v>892562.472801</v>
      </c>
      <c r="G2134" s="109">
        <v>3951782.9798499998</v>
      </c>
      <c r="H2134" s="135">
        <v>11</v>
      </c>
      <c r="I2134" s="136" t="s">
        <v>3094</v>
      </c>
      <c r="J2134" s="110" t="str">
        <f t="shared" si="33"/>
        <v>No</v>
      </c>
    </row>
    <row r="2135" spans="1:10" x14ac:dyDescent="0.35">
      <c r="A2135" s="108" t="s">
        <v>1526</v>
      </c>
      <c r="B2135" s="108" t="s">
        <v>3053</v>
      </c>
      <c r="C2135" s="109">
        <v>7.6112111981299995</v>
      </c>
      <c r="D2135" s="109">
        <v>1.4507962358399999</v>
      </c>
      <c r="E2135" s="110">
        <v>2140</v>
      </c>
      <c r="F2135" s="109">
        <v>730192.60155999998</v>
      </c>
      <c r="G2135" s="109">
        <v>4354811.5452199997</v>
      </c>
      <c r="H2135" s="135">
        <v>10</v>
      </c>
      <c r="I2135" s="136" t="s">
        <v>3094</v>
      </c>
      <c r="J2135" s="110" t="str">
        <f t="shared" si="33"/>
        <v>No</v>
      </c>
    </row>
    <row r="2136" spans="1:10" x14ac:dyDescent="0.35">
      <c r="A2136" s="108" t="s">
        <v>1527</v>
      </c>
      <c r="B2136" s="108" t="s">
        <v>3038</v>
      </c>
      <c r="C2136" s="109">
        <v>1077.3967802299999</v>
      </c>
      <c r="D2136" s="109">
        <v>38.216004429599998</v>
      </c>
      <c r="E2136" s="110">
        <v>424</v>
      </c>
      <c r="F2136" s="109">
        <v>1015742.22038</v>
      </c>
      <c r="G2136" s="109">
        <v>3758385.8623000002</v>
      </c>
      <c r="H2136" s="135">
        <v>11</v>
      </c>
      <c r="I2136" s="136" t="s">
        <v>3094</v>
      </c>
      <c r="J2136" s="110" t="str">
        <f t="shared" si="33"/>
        <v>Yes</v>
      </c>
    </row>
    <row r="2137" spans="1:10" x14ac:dyDescent="0.35">
      <c r="A2137" s="108" t="s">
        <v>1528</v>
      </c>
      <c r="B2137" s="108" t="s">
        <v>3043</v>
      </c>
      <c r="C2137" s="109">
        <v>194.70380224799999</v>
      </c>
      <c r="D2137" s="109">
        <v>25.380913638099997</v>
      </c>
      <c r="E2137" s="110">
        <v>820</v>
      </c>
      <c r="F2137" s="109">
        <v>577220.45784699998</v>
      </c>
      <c r="G2137" s="109">
        <v>4556281.6767899999</v>
      </c>
      <c r="H2137" s="135">
        <v>10</v>
      </c>
      <c r="I2137" s="136" t="s">
        <v>3094</v>
      </c>
      <c r="J2137" s="110" t="str">
        <f t="shared" si="33"/>
        <v>Yes</v>
      </c>
    </row>
    <row r="2138" spans="1:10" x14ac:dyDescent="0.35">
      <c r="A2138" s="108" t="s">
        <v>1529</v>
      </c>
      <c r="B2138" s="108" t="s">
        <v>3051</v>
      </c>
      <c r="C2138" s="109">
        <v>2254.1581318899998</v>
      </c>
      <c r="D2138" s="109">
        <v>148.67452080800001</v>
      </c>
      <c r="E2138" s="110">
        <v>256</v>
      </c>
      <c r="F2138" s="109">
        <v>744341.41850399994</v>
      </c>
      <c r="G2138" s="109">
        <v>4168801.47034</v>
      </c>
      <c r="H2138" s="135">
        <v>10</v>
      </c>
      <c r="I2138" s="136" t="s">
        <v>3094</v>
      </c>
      <c r="J2138" s="110" t="str">
        <f t="shared" si="33"/>
        <v>Yes</v>
      </c>
    </row>
    <row r="2139" spans="1:10" x14ac:dyDescent="0.35">
      <c r="A2139" s="108" t="s">
        <v>1530</v>
      </c>
      <c r="B2139" s="108" t="s">
        <v>3055</v>
      </c>
      <c r="C2139" s="109">
        <v>686.73410039999999</v>
      </c>
      <c r="D2139" s="109">
        <v>26.01598963</v>
      </c>
      <c r="E2139" s="110">
        <v>226</v>
      </c>
      <c r="F2139" s="109">
        <v>485498.42235100002</v>
      </c>
      <c r="G2139" s="109">
        <v>4340858.2408499997</v>
      </c>
      <c r="H2139" s="135">
        <v>10</v>
      </c>
      <c r="I2139" s="136" t="s">
        <v>3094</v>
      </c>
      <c r="J2139" s="110" t="str">
        <f t="shared" si="33"/>
        <v>Yes</v>
      </c>
    </row>
    <row r="2140" spans="1:10" x14ac:dyDescent="0.35">
      <c r="A2140" s="108" t="s">
        <v>1531</v>
      </c>
      <c r="B2140" s="108" t="s">
        <v>3074</v>
      </c>
      <c r="C2140" s="109">
        <v>38.262402841499998</v>
      </c>
      <c r="D2140" s="109">
        <v>4.4214944297700001</v>
      </c>
      <c r="E2140" s="110">
        <v>7</v>
      </c>
      <c r="F2140" s="109">
        <v>544590.89171999996</v>
      </c>
      <c r="G2140" s="109">
        <v>4175676.81819</v>
      </c>
      <c r="H2140" s="135">
        <v>10</v>
      </c>
      <c r="I2140" s="136" t="s">
        <v>3094</v>
      </c>
      <c r="J2140" s="110" t="str">
        <f t="shared" si="33"/>
        <v>No</v>
      </c>
    </row>
    <row r="2141" spans="1:10" x14ac:dyDescent="0.35">
      <c r="A2141" s="108" t="s">
        <v>1531</v>
      </c>
      <c r="B2141" s="108" t="s">
        <v>3074</v>
      </c>
      <c r="C2141" s="109">
        <v>88.765276096999997</v>
      </c>
      <c r="D2141" s="109">
        <v>5.6709245822000005</v>
      </c>
      <c r="E2141" s="110">
        <v>7</v>
      </c>
      <c r="F2141" s="109">
        <v>544625.69597600005</v>
      </c>
      <c r="G2141" s="109">
        <v>4174622.5242499998</v>
      </c>
      <c r="H2141" s="135">
        <v>10</v>
      </c>
      <c r="I2141" s="136" t="s">
        <v>3094</v>
      </c>
      <c r="J2141" s="110" t="str">
        <f t="shared" si="33"/>
        <v>No</v>
      </c>
    </row>
    <row r="2142" spans="1:10" x14ac:dyDescent="0.35">
      <c r="A2142" s="108" t="s">
        <v>1532</v>
      </c>
      <c r="B2142" s="108" t="s">
        <v>3034</v>
      </c>
      <c r="C2142" s="109">
        <v>59.7205971912</v>
      </c>
      <c r="D2142" s="109">
        <v>5.39913675797</v>
      </c>
      <c r="E2142" s="110">
        <v>0</v>
      </c>
      <c r="F2142" s="109">
        <v>565440.13627999998</v>
      </c>
      <c r="G2142" s="109">
        <v>4184366.1548600001</v>
      </c>
      <c r="H2142" s="135">
        <v>10</v>
      </c>
      <c r="I2142" s="136" t="s">
        <v>3094</v>
      </c>
      <c r="J2142" s="110" t="str">
        <f t="shared" si="33"/>
        <v>No</v>
      </c>
    </row>
    <row r="2143" spans="1:10" x14ac:dyDescent="0.35">
      <c r="A2143" s="108" t="s">
        <v>1533</v>
      </c>
      <c r="B2143" s="108" t="s">
        <v>3070</v>
      </c>
      <c r="C2143" s="109">
        <v>30.003931556600001</v>
      </c>
      <c r="D2143" s="109">
        <v>4.9491970841199997</v>
      </c>
      <c r="E2143" s="110">
        <v>421</v>
      </c>
      <c r="F2143" s="109">
        <v>648333.26393699995</v>
      </c>
      <c r="G2143" s="109">
        <v>4359712.0411200002</v>
      </c>
      <c r="H2143" s="135">
        <v>10</v>
      </c>
      <c r="I2143" s="136" t="s">
        <v>3094</v>
      </c>
      <c r="J2143" s="110" t="str">
        <f t="shared" si="33"/>
        <v>No</v>
      </c>
    </row>
    <row r="2144" spans="1:10" x14ac:dyDescent="0.35">
      <c r="A2144" s="108" t="s">
        <v>1534</v>
      </c>
      <c r="B2144" s="108" t="s">
        <v>3022</v>
      </c>
      <c r="C2144" s="109">
        <v>916.78730343699999</v>
      </c>
      <c r="D2144" s="109">
        <v>28.1820437314</v>
      </c>
      <c r="E2144" s="110">
        <v>1245</v>
      </c>
      <c r="F2144" s="109">
        <v>593523.37619500002</v>
      </c>
      <c r="G2144" s="109">
        <v>4651324.6375900004</v>
      </c>
      <c r="H2144" s="135">
        <v>10</v>
      </c>
      <c r="I2144" s="136" t="s">
        <v>3094</v>
      </c>
      <c r="J2144" s="110" t="str">
        <f t="shared" si="33"/>
        <v>Yes</v>
      </c>
    </row>
    <row r="2145" spans="1:10" x14ac:dyDescent="0.35">
      <c r="A2145" s="108" t="s">
        <v>1535</v>
      </c>
      <c r="B2145" s="108" t="s">
        <v>3062</v>
      </c>
      <c r="C2145" s="109">
        <v>44.137062892300001</v>
      </c>
      <c r="D2145" s="109">
        <v>3.4935906223799997</v>
      </c>
      <c r="E2145" s="110">
        <v>158</v>
      </c>
      <c r="F2145" s="109">
        <v>875355.82753300003</v>
      </c>
      <c r="G2145" s="109">
        <v>3929653.8736100001</v>
      </c>
      <c r="H2145" s="135">
        <v>11</v>
      </c>
      <c r="I2145" s="136" t="s">
        <v>3094</v>
      </c>
      <c r="J2145" s="110" t="str">
        <f t="shared" si="33"/>
        <v>No</v>
      </c>
    </row>
    <row r="2146" spans="1:10" x14ac:dyDescent="0.35">
      <c r="A2146" s="108" t="s">
        <v>1536</v>
      </c>
      <c r="B2146" s="108" t="s">
        <v>3030</v>
      </c>
      <c r="C2146" s="109">
        <v>58.741720344600004</v>
      </c>
      <c r="D2146" s="109">
        <v>7.8145473748500001</v>
      </c>
      <c r="E2146" s="110">
        <v>218</v>
      </c>
      <c r="F2146" s="109">
        <v>1052268.8880700001</v>
      </c>
      <c r="G2146" s="109">
        <v>3657533.4668100001</v>
      </c>
      <c r="H2146" s="135">
        <v>11</v>
      </c>
      <c r="I2146" s="136" t="s">
        <v>3094</v>
      </c>
      <c r="J2146" s="110" t="str">
        <f t="shared" si="33"/>
        <v>No</v>
      </c>
    </row>
    <row r="2147" spans="1:10" x14ac:dyDescent="0.35">
      <c r="A2147" s="108" t="s">
        <v>1537</v>
      </c>
      <c r="B2147" s="108" t="s">
        <v>3040</v>
      </c>
      <c r="C2147" s="109">
        <v>50.118293418299999</v>
      </c>
      <c r="D2147" s="109">
        <v>4.8498829776500001</v>
      </c>
      <c r="E2147" s="110">
        <v>203</v>
      </c>
      <c r="F2147" s="109">
        <v>996978.32410700002</v>
      </c>
      <c r="G2147" s="109">
        <v>3734172.90582</v>
      </c>
      <c r="H2147" s="135">
        <v>11</v>
      </c>
      <c r="I2147" s="136" t="s">
        <v>3094</v>
      </c>
      <c r="J2147" s="110" t="str">
        <f t="shared" si="33"/>
        <v>No</v>
      </c>
    </row>
    <row r="2148" spans="1:10" x14ac:dyDescent="0.35">
      <c r="A2148" s="108" t="s">
        <v>1538</v>
      </c>
      <c r="B2148" s="108" t="s">
        <v>3025</v>
      </c>
      <c r="C2148" s="109">
        <v>0.63805255230899993</v>
      </c>
      <c r="D2148" s="109">
        <v>0.34526079613399996</v>
      </c>
      <c r="E2148" s="110">
        <v>1061</v>
      </c>
      <c r="F2148" s="109">
        <v>803968.51442200004</v>
      </c>
      <c r="G2148" s="109">
        <v>4130020.1070699999</v>
      </c>
      <c r="H2148" s="135">
        <v>11</v>
      </c>
      <c r="I2148" s="136" t="s">
        <v>3094</v>
      </c>
      <c r="J2148" s="110" t="str">
        <f t="shared" si="33"/>
        <v>No</v>
      </c>
    </row>
    <row r="2149" spans="1:10" x14ac:dyDescent="0.35">
      <c r="A2149" s="108" t="s">
        <v>1539</v>
      </c>
      <c r="B2149" s="108" t="s">
        <v>3041</v>
      </c>
      <c r="C2149" s="109">
        <v>4.4725700102500001</v>
      </c>
      <c r="D2149" s="109">
        <v>1.1042281473800002</v>
      </c>
      <c r="E2149" s="110">
        <v>2011</v>
      </c>
      <c r="F2149" s="109">
        <v>750646.68484100001</v>
      </c>
      <c r="G2149" s="109">
        <v>4252202.1149599999</v>
      </c>
      <c r="H2149" s="135">
        <v>10</v>
      </c>
      <c r="I2149" s="136" t="s">
        <v>3094</v>
      </c>
      <c r="J2149" s="110" t="str">
        <f t="shared" si="33"/>
        <v>No</v>
      </c>
    </row>
    <row r="2150" spans="1:10" x14ac:dyDescent="0.35">
      <c r="A2150" s="108" t="s">
        <v>1540</v>
      </c>
      <c r="B2150" s="108" t="s">
        <v>3046</v>
      </c>
      <c r="C2150" s="109">
        <v>215.70406952800002</v>
      </c>
      <c r="D2150" s="109">
        <v>30.420620294999999</v>
      </c>
      <c r="E2150" s="110">
        <v>39</v>
      </c>
      <c r="F2150" s="109">
        <v>657271.68707300001</v>
      </c>
      <c r="G2150" s="109">
        <v>4280986.1989799999</v>
      </c>
      <c r="H2150" s="135">
        <v>10</v>
      </c>
      <c r="I2150" s="136" t="s">
        <v>3094</v>
      </c>
      <c r="J2150" s="110" t="str">
        <f t="shared" si="33"/>
        <v>No</v>
      </c>
    </row>
    <row r="2151" spans="1:10" x14ac:dyDescent="0.35">
      <c r="A2151" s="108" t="s">
        <v>1541</v>
      </c>
      <c r="B2151" s="108" t="s">
        <v>3061</v>
      </c>
      <c r="C2151" s="109">
        <v>5.7836800558699997</v>
      </c>
      <c r="D2151" s="109">
        <v>1.69400976312</v>
      </c>
      <c r="E2151" s="110">
        <v>60</v>
      </c>
      <c r="F2151" s="109">
        <v>551060.70821199997</v>
      </c>
      <c r="G2151" s="109">
        <v>4259999.2246500002</v>
      </c>
      <c r="H2151" s="135">
        <v>10</v>
      </c>
      <c r="I2151" s="136" t="s">
        <v>3094</v>
      </c>
      <c r="J2151" s="110" t="str">
        <f t="shared" si="33"/>
        <v>No</v>
      </c>
    </row>
    <row r="2152" spans="1:10" x14ac:dyDescent="0.35">
      <c r="A2152" s="108" t="s">
        <v>1542</v>
      </c>
      <c r="B2152" s="108" t="s">
        <v>3061</v>
      </c>
      <c r="C2152" s="109">
        <v>2.7110540617500001</v>
      </c>
      <c r="D2152" s="109">
        <v>0.77431426785900004</v>
      </c>
      <c r="E2152" s="110">
        <v>580</v>
      </c>
      <c r="F2152" s="109">
        <v>546139.00454999995</v>
      </c>
      <c r="G2152" s="109">
        <v>4271710.8474399997</v>
      </c>
      <c r="H2152" s="135">
        <v>10</v>
      </c>
      <c r="I2152" s="136" t="s">
        <v>3094</v>
      </c>
      <c r="J2152" s="110" t="str">
        <f t="shared" si="33"/>
        <v>No</v>
      </c>
    </row>
    <row r="2153" spans="1:10" x14ac:dyDescent="0.35">
      <c r="A2153" s="108" t="s">
        <v>1543</v>
      </c>
      <c r="B2153" s="108" t="s">
        <v>3020</v>
      </c>
      <c r="C2153" s="109">
        <v>1.3717456713999998</v>
      </c>
      <c r="D2153" s="109">
        <v>0.56924139068299995</v>
      </c>
      <c r="E2153" s="110">
        <v>2420</v>
      </c>
      <c r="F2153" s="109">
        <v>740050.94984799996</v>
      </c>
      <c r="G2153" s="109">
        <v>4310975.2618899997</v>
      </c>
      <c r="H2153" s="135">
        <v>10</v>
      </c>
      <c r="I2153" s="136" t="s">
        <v>3094</v>
      </c>
      <c r="J2153" s="110" t="str">
        <f t="shared" si="33"/>
        <v>No</v>
      </c>
    </row>
    <row r="2154" spans="1:10" x14ac:dyDescent="0.35">
      <c r="A2154" s="108" t="s">
        <v>1544</v>
      </c>
      <c r="B2154" s="108" t="s">
        <v>3020</v>
      </c>
      <c r="C2154" s="109">
        <v>0.63831696590100007</v>
      </c>
      <c r="D2154" s="109">
        <v>0.35233648319799998</v>
      </c>
      <c r="E2154" s="110">
        <v>2508</v>
      </c>
      <c r="F2154" s="109">
        <v>741224.10423099995</v>
      </c>
      <c r="G2154" s="109">
        <v>4310344.6990599995</v>
      </c>
      <c r="H2154" s="135">
        <v>10</v>
      </c>
      <c r="I2154" s="136" t="s">
        <v>3094</v>
      </c>
      <c r="J2154" s="110" t="str">
        <f t="shared" si="33"/>
        <v>No</v>
      </c>
    </row>
    <row r="2155" spans="1:10" x14ac:dyDescent="0.35">
      <c r="A2155" s="108" t="s">
        <v>1545</v>
      </c>
      <c r="B2155" s="108" t="s">
        <v>3038</v>
      </c>
      <c r="C2155" s="109">
        <v>18.370146366299998</v>
      </c>
      <c r="D2155" s="109">
        <v>2.2545881154700003</v>
      </c>
      <c r="E2155" s="110">
        <v>199</v>
      </c>
      <c r="F2155" s="109">
        <v>1002091.48471</v>
      </c>
      <c r="G2155" s="109">
        <v>3767045.6582800001</v>
      </c>
      <c r="H2155" s="135">
        <v>11</v>
      </c>
      <c r="I2155" s="136" t="s">
        <v>3094</v>
      </c>
      <c r="J2155" s="110" t="str">
        <f t="shared" si="33"/>
        <v>No</v>
      </c>
    </row>
    <row r="2156" spans="1:10" x14ac:dyDescent="0.35">
      <c r="A2156" s="108" t="s">
        <v>1546</v>
      </c>
      <c r="B2156" s="108" t="s">
        <v>3022</v>
      </c>
      <c r="C2156" s="109">
        <v>4.49752599337</v>
      </c>
      <c r="D2156" s="109">
        <v>0.78740217626100006</v>
      </c>
      <c r="E2156" s="110">
        <v>1733</v>
      </c>
      <c r="F2156" s="109">
        <v>485888.02781699999</v>
      </c>
      <c r="G2156" s="109">
        <v>4585074.5910499999</v>
      </c>
      <c r="H2156" s="135">
        <v>10</v>
      </c>
      <c r="I2156" s="136" t="s">
        <v>3094</v>
      </c>
      <c r="J2156" s="110" t="str">
        <f t="shared" si="33"/>
        <v>No</v>
      </c>
    </row>
    <row r="2157" spans="1:10" x14ac:dyDescent="0.35">
      <c r="A2157" s="108" t="s">
        <v>1547</v>
      </c>
      <c r="B2157" s="108" t="s">
        <v>3036</v>
      </c>
      <c r="C2157" s="109">
        <v>5.5695178828100005</v>
      </c>
      <c r="D2157" s="109">
        <v>1.04070656471</v>
      </c>
      <c r="E2157" s="110">
        <v>3117</v>
      </c>
      <c r="F2157" s="109">
        <v>859308.34831499995</v>
      </c>
      <c r="G2157" s="109">
        <v>4155383.4056299999</v>
      </c>
      <c r="H2157" s="135">
        <v>11</v>
      </c>
      <c r="I2157" s="136" t="s">
        <v>3094</v>
      </c>
      <c r="J2157" s="110" t="str">
        <f t="shared" si="33"/>
        <v>No</v>
      </c>
    </row>
    <row r="2158" spans="1:10" x14ac:dyDescent="0.35">
      <c r="A2158" s="108" t="s">
        <v>1548</v>
      </c>
      <c r="B2158" s="108" t="s">
        <v>3037</v>
      </c>
      <c r="C2158" s="109">
        <v>88.456981153299992</v>
      </c>
      <c r="D2158" s="109">
        <v>9.0446090210399994</v>
      </c>
      <c r="E2158" s="110">
        <v>461</v>
      </c>
      <c r="F2158" s="109">
        <v>667684.27671899996</v>
      </c>
      <c r="G2158" s="109">
        <v>4322571.3971899999</v>
      </c>
      <c r="H2158" s="135">
        <v>10</v>
      </c>
      <c r="I2158" s="136" t="s">
        <v>3094</v>
      </c>
      <c r="J2158" s="110" t="str">
        <f t="shared" si="33"/>
        <v>No</v>
      </c>
    </row>
    <row r="2159" spans="1:10" x14ac:dyDescent="0.35">
      <c r="A2159" s="108" t="s">
        <v>1549</v>
      </c>
      <c r="B2159" s="108" t="s">
        <v>3068</v>
      </c>
      <c r="C2159" s="109">
        <v>5.2766839837299999</v>
      </c>
      <c r="D2159" s="109">
        <v>0.884449906866</v>
      </c>
      <c r="E2159" s="110">
        <v>2262</v>
      </c>
      <c r="F2159" s="109">
        <v>724266.84868699999</v>
      </c>
      <c r="G2159" s="109">
        <v>4375997.17478</v>
      </c>
      <c r="H2159" s="135">
        <v>10</v>
      </c>
      <c r="I2159" s="136" t="s">
        <v>3094</v>
      </c>
      <c r="J2159" s="110" t="str">
        <f t="shared" si="33"/>
        <v>No</v>
      </c>
    </row>
    <row r="2160" spans="1:10" x14ac:dyDescent="0.35">
      <c r="A2160" s="108" t="s">
        <v>1550</v>
      </c>
      <c r="B2160" s="108" t="s">
        <v>3020</v>
      </c>
      <c r="C2160" s="109">
        <v>27.922962827300001</v>
      </c>
      <c r="D2160" s="109">
        <v>4.8935696670400004</v>
      </c>
      <c r="E2160" s="110">
        <v>2453</v>
      </c>
      <c r="F2160" s="109">
        <v>749943.76130300004</v>
      </c>
      <c r="G2160" s="109">
        <v>4304051.2421899997</v>
      </c>
      <c r="H2160" s="135">
        <v>10</v>
      </c>
      <c r="I2160" s="136" t="s">
        <v>3094</v>
      </c>
      <c r="J2160" s="110" t="str">
        <f t="shared" si="33"/>
        <v>No</v>
      </c>
    </row>
    <row r="2161" spans="1:10" x14ac:dyDescent="0.35">
      <c r="A2161" s="108" t="s">
        <v>1551</v>
      </c>
      <c r="B2161" s="108" t="s">
        <v>3050</v>
      </c>
      <c r="C2161" s="109">
        <v>3.06616762703</v>
      </c>
      <c r="D2161" s="109">
        <v>1.0470072298699999</v>
      </c>
      <c r="E2161" s="110">
        <v>239</v>
      </c>
      <c r="F2161" s="109">
        <v>472745.597572</v>
      </c>
      <c r="G2161" s="109">
        <v>4271790.9120800002</v>
      </c>
      <c r="H2161" s="135">
        <v>10</v>
      </c>
      <c r="I2161" s="136" t="s">
        <v>3094</v>
      </c>
      <c r="J2161" s="110" t="str">
        <f t="shared" si="33"/>
        <v>No</v>
      </c>
    </row>
    <row r="2162" spans="1:10" x14ac:dyDescent="0.35">
      <c r="A2162" s="108" t="s">
        <v>1552</v>
      </c>
      <c r="B2162" s="108" t="s">
        <v>3021</v>
      </c>
      <c r="C2162" s="109">
        <v>6223.3299050799997</v>
      </c>
      <c r="D2162" s="109">
        <v>297.32870404199997</v>
      </c>
      <c r="E2162" s="110">
        <v>275</v>
      </c>
      <c r="F2162" s="109">
        <v>634245.85260700004</v>
      </c>
      <c r="G2162" s="109">
        <v>4385307.2392800003</v>
      </c>
      <c r="H2162" s="135">
        <v>10</v>
      </c>
      <c r="I2162" s="136" t="s">
        <v>3094</v>
      </c>
      <c r="J2162" s="110" t="str">
        <f t="shared" si="33"/>
        <v>No</v>
      </c>
    </row>
    <row r="2163" spans="1:10" x14ac:dyDescent="0.35">
      <c r="A2163" s="108" t="s">
        <v>1553</v>
      </c>
      <c r="B2163" s="108" t="s">
        <v>3050</v>
      </c>
      <c r="C2163" s="109">
        <v>1.0499258409500001</v>
      </c>
      <c r="D2163" s="109">
        <v>0.48326660052499998</v>
      </c>
      <c r="E2163" s="110">
        <v>251</v>
      </c>
      <c r="F2163" s="109">
        <v>530185.31346600002</v>
      </c>
      <c r="G2163" s="109">
        <v>4269004.9099199995</v>
      </c>
      <c r="H2163" s="135">
        <v>10</v>
      </c>
      <c r="I2163" s="136" t="s">
        <v>3094</v>
      </c>
      <c r="J2163" s="110" t="str">
        <f t="shared" si="33"/>
        <v>No</v>
      </c>
    </row>
    <row r="2164" spans="1:10" x14ac:dyDescent="0.35">
      <c r="A2164" s="108" t="s">
        <v>1554</v>
      </c>
      <c r="B2164" s="108" t="s">
        <v>3061</v>
      </c>
      <c r="C2164" s="109">
        <v>4.2225360118299999</v>
      </c>
      <c r="D2164" s="109">
        <v>1.1011776396499999</v>
      </c>
      <c r="E2164" s="110">
        <v>555</v>
      </c>
      <c r="F2164" s="109">
        <v>546529.52597399999</v>
      </c>
      <c r="G2164" s="109">
        <v>4271376.10188</v>
      </c>
      <c r="H2164" s="135">
        <v>10</v>
      </c>
      <c r="I2164" s="136" t="s">
        <v>3094</v>
      </c>
      <c r="J2164" s="110" t="str">
        <f t="shared" si="33"/>
        <v>No</v>
      </c>
    </row>
    <row r="2165" spans="1:10" x14ac:dyDescent="0.35">
      <c r="A2165" s="108" t="s">
        <v>1555</v>
      </c>
      <c r="B2165" s="108" t="s">
        <v>3048</v>
      </c>
      <c r="C2165" s="109">
        <v>92.906605198600005</v>
      </c>
      <c r="D2165" s="109">
        <v>6.0342996936600004</v>
      </c>
      <c r="E2165" s="110">
        <v>859</v>
      </c>
      <c r="F2165" s="109">
        <v>947840.70917399996</v>
      </c>
      <c r="G2165" s="109">
        <v>3834125.0983799999</v>
      </c>
      <c r="H2165" s="135">
        <v>11</v>
      </c>
      <c r="I2165" s="136" t="s">
        <v>3094</v>
      </c>
      <c r="J2165" s="110" t="str">
        <f t="shared" si="33"/>
        <v>No</v>
      </c>
    </row>
    <row r="2166" spans="1:10" x14ac:dyDescent="0.35">
      <c r="A2166" s="108" t="s">
        <v>1556</v>
      </c>
      <c r="B2166" s="108" t="s">
        <v>3028</v>
      </c>
      <c r="C2166" s="109">
        <v>781.22602308499995</v>
      </c>
      <c r="D2166" s="109">
        <v>40.938281869800001</v>
      </c>
      <c r="E2166" s="110">
        <v>555</v>
      </c>
      <c r="F2166" s="109">
        <v>505047.53327499999</v>
      </c>
      <c r="G2166" s="109">
        <v>4363150.6995000001</v>
      </c>
      <c r="H2166" s="135">
        <v>10</v>
      </c>
      <c r="I2166" s="136" t="s">
        <v>3094</v>
      </c>
      <c r="J2166" s="110" t="str">
        <f t="shared" si="33"/>
        <v>Yes</v>
      </c>
    </row>
    <row r="2167" spans="1:10" x14ac:dyDescent="0.35">
      <c r="A2167" s="108" t="s">
        <v>1557</v>
      </c>
      <c r="B2167" s="108" t="s">
        <v>3075</v>
      </c>
      <c r="C2167" s="109">
        <v>494.05742824800001</v>
      </c>
      <c r="D2167" s="109">
        <v>29.694882699500003</v>
      </c>
      <c r="E2167" s="110">
        <v>323</v>
      </c>
      <c r="F2167" s="109">
        <v>890239.82276699995</v>
      </c>
      <c r="G2167" s="109">
        <v>3824305.9694400001</v>
      </c>
      <c r="H2167" s="135">
        <v>11</v>
      </c>
      <c r="I2167" s="136" t="s">
        <v>3094</v>
      </c>
      <c r="J2167" s="110" t="str">
        <f t="shared" si="33"/>
        <v>Yes</v>
      </c>
    </row>
    <row r="2168" spans="1:10" x14ac:dyDescent="0.35">
      <c r="A2168" s="108" t="s">
        <v>1558</v>
      </c>
      <c r="B2168" s="108" t="s">
        <v>3063</v>
      </c>
      <c r="C2168" s="109">
        <v>5.5413317657199999</v>
      </c>
      <c r="D2168" s="109">
        <v>1.1856881061</v>
      </c>
      <c r="E2168" s="110">
        <v>1060</v>
      </c>
      <c r="F2168" s="109">
        <v>432957.932959</v>
      </c>
      <c r="G2168" s="109">
        <v>4515440.4755999995</v>
      </c>
      <c r="H2168" s="135">
        <v>10</v>
      </c>
      <c r="I2168" s="136" t="s">
        <v>3094</v>
      </c>
      <c r="J2168" s="110" t="str">
        <f t="shared" si="33"/>
        <v>No</v>
      </c>
    </row>
    <row r="2169" spans="1:10" x14ac:dyDescent="0.35">
      <c r="A2169" s="108" t="s">
        <v>1559</v>
      </c>
      <c r="B2169" s="108" t="s">
        <v>3053</v>
      </c>
      <c r="C2169" s="109">
        <v>13.6706911057</v>
      </c>
      <c r="D2169" s="109">
        <v>1.5844806520100001</v>
      </c>
      <c r="E2169" s="110">
        <v>1633</v>
      </c>
      <c r="F2169" s="109">
        <v>699465.58342299995</v>
      </c>
      <c r="G2169" s="109">
        <v>4351447.8818399999</v>
      </c>
      <c r="H2169" s="135">
        <v>10</v>
      </c>
      <c r="I2169" s="136" t="s">
        <v>3094</v>
      </c>
      <c r="J2169" s="110" t="str">
        <f t="shared" si="33"/>
        <v>No</v>
      </c>
    </row>
    <row r="2170" spans="1:10" x14ac:dyDescent="0.35">
      <c r="A2170" s="108" t="s">
        <v>1560</v>
      </c>
      <c r="B2170" s="108" t="s">
        <v>3050</v>
      </c>
      <c r="C2170" s="109">
        <v>8.7347360424900007</v>
      </c>
      <c r="D2170" s="109">
        <v>1.2703349639699999</v>
      </c>
      <c r="E2170" s="110">
        <v>77</v>
      </c>
      <c r="F2170" s="109">
        <v>529046.81017099996</v>
      </c>
      <c r="G2170" s="109">
        <v>4256337.16677</v>
      </c>
      <c r="H2170" s="135">
        <v>10</v>
      </c>
      <c r="I2170" s="136" t="s">
        <v>3094</v>
      </c>
      <c r="J2170" s="110" t="str">
        <f t="shared" si="33"/>
        <v>No</v>
      </c>
    </row>
    <row r="2171" spans="1:10" x14ac:dyDescent="0.35">
      <c r="A2171" s="108" t="s">
        <v>1561</v>
      </c>
      <c r="B2171" s="108" t="s">
        <v>3066</v>
      </c>
      <c r="C2171" s="109">
        <v>7.4031404303399997</v>
      </c>
      <c r="D2171" s="109">
        <v>1.1477466785700001</v>
      </c>
      <c r="E2171" s="110">
        <v>14</v>
      </c>
      <c r="F2171" s="109">
        <v>670542.02646199998</v>
      </c>
      <c r="G2171" s="109">
        <v>4149847.3684999999</v>
      </c>
      <c r="H2171" s="135">
        <v>10</v>
      </c>
      <c r="I2171" s="136" t="s">
        <v>3094</v>
      </c>
      <c r="J2171" s="110" t="str">
        <f t="shared" si="33"/>
        <v>No</v>
      </c>
    </row>
    <row r="2172" spans="1:10" x14ac:dyDescent="0.35">
      <c r="A2172" s="108" t="s">
        <v>1562</v>
      </c>
      <c r="B2172" s="108" t="s">
        <v>3033</v>
      </c>
      <c r="C2172" s="109">
        <v>5.83372978398</v>
      </c>
      <c r="D2172" s="109">
        <v>1.3249867503099999</v>
      </c>
      <c r="E2172" s="110">
        <v>555</v>
      </c>
      <c r="F2172" s="109">
        <v>584168.30969599995</v>
      </c>
      <c r="G2172" s="109">
        <v>4119582.6680800002</v>
      </c>
      <c r="H2172" s="135">
        <v>10</v>
      </c>
      <c r="I2172" s="136" t="s">
        <v>3094</v>
      </c>
      <c r="J2172" s="110" t="str">
        <f t="shared" si="33"/>
        <v>No</v>
      </c>
    </row>
    <row r="2173" spans="1:10" x14ac:dyDescent="0.35">
      <c r="A2173" s="108" t="s">
        <v>1563</v>
      </c>
      <c r="B2173" s="108" t="s">
        <v>3038</v>
      </c>
      <c r="C2173" s="109">
        <v>21.544922406399998</v>
      </c>
      <c r="D2173" s="109">
        <v>2.3585216403999998</v>
      </c>
      <c r="E2173" s="110">
        <v>1034</v>
      </c>
      <c r="F2173" s="109">
        <v>1076369.66634</v>
      </c>
      <c r="G2173" s="109">
        <v>3725787.4117200002</v>
      </c>
      <c r="H2173" s="135">
        <v>11</v>
      </c>
      <c r="I2173" s="136" t="s">
        <v>3094</v>
      </c>
      <c r="J2173" s="110" t="str">
        <f t="shared" si="33"/>
        <v>No</v>
      </c>
    </row>
    <row r="2174" spans="1:10" x14ac:dyDescent="0.35">
      <c r="A2174" s="108" t="s">
        <v>1564</v>
      </c>
      <c r="B2174" s="108" t="s">
        <v>3037</v>
      </c>
      <c r="C2174" s="109">
        <v>0.13146245881000002</v>
      </c>
      <c r="D2174" s="109">
        <v>0.14433374451299999</v>
      </c>
      <c r="E2174" s="110">
        <v>2221</v>
      </c>
      <c r="F2174" s="109">
        <v>709580.68343400001</v>
      </c>
      <c r="G2174" s="109">
        <v>4364477.1916300002</v>
      </c>
      <c r="H2174" s="135">
        <v>10</v>
      </c>
      <c r="I2174" s="136" t="s">
        <v>3094</v>
      </c>
      <c r="J2174" s="110" t="str">
        <f t="shared" si="33"/>
        <v>No</v>
      </c>
    </row>
    <row r="2175" spans="1:10" x14ac:dyDescent="0.35">
      <c r="A2175" s="108" t="s">
        <v>1565</v>
      </c>
      <c r="B2175" s="108" t="s">
        <v>3030</v>
      </c>
      <c r="C2175" s="109">
        <v>22.754217859800001</v>
      </c>
      <c r="D2175" s="109">
        <v>5.8292364192099999</v>
      </c>
      <c r="E2175" s="110">
        <v>151</v>
      </c>
      <c r="F2175" s="109">
        <v>1040747.21953</v>
      </c>
      <c r="G2175" s="109">
        <v>3679429.1296199998</v>
      </c>
      <c r="H2175" s="135">
        <v>11</v>
      </c>
      <c r="I2175" s="136" t="s">
        <v>3094</v>
      </c>
      <c r="J2175" s="110" t="str">
        <f t="shared" si="33"/>
        <v>No</v>
      </c>
    </row>
    <row r="2176" spans="1:10" x14ac:dyDescent="0.35">
      <c r="A2176" s="108" t="s">
        <v>1566</v>
      </c>
      <c r="B2176" s="108" t="s">
        <v>3020</v>
      </c>
      <c r="C2176" s="109">
        <v>14.547543781300002</v>
      </c>
      <c r="D2176" s="109">
        <v>1.50191650955</v>
      </c>
      <c r="E2176" s="110">
        <v>2402</v>
      </c>
      <c r="F2176" s="109">
        <v>741952.42872800003</v>
      </c>
      <c r="G2176" s="109">
        <v>4312614.6929400004</v>
      </c>
      <c r="H2176" s="135">
        <v>10</v>
      </c>
      <c r="I2176" s="136" t="s">
        <v>3094</v>
      </c>
      <c r="J2176" s="110" t="str">
        <f t="shared" si="33"/>
        <v>No</v>
      </c>
    </row>
    <row r="2177" spans="1:10" x14ac:dyDescent="0.35">
      <c r="A2177" s="108" t="s">
        <v>1567</v>
      </c>
      <c r="B2177" s="108" t="s">
        <v>3043</v>
      </c>
      <c r="C2177" s="109">
        <v>11475.084877899999</v>
      </c>
      <c r="D2177" s="109">
        <v>636.51534017900008</v>
      </c>
      <c r="E2177" s="110">
        <v>326</v>
      </c>
      <c r="F2177" s="109">
        <v>561201.94469699997</v>
      </c>
      <c r="G2177" s="109">
        <v>4517487.6241699997</v>
      </c>
      <c r="H2177" s="135">
        <v>10</v>
      </c>
      <c r="I2177" s="136" t="s">
        <v>3094</v>
      </c>
      <c r="J2177" s="110" t="str">
        <f t="shared" si="33"/>
        <v>No</v>
      </c>
    </row>
    <row r="2178" spans="1:10" x14ac:dyDescent="0.35">
      <c r="A2178" s="108" t="s">
        <v>1568</v>
      </c>
      <c r="B2178" s="108" t="s">
        <v>3022</v>
      </c>
      <c r="C2178" s="109">
        <v>679.86662330000001</v>
      </c>
      <c r="D2178" s="109">
        <v>29.110059339999999</v>
      </c>
      <c r="E2178" s="110">
        <v>856</v>
      </c>
      <c r="F2178" s="109">
        <v>550298.224942</v>
      </c>
      <c r="G2178" s="109">
        <v>4596481.6971500004</v>
      </c>
      <c r="H2178" s="135">
        <v>10</v>
      </c>
      <c r="I2178" s="136" t="s">
        <v>3094</v>
      </c>
      <c r="J2178" s="110" t="str">
        <f t="shared" si="33"/>
        <v>Yes</v>
      </c>
    </row>
    <row r="2179" spans="1:10" x14ac:dyDescent="0.35">
      <c r="A2179" s="108" t="s">
        <v>1569</v>
      </c>
      <c r="B2179" s="108" t="s">
        <v>3075</v>
      </c>
      <c r="C2179" s="109">
        <v>55.556111722799997</v>
      </c>
      <c r="D2179" s="109">
        <v>7.0632514103900004</v>
      </c>
      <c r="E2179" s="110">
        <v>292</v>
      </c>
      <c r="F2179" s="109">
        <v>881085.34613299998</v>
      </c>
      <c r="G2179" s="109">
        <v>3785180.4244200001</v>
      </c>
      <c r="H2179" s="135">
        <v>11</v>
      </c>
      <c r="I2179" s="136" t="s">
        <v>3094</v>
      </c>
      <c r="J2179" s="110" t="str">
        <f t="shared" si="33"/>
        <v>No</v>
      </c>
    </row>
    <row r="2180" spans="1:10" x14ac:dyDescent="0.35">
      <c r="A2180" s="108" t="s">
        <v>1570</v>
      </c>
      <c r="B2180" s="108" t="s">
        <v>3022</v>
      </c>
      <c r="C2180" s="109">
        <v>175.60624602799999</v>
      </c>
      <c r="D2180" s="109">
        <v>11.5706738422</v>
      </c>
      <c r="E2180" s="110">
        <v>971</v>
      </c>
      <c r="F2180" s="109">
        <v>555302.25409399997</v>
      </c>
      <c r="G2180" s="109">
        <v>4570257.2276100004</v>
      </c>
      <c r="H2180" s="135">
        <v>10</v>
      </c>
      <c r="I2180" s="136" t="s">
        <v>3094</v>
      </c>
      <c r="J2180" s="110" t="str">
        <f t="shared" ref="J2180:J2243" si="34">IF(AND(C2180&gt;=173.3,C2180&lt;=16005.8,D2180&gt;=16.1,D2180&lt;=255.3,E2180&gt;=42.4,E2180&lt;=2062),"Yes","No")</f>
        <v>No</v>
      </c>
    </row>
    <row r="2181" spans="1:10" x14ac:dyDescent="0.35">
      <c r="A2181" s="108" t="s">
        <v>1571</v>
      </c>
      <c r="B2181" s="108" t="s">
        <v>3050</v>
      </c>
      <c r="C2181" s="109">
        <v>1058.79461294</v>
      </c>
      <c r="D2181" s="109">
        <v>92.498084723600002</v>
      </c>
      <c r="E2181" s="110">
        <v>138</v>
      </c>
      <c r="F2181" s="109">
        <v>494487.53382200003</v>
      </c>
      <c r="G2181" s="109">
        <v>4287435.8585599996</v>
      </c>
      <c r="H2181" s="135">
        <v>10</v>
      </c>
      <c r="I2181" s="136" t="s">
        <v>3094</v>
      </c>
      <c r="J2181" s="110" t="str">
        <f t="shared" si="34"/>
        <v>Yes</v>
      </c>
    </row>
    <row r="2182" spans="1:10" x14ac:dyDescent="0.35">
      <c r="A2182" s="108" t="s">
        <v>1572</v>
      </c>
      <c r="B2182" s="108" t="s">
        <v>3037</v>
      </c>
      <c r="C2182" s="109">
        <v>279.830142201</v>
      </c>
      <c r="D2182" s="109">
        <v>15.941789546600001</v>
      </c>
      <c r="E2182" s="110">
        <v>1528</v>
      </c>
      <c r="F2182" s="109">
        <v>704301.21572700003</v>
      </c>
      <c r="G2182" s="109">
        <v>4356809.6251600003</v>
      </c>
      <c r="H2182" s="135">
        <v>10</v>
      </c>
      <c r="I2182" s="136" t="s">
        <v>3094</v>
      </c>
      <c r="J2182" s="110" t="str">
        <f t="shared" si="34"/>
        <v>No</v>
      </c>
    </row>
    <row r="2183" spans="1:10" x14ac:dyDescent="0.35">
      <c r="A2183" s="108" t="s">
        <v>1573</v>
      </c>
      <c r="B2183" s="108" t="s">
        <v>3037</v>
      </c>
      <c r="C2183" s="109">
        <v>41.505935746200002</v>
      </c>
      <c r="D2183" s="109">
        <v>3.0372388297000001</v>
      </c>
      <c r="E2183" s="110">
        <v>2130</v>
      </c>
      <c r="F2183" s="109">
        <v>716394.98248000001</v>
      </c>
      <c r="G2183" s="109">
        <v>4359261.9870300004</v>
      </c>
      <c r="H2183" s="135">
        <v>10</v>
      </c>
      <c r="I2183" s="136" t="s">
        <v>3094</v>
      </c>
      <c r="J2183" s="110" t="str">
        <f t="shared" si="34"/>
        <v>No</v>
      </c>
    </row>
    <row r="2184" spans="1:10" x14ac:dyDescent="0.35">
      <c r="A2184" s="108" t="s">
        <v>1574</v>
      </c>
      <c r="B2184" s="108" t="s">
        <v>3062</v>
      </c>
      <c r="C2184" s="109">
        <v>0.40325890589999996</v>
      </c>
      <c r="D2184" s="109">
        <v>0.26705215499399998</v>
      </c>
      <c r="E2184" s="110">
        <v>1140</v>
      </c>
      <c r="F2184" s="109">
        <v>893702.51191500004</v>
      </c>
      <c r="G2184" s="109">
        <v>3951841.0511099999</v>
      </c>
      <c r="H2184" s="135">
        <v>11</v>
      </c>
      <c r="I2184" s="136" t="s">
        <v>3094</v>
      </c>
      <c r="J2184" s="110" t="str">
        <f t="shared" si="34"/>
        <v>No</v>
      </c>
    </row>
    <row r="2185" spans="1:10" x14ac:dyDescent="0.35">
      <c r="A2185" s="108" t="s">
        <v>1575</v>
      </c>
      <c r="B2185" s="108" t="s">
        <v>3039</v>
      </c>
      <c r="C2185" s="109">
        <v>1002.645134</v>
      </c>
      <c r="D2185" s="109">
        <v>43.532501250000003</v>
      </c>
      <c r="E2185" s="110">
        <v>200</v>
      </c>
      <c r="F2185" s="109">
        <v>868046.46969199996</v>
      </c>
      <c r="G2185" s="109">
        <v>4000869.3494799999</v>
      </c>
      <c r="H2185" s="135">
        <v>11</v>
      </c>
      <c r="I2185" s="136" t="s">
        <v>3094</v>
      </c>
      <c r="J2185" s="110" t="str">
        <f t="shared" si="34"/>
        <v>Yes</v>
      </c>
    </row>
    <row r="2186" spans="1:10" x14ac:dyDescent="0.35">
      <c r="A2186" s="108" t="s">
        <v>1576</v>
      </c>
      <c r="B2186" s="108" t="s">
        <v>3030</v>
      </c>
      <c r="C2186" s="109">
        <v>224.95980337699999</v>
      </c>
      <c r="D2186" s="109">
        <v>15.8071458609</v>
      </c>
      <c r="E2186" s="110">
        <v>626</v>
      </c>
      <c r="F2186" s="109">
        <v>1081144.7459199999</v>
      </c>
      <c r="G2186" s="109">
        <v>3680882.03639</v>
      </c>
      <c r="H2186" s="135">
        <v>11</v>
      </c>
      <c r="I2186" s="136" t="s">
        <v>3094</v>
      </c>
      <c r="J2186" s="110" t="str">
        <f t="shared" si="34"/>
        <v>No</v>
      </c>
    </row>
    <row r="2187" spans="1:10" x14ac:dyDescent="0.35">
      <c r="A2187" s="108" t="s">
        <v>1577</v>
      </c>
      <c r="B2187" s="108" t="s">
        <v>3020</v>
      </c>
      <c r="C2187" s="109">
        <v>1.14075181761</v>
      </c>
      <c r="D2187" s="109">
        <v>0.42009933745700001</v>
      </c>
      <c r="E2187" s="110">
        <v>2459</v>
      </c>
      <c r="F2187" s="109">
        <v>745342.49521800003</v>
      </c>
      <c r="G2187" s="109">
        <v>4303147.0853399998</v>
      </c>
      <c r="H2187" s="135">
        <v>10</v>
      </c>
      <c r="I2187" s="136" t="s">
        <v>3094</v>
      </c>
      <c r="J2187" s="110" t="str">
        <f t="shared" si="34"/>
        <v>No</v>
      </c>
    </row>
    <row r="2188" spans="1:10" x14ac:dyDescent="0.35">
      <c r="A2188" s="108" t="s">
        <v>1578</v>
      </c>
      <c r="B2188" s="108" t="s">
        <v>3059</v>
      </c>
      <c r="C2188" s="109">
        <v>12.4747880845</v>
      </c>
      <c r="D2188" s="109">
        <v>2.4104624135299999</v>
      </c>
      <c r="E2188" s="110">
        <v>607</v>
      </c>
      <c r="F2188" s="109">
        <v>704244.89916999999</v>
      </c>
      <c r="G2188" s="109">
        <v>4247001.4002499999</v>
      </c>
      <c r="H2188" s="135">
        <v>10</v>
      </c>
      <c r="I2188" s="136" t="s">
        <v>3094</v>
      </c>
      <c r="J2188" s="110" t="str">
        <f t="shared" si="34"/>
        <v>No</v>
      </c>
    </row>
    <row r="2189" spans="1:10" x14ac:dyDescent="0.35">
      <c r="A2189" s="108" t="s">
        <v>1579</v>
      </c>
      <c r="B2189" s="108" t="s">
        <v>3053</v>
      </c>
      <c r="C2189" s="109">
        <v>49831.726102499997</v>
      </c>
      <c r="D2189" s="109">
        <v>154.64877997900001</v>
      </c>
      <c r="E2189" s="110">
        <v>1899</v>
      </c>
      <c r="F2189" s="109">
        <v>755973.2574</v>
      </c>
      <c r="G2189" s="109">
        <v>4331251.43616</v>
      </c>
      <c r="H2189" s="135">
        <v>10</v>
      </c>
      <c r="I2189" s="136" t="s">
        <v>3094</v>
      </c>
      <c r="J2189" s="110" t="str">
        <f t="shared" si="34"/>
        <v>No</v>
      </c>
    </row>
    <row r="2190" spans="1:10" x14ac:dyDescent="0.35">
      <c r="A2190" s="108" t="s">
        <v>1580</v>
      </c>
      <c r="B2190" s="108" t="s">
        <v>3034</v>
      </c>
      <c r="C2190" s="109">
        <v>3.8224241135899999</v>
      </c>
      <c r="D2190" s="109">
        <v>1.01312518151</v>
      </c>
      <c r="E2190" s="110">
        <v>132</v>
      </c>
      <c r="F2190" s="109">
        <v>567711.56116899999</v>
      </c>
      <c r="G2190" s="109">
        <v>4189056.6689300002</v>
      </c>
      <c r="H2190" s="135">
        <v>10</v>
      </c>
      <c r="I2190" s="136" t="s">
        <v>3094</v>
      </c>
      <c r="J2190" s="110" t="str">
        <f t="shared" si="34"/>
        <v>No</v>
      </c>
    </row>
    <row r="2191" spans="1:10" x14ac:dyDescent="0.35">
      <c r="A2191" s="108" t="s">
        <v>1581</v>
      </c>
      <c r="B2191" s="108" t="s">
        <v>3053</v>
      </c>
      <c r="C2191" s="109">
        <v>6.9816458914600004</v>
      </c>
      <c r="D2191" s="109">
        <v>1.2254121920299998</v>
      </c>
      <c r="E2191" s="110">
        <v>531</v>
      </c>
      <c r="F2191" s="109">
        <v>672255.22933999996</v>
      </c>
      <c r="G2191" s="109">
        <v>4315831.0815899996</v>
      </c>
      <c r="H2191" s="135">
        <v>10</v>
      </c>
      <c r="I2191" s="136" t="s">
        <v>3094</v>
      </c>
      <c r="J2191" s="110" t="str">
        <f t="shared" si="34"/>
        <v>No</v>
      </c>
    </row>
    <row r="2192" spans="1:10" x14ac:dyDescent="0.35">
      <c r="A2192" s="108" t="s">
        <v>1582</v>
      </c>
      <c r="B2192" s="108" t="s">
        <v>3036</v>
      </c>
      <c r="C2192" s="109">
        <v>742.93587255900002</v>
      </c>
      <c r="D2192" s="109">
        <v>17.726653627600001</v>
      </c>
      <c r="E2192" s="110">
        <v>2332</v>
      </c>
      <c r="F2192" s="109">
        <v>856274.70350599999</v>
      </c>
      <c r="G2192" s="109">
        <v>4145244.15955</v>
      </c>
      <c r="H2192" s="135">
        <v>11</v>
      </c>
      <c r="I2192" s="136" t="s">
        <v>3094</v>
      </c>
      <c r="J2192" s="110" t="str">
        <f t="shared" si="34"/>
        <v>No</v>
      </c>
    </row>
    <row r="2193" spans="1:10" x14ac:dyDescent="0.35">
      <c r="A2193" s="108" t="s">
        <v>1583</v>
      </c>
      <c r="B2193" s="108" t="s">
        <v>3057</v>
      </c>
      <c r="C2193" s="109">
        <v>11.1122976926</v>
      </c>
      <c r="D2193" s="109">
        <v>2.72192068278</v>
      </c>
      <c r="E2193" s="110">
        <v>10</v>
      </c>
      <c r="F2193" s="109">
        <v>613292.35618999996</v>
      </c>
      <c r="G2193" s="109">
        <v>4087785.0138099999</v>
      </c>
      <c r="H2193" s="135">
        <v>10</v>
      </c>
      <c r="I2193" s="136" t="s">
        <v>3094</v>
      </c>
      <c r="J2193" s="110" t="str">
        <f t="shared" si="34"/>
        <v>No</v>
      </c>
    </row>
    <row r="2194" spans="1:10" x14ac:dyDescent="0.35">
      <c r="A2194" s="108" t="s">
        <v>1584</v>
      </c>
      <c r="B2194" s="108" t="s">
        <v>3053</v>
      </c>
      <c r="C2194" s="109">
        <v>117.104968426</v>
      </c>
      <c r="D2194" s="109">
        <v>8.464028398</v>
      </c>
      <c r="E2194" s="110">
        <v>1764</v>
      </c>
      <c r="F2194" s="109">
        <v>708394.91469200002</v>
      </c>
      <c r="G2194" s="109">
        <v>4352584.7861000001</v>
      </c>
      <c r="H2194" s="135">
        <v>10</v>
      </c>
      <c r="I2194" s="136" t="s">
        <v>3094</v>
      </c>
      <c r="J2194" s="110" t="str">
        <f t="shared" si="34"/>
        <v>No</v>
      </c>
    </row>
    <row r="2195" spans="1:10" x14ac:dyDescent="0.35">
      <c r="A2195" s="108" t="s">
        <v>1585</v>
      </c>
      <c r="B2195" s="108" t="s">
        <v>3037</v>
      </c>
      <c r="C2195" s="109">
        <v>4.5611631829799997</v>
      </c>
      <c r="D2195" s="109">
        <v>0.86872009640699999</v>
      </c>
      <c r="E2195" s="110">
        <v>735</v>
      </c>
      <c r="F2195" s="109">
        <v>670140.00923099997</v>
      </c>
      <c r="G2195" s="109">
        <v>4352068.8765599998</v>
      </c>
      <c r="H2195" s="135">
        <v>10</v>
      </c>
      <c r="I2195" s="136" t="s">
        <v>3094</v>
      </c>
      <c r="J2195" s="110" t="str">
        <f t="shared" si="34"/>
        <v>No</v>
      </c>
    </row>
    <row r="2196" spans="1:10" x14ac:dyDescent="0.35">
      <c r="A2196" s="108" t="s">
        <v>1586</v>
      </c>
      <c r="B2196" s="108" t="s">
        <v>3020</v>
      </c>
      <c r="C2196" s="109">
        <v>1.7035550581800001</v>
      </c>
      <c r="D2196" s="109">
        <v>0.56670451992199999</v>
      </c>
      <c r="E2196" s="110">
        <v>954</v>
      </c>
      <c r="F2196" s="109">
        <v>692770.43507899996</v>
      </c>
      <c r="G2196" s="109">
        <v>4310548.5766799999</v>
      </c>
      <c r="H2196" s="135">
        <v>10</v>
      </c>
      <c r="I2196" s="136" t="s">
        <v>3094</v>
      </c>
      <c r="J2196" s="110" t="str">
        <f t="shared" si="34"/>
        <v>No</v>
      </c>
    </row>
    <row r="2197" spans="1:10" x14ac:dyDescent="0.35">
      <c r="A2197" s="108" t="s">
        <v>1587</v>
      </c>
      <c r="B2197" s="108" t="s">
        <v>3060</v>
      </c>
      <c r="C2197" s="109">
        <v>14.154757064000002</v>
      </c>
      <c r="D2197" s="109">
        <v>2.7600500302700004</v>
      </c>
      <c r="E2197" s="110">
        <v>3</v>
      </c>
      <c r="F2197" s="109">
        <v>626766.78024200001</v>
      </c>
      <c r="G2197" s="109">
        <v>4268500.6817399999</v>
      </c>
      <c r="H2197" s="135">
        <v>10</v>
      </c>
      <c r="I2197" s="136" t="s">
        <v>3094</v>
      </c>
      <c r="J2197" s="110" t="str">
        <f t="shared" si="34"/>
        <v>No</v>
      </c>
    </row>
    <row r="2198" spans="1:10" x14ac:dyDescent="0.35">
      <c r="A2198" s="108" t="s">
        <v>1588</v>
      </c>
      <c r="B2198" s="108" t="s">
        <v>3062</v>
      </c>
      <c r="C2198" s="109">
        <v>349.12498687500005</v>
      </c>
      <c r="D2198" s="109">
        <v>17.0141254256</v>
      </c>
      <c r="E2198" s="110">
        <v>90</v>
      </c>
      <c r="F2198" s="109">
        <v>840333.58111499995</v>
      </c>
      <c r="G2198" s="109">
        <v>3904084.3213300002</v>
      </c>
      <c r="H2198" s="135">
        <v>11</v>
      </c>
      <c r="I2198" s="136" t="s">
        <v>3094</v>
      </c>
      <c r="J2198" s="110" t="str">
        <f t="shared" si="34"/>
        <v>Yes</v>
      </c>
    </row>
    <row r="2199" spans="1:10" x14ac:dyDescent="0.35">
      <c r="A2199" s="108" t="s">
        <v>1589</v>
      </c>
      <c r="B2199" s="108" t="s">
        <v>3061</v>
      </c>
      <c r="C2199" s="109">
        <v>2.03804850117</v>
      </c>
      <c r="D2199" s="109">
        <v>0.55591896696100007</v>
      </c>
      <c r="E2199" s="110">
        <v>568</v>
      </c>
      <c r="F2199" s="109">
        <v>546511.20059300005</v>
      </c>
      <c r="G2199" s="109">
        <v>4271663.1760400003</v>
      </c>
      <c r="H2199" s="135">
        <v>10</v>
      </c>
      <c r="I2199" s="136" t="s">
        <v>3094</v>
      </c>
      <c r="J2199" s="110" t="str">
        <f t="shared" si="34"/>
        <v>No</v>
      </c>
    </row>
    <row r="2200" spans="1:10" x14ac:dyDescent="0.35">
      <c r="A2200" s="108" t="s">
        <v>1590</v>
      </c>
      <c r="B2200" s="108" t="s">
        <v>3037</v>
      </c>
      <c r="C2200" s="109">
        <v>117.132593589</v>
      </c>
      <c r="D2200" s="109">
        <v>12.3859859499</v>
      </c>
      <c r="E2200" s="110">
        <v>364</v>
      </c>
      <c r="F2200" s="109">
        <v>654978.36677299999</v>
      </c>
      <c r="G2200" s="109">
        <v>4344615.2104500001</v>
      </c>
      <c r="H2200" s="135">
        <v>10</v>
      </c>
      <c r="I2200" s="136" t="s">
        <v>3094</v>
      </c>
      <c r="J2200" s="110" t="str">
        <f t="shared" si="34"/>
        <v>No</v>
      </c>
    </row>
    <row r="2201" spans="1:10" x14ac:dyDescent="0.35">
      <c r="A2201" s="108" t="s">
        <v>1591</v>
      </c>
      <c r="B2201" s="108" t="s">
        <v>3020</v>
      </c>
      <c r="C2201" s="109">
        <v>2.0059622022300001</v>
      </c>
      <c r="D2201" s="109">
        <v>0.92076804958900005</v>
      </c>
      <c r="E2201" s="110">
        <v>2094</v>
      </c>
      <c r="F2201" s="109">
        <v>736312.954669</v>
      </c>
      <c r="G2201" s="109">
        <v>4320520.3327000001</v>
      </c>
      <c r="H2201" s="135">
        <v>10</v>
      </c>
      <c r="I2201" s="136" t="s">
        <v>3094</v>
      </c>
      <c r="J2201" s="110" t="str">
        <f t="shared" si="34"/>
        <v>No</v>
      </c>
    </row>
    <row r="2202" spans="1:10" x14ac:dyDescent="0.35">
      <c r="A2202" s="108" t="s">
        <v>1592</v>
      </c>
      <c r="B2202" s="108" t="s">
        <v>3029</v>
      </c>
      <c r="C2202" s="109">
        <v>1.72721100981</v>
      </c>
      <c r="D2202" s="109">
        <v>0.54237068676299993</v>
      </c>
      <c r="E2202" s="110">
        <v>3230</v>
      </c>
      <c r="F2202" s="109">
        <v>864523.13207299996</v>
      </c>
      <c r="G2202" s="109">
        <v>4161155.4762200001</v>
      </c>
      <c r="H2202" s="135">
        <v>11</v>
      </c>
      <c r="I2202" s="136" t="s">
        <v>3094</v>
      </c>
      <c r="J2202" s="110" t="str">
        <f t="shared" si="34"/>
        <v>No</v>
      </c>
    </row>
    <row r="2203" spans="1:10" x14ac:dyDescent="0.35">
      <c r="A2203" s="108" t="s">
        <v>1593</v>
      </c>
      <c r="B2203" s="108" t="s">
        <v>3030</v>
      </c>
      <c r="C2203" s="109">
        <v>95.216854169300007</v>
      </c>
      <c r="D2203" s="109">
        <v>8.666335415899999</v>
      </c>
      <c r="E2203" s="110">
        <v>452</v>
      </c>
      <c r="F2203" s="109">
        <v>1060667.87781</v>
      </c>
      <c r="G2203" s="109">
        <v>3686629.0166500001</v>
      </c>
      <c r="H2203" s="135">
        <v>11</v>
      </c>
      <c r="I2203" s="136" t="s">
        <v>3094</v>
      </c>
      <c r="J2203" s="110" t="str">
        <f t="shared" si="34"/>
        <v>No</v>
      </c>
    </row>
    <row r="2204" spans="1:10" x14ac:dyDescent="0.35">
      <c r="A2204" s="108" t="s">
        <v>1594</v>
      </c>
      <c r="B2204" s="108" t="s">
        <v>3062</v>
      </c>
      <c r="C2204" s="109">
        <v>136.25976648</v>
      </c>
      <c r="D2204" s="109">
        <v>10.865861001100001</v>
      </c>
      <c r="E2204" s="110">
        <v>118</v>
      </c>
      <c r="F2204" s="109">
        <v>845603.31771800003</v>
      </c>
      <c r="G2204" s="109">
        <v>3961770.08555</v>
      </c>
      <c r="H2204" s="135">
        <v>11</v>
      </c>
      <c r="I2204" s="136" t="s">
        <v>3094</v>
      </c>
      <c r="J2204" s="110" t="str">
        <f t="shared" si="34"/>
        <v>No</v>
      </c>
    </row>
    <row r="2205" spans="1:10" x14ac:dyDescent="0.35">
      <c r="A2205" s="108" t="s">
        <v>1595</v>
      </c>
      <c r="B2205" s="108" t="s">
        <v>3021</v>
      </c>
      <c r="C2205" s="109">
        <v>25.419628490800001</v>
      </c>
      <c r="D2205" s="109">
        <v>3.82240397656</v>
      </c>
      <c r="E2205" s="110">
        <v>423</v>
      </c>
      <c r="F2205" s="109">
        <v>636182.04977899999</v>
      </c>
      <c r="G2205" s="109">
        <v>4374001.7187700002</v>
      </c>
      <c r="H2205" s="135">
        <v>10</v>
      </c>
      <c r="I2205" s="136" t="s">
        <v>3094</v>
      </c>
      <c r="J2205" s="110" t="str">
        <f t="shared" si="34"/>
        <v>No</v>
      </c>
    </row>
    <row r="2206" spans="1:10" x14ac:dyDescent="0.35">
      <c r="A2206" s="108" t="s">
        <v>1596</v>
      </c>
      <c r="B2206" s="108" t="s">
        <v>3020</v>
      </c>
      <c r="C2206" s="109">
        <v>2.9647289358000002</v>
      </c>
      <c r="D2206" s="109">
        <v>0.946641016108</v>
      </c>
      <c r="E2206" s="110">
        <v>2332</v>
      </c>
      <c r="F2206" s="109">
        <v>740388.27357399999</v>
      </c>
      <c r="G2206" s="109">
        <v>4315903.8448999999</v>
      </c>
      <c r="H2206" s="135">
        <v>10</v>
      </c>
      <c r="I2206" s="136" t="s">
        <v>3094</v>
      </c>
      <c r="J2206" s="110" t="str">
        <f t="shared" si="34"/>
        <v>No</v>
      </c>
    </row>
    <row r="2207" spans="1:10" x14ac:dyDescent="0.35">
      <c r="A2207" s="108" t="s">
        <v>1597</v>
      </c>
      <c r="B2207" s="108" t="s">
        <v>3036</v>
      </c>
      <c r="C2207" s="109">
        <v>2.5948949004699999</v>
      </c>
      <c r="D2207" s="109">
        <v>0.95227721057799997</v>
      </c>
      <c r="E2207" s="110">
        <v>2828</v>
      </c>
      <c r="F2207" s="109">
        <v>850119.18305999995</v>
      </c>
      <c r="G2207" s="109">
        <v>4130693.3459600001</v>
      </c>
      <c r="H2207" s="135">
        <v>11</v>
      </c>
      <c r="I2207" s="136" t="s">
        <v>3094</v>
      </c>
      <c r="J2207" s="110" t="str">
        <f t="shared" si="34"/>
        <v>No</v>
      </c>
    </row>
    <row r="2208" spans="1:10" x14ac:dyDescent="0.35">
      <c r="A2208" s="108" t="s">
        <v>1598</v>
      </c>
      <c r="B2208" s="108" t="s">
        <v>3042</v>
      </c>
      <c r="C2208" s="109">
        <v>0.127427124177</v>
      </c>
      <c r="D2208" s="109">
        <v>0.13136975870299999</v>
      </c>
      <c r="E2208" s="110">
        <v>1994</v>
      </c>
      <c r="F2208" s="109">
        <v>699571.29981500003</v>
      </c>
      <c r="G2208" s="109">
        <v>4396626.8495699996</v>
      </c>
      <c r="H2208" s="135">
        <v>10</v>
      </c>
      <c r="I2208" s="136" t="s">
        <v>3094</v>
      </c>
      <c r="J2208" s="110" t="str">
        <f t="shared" si="34"/>
        <v>No</v>
      </c>
    </row>
    <row r="2209" spans="1:10" x14ac:dyDescent="0.35">
      <c r="A2209" s="108" t="s">
        <v>1598</v>
      </c>
      <c r="B2209" s="108" t="s">
        <v>3042</v>
      </c>
      <c r="C2209" s="109">
        <v>0.24860574700099999</v>
      </c>
      <c r="D2209" s="109">
        <v>0.18689867093500001</v>
      </c>
      <c r="E2209" s="110">
        <v>2029</v>
      </c>
      <c r="F2209" s="109">
        <v>699450.27741700003</v>
      </c>
      <c r="G2209" s="109">
        <v>4396492.6361999996</v>
      </c>
      <c r="H2209" s="135">
        <v>10</v>
      </c>
      <c r="I2209" s="136" t="s">
        <v>3094</v>
      </c>
      <c r="J2209" s="110" t="str">
        <f t="shared" si="34"/>
        <v>No</v>
      </c>
    </row>
    <row r="2210" spans="1:10" x14ac:dyDescent="0.35">
      <c r="A2210" s="108" t="s">
        <v>1598</v>
      </c>
      <c r="B2210" s="108" t="s">
        <v>3042</v>
      </c>
      <c r="C2210" s="109">
        <v>0.32669485581699997</v>
      </c>
      <c r="D2210" s="109">
        <v>0.231336289349</v>
      </c>
      <c r="E2210" s="110">
        <v>2114</v>
      </c>
      <c r="F2210" s="109">
        <v>698376.30140200001</v>
      </c>
      <c r="G2210" s="109">
        <v>4396074.7486899998</v>
      </c>
      <c r="H2210" s="135">
        <v>10</v>
      </c>
      <c r="I2210" s="136" t="s">
        <v>3094</v>
      </c>
      <c r="J2210" s="110" t="str">
        <f t="shared" si="34"/>
        <v>No</v>
      </c>
    </row>
    <row r="2211" spans="1:10" x14ac:dyDescent="0.35">
      <c r="A2211" s="108" t="s">
        <v>1598</v>
      </c>
      <c r="B2211" s="108" t="s">
        <v>3042</v>
      </c>
      <c r="C2211" s="109">
        <v>0.575659382301</v>
      </c>
      <c r="D2211" s="109">
        <v>0.36157991531900002</v>
      </c>
      <c r="E2211" s="110">
        <v>1963</v>
      </c>
      <c r="F2211" s="109">
        <v>699256.48104600003</v>
      </c>
      <c r="G2211" s="109">
        <v>4398173.3713499997</v>
      </c>
      <c r="H2211" s="135">
        <v>10</v>
      </c>
      <c r="I2211" s="136" t="s">
        <v>3094</v>
      </c>
      <c r="J2211" s="110" t="str">
        <f t="shared" si="34"/>
        <v>No</v>
      </c>
    </row>
    <row r="2212" spans="1:10" x14ac:dyDescent="0.35">
      <c r="A2212" s="108" t="s">
        <v>1598</v>
      </c>
      <c r="B2212" s="108" t="s">
        <v>3042</v>
      </c>
      <c r="C2212" s="109">
        <v>0.12113197200699999</v>
      </c>
      <c r="D2212" s="109">
        <v>0.137573768401</v>
      </c>
      <c r="E2212" s="110">
        <v>2006</v>
      </c>
      <c r="F2212" s="109">
        <v>699350.29434400005</v>
      </c>
      <c r="G2212" s="109">
        <v>4397167.2362400005</v>
      </c>
      <c r="H2212" s="135">
        <v>10</v>
      </c>
      <c r="I2212" s="136" t="s">
        <v>3094</v>
      </c>
      <c r="J2212" s="110" t="str">
        <f t="shared" si="34"/>
        <v>No</v>
      </c>
    </row>
    <row r="2213" spans="1:10" x14ac:dyDescent="0.35">
      <c r="A2213" s="108" t="s">
        <v>1598</v>
      </c>
      <c r="B2213" s="108" t="s">
        <v>3042</v>
      </c>
      <c r="C2213" s="109">
        <v>0.10768357090199999</v>
      </c>
      <c r="D2213" s="109">
        <v>0.124843531348</v>
      </c>
      <c r="E2213" s="110">
        <v>2013</v>
      </c>
      <c r="F2213" s="109">
        <v>699222.46538199997</v>
      </c>
      <c r="G2213" s="109">
        <v>4397126.2436300004</v>
      </c>
      <c r="H2213" s="135">
        <v>10</v>
      </c>
      <c r="I2213" s="136" t="s">
        <v>3094</v>
      </c>
      <c r="J2213" s="110" t="str">
        <f t="shared" si="34"/>
        <v>No</v>
      </c>
    </row>
    <row r="2214" spans="1:10" x14ac:dyDescent="0.35">
      <c r="A2214" s="108" t="s">
        <v>1598</v>
      </c>
      <c r="B2214" s="108" t="s">
        <v>3042</v>
      </c>
      <c r="C2214" s="109">
        <v>0.58796071808400008</v>
      </c>
      <c r="D2214" s="109">
        <v>0.432760511545</v>
      </c>
      <c r="E2214" s="110">
        <v>1974</v>
      </c>
      <c r="F2214" s="109">
        <v>699506.24629799998</v>
      </c>
      <c r="G2214" s="109">
        <v>4396978.7002299996</v>
      </c>
      <c r="H2214" s="135">
        <v>10</v>
      </c>
      <c r="I2214" s="136" t="s">
        <v>3094</v>
      </c>
      <c r="J2214" s="110" t="str">
        <f t="shared" si="34"/>
        <v>No</v>
      </c>
    </row>
    <row r="2215" spans="1:10" x14ac:dyDescent="0.35">
      <c r="A2215" s="108" t="s">
        <v>1598</v>
      </c>
      <c r="B2215" s="108" t="s">
        <v>3042</v>
      </c>
      <c r="C2215" s="109">
        <v>8.1236825106799998E-2</v>
      </c>
      <c r="D2215" s="109">
        <v>0.110782316428</v>
      </c>
      <c r="E2215" s="110">
        <v>2010</v>
      </c>
      <c r="F2215" s="109">
        <v>699285.10217500001</v>
      </c>
      <c r="G2215" s="109">
        <v>4396980.3851600001</v>
      </c>
      <c r="H2215" s="135">
        <v>10</v>
      </c>
      <c r="I2215" s="136" t="s">
        <v>3094</v>
      </c>
      <c r="J2215" s="110" t="str">
        <f t="shared" si="34"/>
        <v>No</v>
      </c>
    </row>
    <row r="2216" spans="1:10" x14ac:dyDescent="0.35">
      <c r="A2216" s="108" t="s">
        <v>1598</v>
      </c>
      <c r="B2216" s="108" t="s">
        <v>3042</v>
      </c>
      <c r="C2216" s="109">
        <v>0.100284840584</v>
      </c>
      <c r="D2216" s="109">
        <v>0.127038863296</v>
      </c>
      <c r="E2216" s="110">
        <v>1984</v>
      </c>
      <c r="F2216" s="109">
        <v>699614.20186399994</v>
      </c>
      <c r="G2216" s="109">
        <v>4395880.3970499998</v>
      </c>
      <c r="H2216" s="135">
        <v>10</v>
      </c>
      <c r="I2216" s="136" t="s">
        <v>3094</v>
      </c>
      <c r="J2216" s="110" t="str">
        <f t="shared" si="34"/>
        <v>No</v>
      </c>
    </row>
    <row r="2217" spans="1:10" x14ac:dyDescent="0.35">
      <c r="A2217" s="108" t="s">
        <v>1598</v>
      </c>
      <c r="B2217" s="108" t="s">
        <v>3042</v>
      </c>
      <c r="C2217" s="109">
        <v>0.35494636025599996</v>
      </c>
      <c r="D2217" s="109">
        <v>0.21843038801299999</v>
      </c>
      <c r="E2217" s="110">
        <v>2166</v>
      </c>
      <c r="F2217" s="109">
        <v>698484.08516599995</v>
      </c>
      <c r="G2217" s="109">
        <v>4395739.9192000004</v>
      </c>
      <c r="H2217" s="135">
        <v>10</v>
      </c>
      <c r="I2217" s="136" t="s">
        <v>3094</v>
      </c>
      <c r="J2217" s="110" t="str">
        <f t="shared" si="34"/>
        <v>No</v>
      </c>
    </row>
    <row r="2218" spans="1:10" x14ac:dyDescent="0.35">
      <c r="A2218" s="108" t="s">
        <v>1598</v>
      </c>
      <c r="B2218" s="108" t="s">
        <v>3042</v>
      </c>
      <c r="C2218" s="109">
        <v>0.41542832041599997</v>
      </c>
      <c r="D2218" s="109">
        <v>0.27345275322100004</v>
      </c>
      <c r="E2218" s="110">
        <v>2034</v>
      </c>
      <c r="F2218" s="109">
        <v>699596.242677</v>
      </c>
      <c r="G2218" s="109">
        <v>4395366.3871499998</v>
      </c>
      <c r="H2218" s="135">
        <v>10</v>
      </c>
      <c r="I2218" s="136" t="s">
        <v>3094</v>
      </c>
      <c r="J2218" s="110" t="str">
        <f t="shared" si="34"/>
        <v>No</v>
      </c>
    </row>
    <row r="2219" spans="1:10" x14ac:dyDescent="0.35">
      <c r="A2219" s="108" t="s">
        <v>1599</v>
      </c>
      <c r="B2219" s="108" t="s">
        <v>3027</v>
      </c>
      <c r="C2219" s="109">
        <v>22.004891620900001</v>
      </c>
      <c r="D2219" s="109">
        <v>2.2773786885499998</v>
      </c>
      <c r="E2219" s="110">
        <v>1574</v>
      </c>
      <c r="F2219" s="109">
        <v>702489.63323000004</v>
      </c>
      <c r="G2219" s="109">
        <v>4631213.0883299997</v>
      </c>
      <c r="H2219" s="135">
        <v>10</v>
      </c>
      <c r="I2219" s="136" t="s">
        <v>3094</v>
      </c>
      <c r="J2219" s="110" t="str">
        <f t="shared" si="34"/>
        <v>No</v>
      </c>
    </row>
    <row r="2220" spans="1:10" x14ac:dyDescent="0.35">
      <c r="A2220" s="108" t="s">
        <v>1600</v>
      </c>
      <c r="B2220" s="108" t="s">
        <v>3041</v>
      </c>
      <c r="C2220" s="109">
        <v>2.48020004365</v>
      </c>
      <c r="D2220" s="109">
        <v>0.66481689929499999</v>
      </c>
      <c r="E2220" s="110">
        <v>653</v>
      </c>
      <c r="F2220" s="109">
        <v>734378.70389</v>
      </c>
      <c r="G2220" s="109">
        <v>4204191.5703100003</v>
      </c>
      <c r="H2220" s="135">
        <v>10</v>
      </c>
      <c r="I2220" s="136" t="s">
        <v>3094</v>
      </c>
      <c r="J2220" s="110" t="str">
        <f t="shared" si="34"/>
        <v>No</v>
      </c>
    </row>
    <row r="2221" spans="1:10" x14ac:dyDescent="0.35">
      <c r="A2221" s="108" t="s">
        <v>1601</v>
      </c>
      <c r="B2221" s="108" t="s">
        <v>3040</v>
      </c>
      <c r="C2221" s="109">
        <v>4.1211944659400004</v>
      </c>
      <c r="D2221" s="109">
        <v>0.79083789546900007</v>
      </c>
      <c r="E2221" s="110">
        <v>139</v>
      </c>
      <c r="F2221" s="109">
        <v>990399.98323500005</v>
      </c>
      <c r="G2221" s="109">
        <v>3740750.7948599998</v>
      </c>
      <c r="H2221" s="135">
        <v>11</v>
      </c>
      <c r="I2221" s="136" t="s">
        <v>3094</v>
      </c>
      <c r="J2221" s="110" t="str">
        <f t="shared" si="34"/>
        <v>No</v>
      </c>
    </row>
    <row r="2222" spans="1:10" x14ac:dyDescent="0.35">
      <c r="A2222" s="108" t="s">
        <v>1602</v>
      </c>
      <c r="B2222" s="108" t="s">
        <v>3046</v>
      </c>
      <c r="C2222" s="109">
        <v>0.63935774167299997</v>
      </c>
      <c r="D2222" s="109">
        <v>0.50855175904999994</v>
      </c>
      <c r="E2222" s="110">
        <v>5</v>
      </c>
      <c r="F2222" s="109">
        <v>630895.65745000006</v>
      </c>
      <c r="G2222" s="109">
        <v>4267067.7540999996</v>
      </c>
      <c r="H2222" s="135">
        <v>10</v>
      </c>
      <c r="I2222" s="136" t="s">
        <v>3094</v>
      </c>
      <c r="J2222" s="110" t="str">
        <f t="shared" si="34"/>
        <v>No</v>
      </c>
    </row>
    <row r="2223" spans="1:10" x14ac:dyDescent="0.35">
      <c r="A2223" s="108" t="s">
        <v>1603</v>
      </c>
      <c r="B2223" s="108" t="s">
        <v>3026</v>
      </c>
      <c r="C2223" s="109">
        <v>2.41216334243</v>
      </c>
      <c r="D2223" s="109">
        <v>0.6701444608949999</v>
      </c>
      <c r="E2223" s="110">
        <v>2147</v>
      </c>
      <c r="F2223" s="109">
        <v>509413.29995700001</v>
      </c>
      <c r="G2223" s="109">
        <v>4542362.2046800004</v>
      </c>
      <c r="H2223" s="135">
        <v>10</v>
      </c>
      <c r="I2223" s="136" t="s">
        <v>3094</v>
      </c>
      <c r="J2223" s="110" t="str">
        <f t="shared" si="34"/>
        <v>No</v>
      </c>
    </row>
    <row r="2224" spans="1:10" x14ac:dyDescent="0.35">
      <c r="A2224" s="108" t="s">
        <v>1604</v>
      </c>
      <c r="B2224" s="108" t="s">
        <v>3029</v>
      </c>
      <c r="C2224" s="109">
        <v>4.08037785378</v>
      </c>
      <c r="D2224" s="109">
        <v>0.91329532153600002</v>
      </c>
      <c r="E2224" s="110">
        <v>2214</v>
      </c>
      <c r="F2224" s="109">
        <v>802528.10401000001</v>
      </c>
      <c r="G2224" s="109">
        <v>4243918.2953899996</v>
      </c>
      <c r="H2224" s="135">
        <v>11</v>
      </c>
      <c r="I2224" s="136" t="s">
        <v>3094</v>
      </c>
      <c r="J2224" s="110" t="str">
        <f t="shared" si="34"/>
        <v>No</v>
      </c>
    </row>
    <row r="2225" spans="1:10" x14ac:dyDescent="0.35">
      <c r="A2225" s="108" t="s">
        <v>1605</v>
      </c>
      <c r="B2225" s="108" t="s">
        <v>3020</v>
      </c>
      <c r="C2225" s="109">
        <v>1.8380887353900002</v>
      </c>
      <c r="D2225" s="109">
        <v>0.62260316088400003</v>
      </c>
      <c r="E2225" s="110">
        <v>831</v>
      </c>
      <c r="F2225" s="109">
        <v>700220.49205</v>
      </c>
      <c r="G2225" s="109">
        <v>4292333.6847400004</v>
      </c>
      <c r="H2225" s="135">
        <v>10</v>
      </c>
      <c r="I2225" s="136" t="s">
        <v>3094</v>
      </c>
      <c r="J2225" s="110" t="str">
        <f t="shared" si="34"/>
        <v>No</v>
      </c>
    </row>
    <row r="2226" spans="1:10" x14ac:dyDescent="0.35">
      <c r="A2226" s="108" t="s">
        <v>1606</v>
      </c>
      <c r="B2226" s="108" t="s">
        <v>3048</v>
      </c>
      <c r="C2226" s="109">
        <v>52.906248913700004</v>
      </c>
      <c r="D2226" s="109">
        <v>6.0638667453999995</v>
      </c>
      <c r="E2226" s="110">
        <v>315</v>
      </c>
      <c r="F2226" s="109">
        <v>884422.83085899998</v>
      </c>
      <c r="G2226" s="109">
        <v>3784195.9919699999</v>
      </c>
      <c r="H2226" s="135">
        <v>11</v>
      </c>
      <c r="I2226" s="136" t="s">
        <v>3094</v>
      </c>
      <c r="J2226" s="110" t="str">
        <f t="shared" si="34"/>
        <v>No</v>
      </c>
    </row>
    <row r="2227" spans="1:10" x14ac:dyDescent="0.35">
      <c r="A2227" s="108" t="s">
        <v>1607</v>
      </c>
      <c r="B2227" s="108" t="s">
        <v>3029</v>
      </c>
      <c r="C2227" s="109">
        <v>2.3899600299400001</v>
      </c>
      <c r="D2227" s="109">
        <v>0.64966410234700001</v>
      </c>
      <c r="E2227" s="110">
        <v>3158</v>
      </c>
      <c r="F2227" s="109">
        <v>794084.21449799999</v>
      </c>
      <c r="G2227" s="109">
        <v>4243177.2522</v>
      </c>
      <c r="H2227" s="135">
        <v>11</v>
      </c>
      <c r="I2227" s="136" t="s">
        <v>3094</v>
      </c>
      <c r="J2227" s="110" t="str">
        <f t="shared" si="34"/>
        <v>No</v>
      </c>
    </row>
    <row r="2228" spans="1:10" x14ac:dyDescent="0.35">
      <c r="A2228" s="108" t="s">
        <v>1608</v>
      </c>
      <c r="B2228" s="108" t="s">
        <v>3025</v>
      </c>
      <c r="C2228" s="109">
        <v>2.8834926351100001</v>
      </c>
      <c r="D2228" s="109">
        <v>0.7440764262820001</v>
      </c>
      <c r="E2228" s="110">
        <v>2932</v>
      </c>
      <c r="F2228" s="109">
        <v>840482.10432799999</v>
      </c>
      <c r="G2228" s="109">
        <v>4180174.2056300002</v>
      </c>
      <c r="H2228" s="135">
        <v>11</v>
      </c>
      <c r="I2228" s="136" t="s">
        <v>3094</v>
      </c>
      <c r="J2228" s="110" t="str">
        <f t="shared" si="34"/>
        <v>No</v>
      </c>
    </row>
    <row r="2229" spans="1:10" x14ac:dyDescent="0.35">
      <c r="A2229" s="108" t="s">
        <v>1609</v>
      </c>
      <c r="B2229" s="108" t="s">
        <v>3036</v>
      </c>
      <c r="C2229" s="109">
        <v>0.79733499351000003</v>
      </c>
      <c r="D2229" s="109">
        <v>0.48236695571600002</v>
      </c>
      <c r="E2229" s="110">
        <v>3144</v>
      </c>
      <c r="F2229" s="109">
        <v>866265.27554199996</v>
      </c>
      <c r="G2229" s="109">
        <v>4154027.1878800001</v>
      </c>
      <c r="H2229" s="135">
        <v>11</v>
      </c>
      <c r="I2229" s="136" t="s">
        <v>3094</v>
      </c>
      <c r="J2229" s="110" t="str">
        <f t="shared" si="34"/>
        <v>No</v>
      </c>
    </row>
    <row r="2230" spans="1:10" x14ac:dyDescent="0.35">
      <c r="A2230" s="108" t="s">
        <v>1609</v>
      </c>
      <c r="B2230" s="108" t="s">
        <v>3041</v>
      </c>
      <c r="C2230" s="109">
        <v>36.475578460199998</v>
      </c>
      <c r="D2230" s="109">
        <v>2.2636280365700001</v>
      </c>
      <c r="E2230" s="110">
        <v>1978</v>
      </c>
      <c r="F2230" s="109">
        <v>781415.24662200001</v>
      </c>
      <c r="G2230" s="109">
        <v>4210556.6697899997</v>
      </c>
      <c r="H2230" s="135">
        <v>11</v>
      </c>
      <c r="I2230" s="136" t="s">
        <v>3094</v>
      </c>
      <c r="J2230" s="110" t="str">
        <f t="shared" si="34"/>
        <v>No</v>
      </c>
    </row>
    <row r="2231" spans="1:10" x14ac:dyDescent="0.35">
      <c r="A2231" s="108" t="s">
        <v>1610</v>
      </c>
      <c r="B2231" s="108" t="s">
        <v>3029</v>
      </c>
      <c r="C2231" s="109">
        <v>0.629781931914</v>
      </c>
      <c r="D2231" s="109">
        <v>0.38870464124999998</v>
      </c>
      <c r="E2231" s="110">
        <v>2995</v>
      </c>
      <c r="F2231" s="109">
        <v>861151.690007</v>
      </c>
      <c r="G2231" s="109">
        <v>4166897.2100399998</v>
      </c>
      <c r="H2231" s="135">
        <v>11</v>
      </c>
      <c r="I2231" s="136" t="s">
        <v>3094</v>
      </c>
      <c r="J2231" s="110" t="str">
        <f t="shared" si="34"/>
        <v>No</v>
      </c>
    </row>
    <row r="2232" spans="1:10" x14ac:dyDescent="0.35">
      <c r="A2232" s="108" t="s">
        <v>1610</v>
      </c>
      <c r="B2232" s="108" t="s">
        <v>3029</v>
      </c>
      <c r="C2232" s="109">
        <v>3.14633130043</v>
      </c>
      <c r="D2232" s="109">
        <v>0.83711221209300002</v>
      </c>
      <c r="E2232" s="110">
        <v>2996</v>
      </c>
      <c r="F2232" s="109">
        <v>860896.78280499997</v>
      </c>
      <c r="G2232" s="109">
        <v>4166671.7972800001</v>
      </c>
      <c r="H2232" s="135">
        <v>11</v>
      </c>
      <c r="I2232" s="136" t="s">
        <v>3094</v>
      </c>
      <c r="J2232" s="110" t="str">
        <f t="shared" si="34"/>
        <v>No</v>
      </c>
    </row>
    <row r="2233" spans="1:10" x14ac:dyDescent="0.35">
      <c r="A2233" s="108" t="s">
        <v>1611</v>
      </c>
      <c r="B2233" s="108" t="s">
        <v>3033</v>
      </c>
      <c r="C2233" s="109">
        <v>4.4498120272200001</v>
      </c>
      <c r="D2233" s="109">
        <v>1.1059065139599999</v>
      </c>
      <c r="E2233" s="110">
        <v>775</v>
      </c>
      <c r="F2233" s="109">
        <v>631649.01344300003</v>
      </c>
      <c r="G2233" s="109">
        <v>4121130.9692500001</v>
      </c>
      <c r="H2233" s="135">
        <v>10</v>
      </c>
      <c r="I2233" s="136" t="s">
        <v>3094</v>
      </c>
      <c r="J2233" s="110" t="str">
        <f t="shared" si="34"/>
        <v>No</v>
      </c>
    </row>
    <row r="2234" spans="1:10" x14ac:dyDescent="0.35">
      <c r="A2234" s="108" t="s">
        <v>1612</v>
      </c>
      <c r="B2234" s="108" t="s">
        <v>3037</v>
      </c>
      <c r="C2234" s="109">
        <v>0.20434370337300001</v>
      </c>
      <c r="D2234" s="109">
        <v>0.18147330622999999</v>
      </c>
      <c r="E2234" s="110">
        <v>1030</v>
      </c>
      <c r="F2234" s="109">
        <v>675001.06813000003</v>
      </c>
      <c r="G2234" s="109">
        <v>4345097.7681499999</v>
      </c>
      <c r="H2234" s="135">
        <v>10</v>
      </c>
      <c r="I2234" s="136" t="s">
        <v>3094</v>
      </c>
      <c r="J2234" s="110" t="str">
        <f t="shared" si="34"/>
        <v>No</v>
      </c>
    </row>
    <row r="2235" spans="1:10" x14ac:dyDescent="0.35">
      <c r="A2235" s="108" t="s">
        <v>1613</v>
      </c>
      <c r="B2235" s="108" t="s">
        <v>3027</v>
      </c>
      <c r="C2235" s="109">
        <v>6.7971121587599992E-2</v>
      </c>
      <c r="D2235" s="109">
        <v>9.4859890798600008E-2</v>
      </c>
      <c r="E2235" s="110">
        <v>1337</v>
      </c>
      <c r="F2235" s="109">
        <v>642716.42865999998</v>
      </c>
      <c r="G2235" s="109">
        <v>4590899.4776799995</v>
      </c>
      <c r="H2235" s="135">
        <v>10</v>
      </c>
      <c r="I2235" s="136" t="s">
        <v>3094</v>
      </c>
      <c r="J2235" s="110" t="str">
        <f t="shared" si="34"/>
        <v>No</v>
      </c>
    </row>
    <row r="2236" spans="1:10" x14ac:dyDescent="0.35">
      <c r="A2236" s="108" t="s">
        <v>1614</v>
      </c>
      <c r="B2236" s="108" t="s">
        <v>3020</v>
      </c>
      <c r="C2236" s="109">
        <v>3.2730867961799999</v>
      </c>
      <c r="D2236" s="109">
        <v>0.71522548964800003</v>
      </c>
      <c r="E2236" s="110">
        <v>2383</v>
      </c>
      <c r="F2236" s="109">
        <v>740565.32062799996</v>
      </c>
      <c r="G2236" s="109">
        <v>4310350.3815200003</v>
      </c>
      <c r="H2236" s="135">
        <v>10</v>
      </c>
      <c r="I2236" s="136" t="s">
        <v>3094</v>
      </c>
      <c r="J2236" s="110" t="str">
        <f t="shared" si="34"/>
        <v>No</v>
      </c>
    </row>
    <row r="2237" spans="1:10" x14ac:dyDescent="0.35">
      <c r="A2237" s="108" t="s">
        <v>1615</v>
      </c>
      <c r="B2237" s="108" t="s">
        <v>3020</v>
      </c>
      <c r="C2237" s="109">
        <v>2.2526981848400003</v>
      </c>
      <c r="D2237" s="109">
        <v>0.80913622179400002</v>
      </c>
      <c r="E2237" s="110">
        <v>2493</v>
      </c>
      <c r="F2237" s="109">
        <v>748330.91866299999</v>
      </c>
      <c r="G2237" s="109">
        <v>4306297.6334300004</v>
      </c>
      <c r="H2237" s="135">
        <v>10</v>
      </c>
      <c r="I2237" s="136" t="s">
        <v>3094</v>
      </c>
      <c r="J2237" s="110" t="str">
        <f t="shared" si="34"/>
        <v>No</v>
      </c>
    </row>
    <row r="2238" spans="1:10" x14ac:dyDescent="0.35">
      <c r="A2238" s="108" t="s">
        <v>1616</v>
      </c>
      <c r="B2238" s="108" t="s">
        <v>3029</v>
      </c>
      <c r="C2238" s="109">
        <v>20.889962957800002</v>
      </c>
      <c r="D2238" s="109">
        <v>1.7354228985100002</v>
      </c>
      <c r="E2238" s="110">
        <v>2914</v>
      </c>
      <c r="F2238" s="109">
        <v>795797.73100100004</v>
      </c>
      <c r="G2238" s="109">
        <v>4241582.8563999999</v>
      </c>
      <c r="H2238" s="135">
        <v>11</v>
      </c>
      <c r="I2238" s="136" t="s">
        <v>3094</v>
      </c>
      <c r="J2238" s="110" t="str">
        <f t="shared" si="34"/>
        <v>No</v>
      </c>
    </row>
    <row r="2239" spans="1:10" x14ac:dyDescent="0.35">
      <c r="A2239" s="108" t="s">
        <v>1617</v>
      </c>
      <c r="B2239" s="108" t="s">
        <v>3052</v>
      </c>
      <c r="C2239" s="109">
        <v>0.72186571930100007</v>
      </c>
      <c r="D2239" s="109">
        <v>0.340966367361</v>
      </c>
      <c r="E2239" s="110">
        <v>3412</v>
      </c>
      <c r="F2239" s="109">
        <v>894822.05953299999</v>
      </c>
      <c r="G2239" s="109">
        <v>4118460.3126699999</v>
      </c>
      <c r="H2239" s="135">
        <v>11</v>
      </c>
      <c r="I2239" s="136" t="s">
        <v>3094</v>
      </c>
      <c r="J2239" s="110" t="str">
        <f t="shared" si="34"/>
        <v>No</v>
      </c>
    </row>
    <row r="2240" spans="1:10" x14ac:dyDescent="0.35">
      <c r="A2240" s="108" t="s">
        <v>1618</v>
      </c>
      <c r="B2240" s="108" t="s">
        <v>3050</v>
      </c>
      <c r="C2240" s="109">
        <v>9.7294623510899996</v>
      </c>
      <c r="D2240" s="109">
        <v>1.3074479433799999</v>
      </c>
      <c r="E2240" s="110">
        <v>360</v>
      </c>
      <c r="F2240" s="109">
        <v>534965.99184200005</v>
      </c>
      <c r="G2240" s="109">
        <v>4251255.6380500002</v>
      </c>
      <c r="H2240" s="135">
        <v>10</v>
      </c>
      <c r="I2240" s="136" t="s">
        <v>3094</v>
      </c>
      <c r="J2240" s="110" t="str">
        <f t="shared" si="34"/>
        <v>No</v>
      </c>
    </row>
    <row r="2241" spans="1:10" x14ac:dyDescent="0.35">
      <c r="A2241" s="108" t="s">
        <v>1619</v>
      </c>
      <c r="B2241" s="108" t="s">
        <v>3050</v>
      </c>
      <c r="C2241" s="109">
        <v>0.192570635943</v>
      </c>
      <c r="D2241" s="109">
        <v>0.20709980939100001</v>
      </c>
      <c r="E2241" s="110">
        <v>153</v>
      </c>
      <c r="F2241" s="109">
        <v>543936.29191999999</v>
      </c>
      <c r="G2241" s="109">
        <v>4230267.3025200004</v>
      </c>
      <c r="H2241" s="135">
        <v>10</v>
      </c>
      <c r="I2241" s="136" t="s">
        <v>3094</v>
      </c>
      <c r="J2241" s="110" t="str">
        <f t="shared" si="34"/>
        <v>No</v>
      </c>
    </row>
    <row r="2242" spans="1:10" x14ac:dyDescent="0.35">
      <c r="A2242" s="108" t="s">
        <v>1619</v>
      </c>
      <c r="B2242" s="108" t="s">
        <v>3036</v>
      </c>
      <c r="C2242" s="109">
        <v>7.6614516705300009</v>
      </c>
      <c r="D2242" s="109">
        <v>1.5187476292900002</v>
      </c>
      <c r="E2242" s="110">
        <v>3298</v>
      </c>
      <c r="F2242" s="109">
        <v>863534.50900399999</v>
      </c>
      <c r="G2242" s="109">
        <v>4158375.9954400002</v>
      </c>
      <c r="H2242" s="135">
        <v>11</v>
      </c>
      <c r="I2242" s="136" t="s">
        <v>3094</v>
      </c>
      <c r="J2242" s="110" t="str">
        <f t="shared" si="34"/>
        <v>No</v>
      </c>
    </row>
    <row r="2243" spans="1:10" x14ac:dyDescent="0.35">
      <c r="A2243" s="108" t="s">
        <v>1619</v>
      </c>
      <c r="B2243" s="108" t="s">
        <v>3038</v>
      </c>
      <c r="C2243" s="109">
        <v>23.554014173000002</v>
      </c>
      <c r="D2243" s="109">
        <v>2.59910715531</v>
      </c>
      <c r="E2243" s="110">
        <v>344</v>
      </c>
      <c r="F2243" s="109">
        <v>1015161.3307</v>
      </c>
      <c r="G2243" s="109">
        <v>3748051.6752200001</v>
      </c>
      <c r="H2243" s="135">
        <v>11</v>
      </c>
      <c r="I2243" s="136" t="s">
        <v>3094</v>
      </c>
      <c r="J2243" s="110" t="str">
        <f t="shared" si="34"/>
        <v>No</v>
      </c>
    </row>
    <row r="2244" spans="1:10" x14ac:dyDescent="0.35">
      <c r="A2244" s="108" t="s">
        <v>1620</v>
      </c>
      <c r="B2244" s="108" t="s">
        <v>3055</v>
      </c>
      <c r="C2244" s="109">
        <v>0.61834530579300007</v>
      </c>
      <c r="D2244" s="109">
        <v>0.29972799418099999</v>
      </c>
      <c r="E2244" s="110">
        <v>1865</v>
      </c>
      <c r="F2244" s="109">
        <v>492570.79862199997</v>
      </c>
      <c r="G2244" s="109">
        <v>4418638.7677199999</v>
      </c>
      <c r="H2244" s="135">
        <v>10</v>
      </c>
      <c r="I2244" s="136" t="s">
        <v>3094</v>
      </c>
      <c r="J2244" s="110" t="str">
        <f t="shared" ref="J2244:J2307" si="35">IF(AND(C2244&gt;=173.3,C2244&lt;=16005.8,D2244&gt;=16.1,D2244&lt;=255.3,E2244&gt;=42.4,E2244&lt;=2062),"Yes","No")</f>
        <v>No</v>
      </c>
    </row>
    <row r="2245" spans="1:10" x14ac:dyDescent="0.35">
      <c r="A2245" s="108" t="s">
        <v>1621</v>
      </c>
      <c r="B2245" s="108" t="s">
        <v>3048</v>
      </c>
      <c r="C2245" s="109">
        <v>3.4509866586199998</v>
      </c>
      <c r="D2245" s="109">
        <v>1.7780236914300001</v>
      </c>
      <c r="E2245" s="110">
        <v>63</v>
      </c>
      <c r="F2245" s="109">
        <v>956093.11037600006</v>
      </c>
      <c r="G2245" s="109">
        <v>3777168.5361799998</v>
      </c>
      <c r="H2245" s="135">
        <v>11</v>
      </c>
      <c r="I2245" s="136" t="s">
        <v>3094</v>
      </c>
      <c r="J2245" s="110" t="str">
        <f t="shared" si="35"/>
        <v>No</v>
      </c>
    </row>
    <row r="2246" spans="1:10" x14ac:dyDescent="0.35">
      <c r="A2246" s="108" t="s">
        <v>1621</v>
      </c>
      <c r="B2246" s="108" t="s">
        <v>3048</v>
      </c>
      <c r="C2246" s="109">
        <v>11.084237628099999</v>
      </c>
      <c r="D2246" s="109">
        <v>2.53813548794</v>
      </c>
      <c r="E2246" s="110">
        <v>61</v>
      </c>
      <c r="F2246" s="109">
        <v>956180.65650499996</v>
      </c>
      <c r="G2246" s="109">
        <v>3776834.9723899998</v>
      </c>
      <c r="H2246" s="135">
        <v>11</v>
      </c>
      <c r="I2246" s="136" t="s">
        <v>3094</v>
      </c>
      <c r="J2246" s="110" t="str">
        <f t="shared" si="35"/>
        <v>No</v>
      </c>
    </row>
    <row r="2247" spans="1:10" x14ac:dyDescent="0.35">
      <c r="A2247" s="108" t="s">
        <v>1621</v>
      </c>
      <c r="B2247" s="108" t="s">
        <v>3048</v>
      </c>
      <c r="C2247" s="109">
        <v>9.61966003673</v>
      </c>
      <c r="D2247" s="109">
        <v>1.80610310146</v>
      </c>
      <c r="E2247" s="110">
        <v>67</v>
      </c>
      <c r="F2247" s="109">
        <v>956238.59085200005</v>
      </c>
      <c r="G2247" s="109">
        <v>3777419.5027600001</v>
      </c>
      <c r="H2247" s="135">
        <v>11</v>
      </c>
      <c r="I2247" s="136" t="s">
        <v>3094</v>
      </c>
      <c r="J2247" s="110" t="str">
        <f t="shared" si="35"/>
        <v>No</v>
      </c>
    </row>
    <row r="2248" spans="1:10" x14ac:dyDescent="0.35">
      <c r="A2248" s="108" t="s">
        <v>1622</v>
      </c>
      <c r="B2248" s="108" t="s">
        <v>3041</v>
      </c>
      <c r="C2248" s="109">
        <v>11.5331952273</v>
      </c>
      <c r="D2248" s="109">
        <v>4.0528414443000003</v>
      </c>
      <c r="E2248" s="110">
        <v>2524</v>
      </c>
      <c r="F2248" s="109">
        <v>783240.18007700006</v>
      </c>
      <c r="G2248" s="109">
        <v>4226470.7226900002</v>
      </c>
      <c r="H2248" s="135">
        <v>11</v>
      </c>
      <c r="I2248" s="136" t="s">
        <v>3094</v>
      </c>
      <c r="J2248" s="110" t="str">
        <f t="shared" si="35"/>
        <v>No</v>
      </c>
    </row>
    <row r="2249" spans="1:10" x14ac:dyDescent="0.35">
      <c r="A2249" s="108" t="s">
        <v>1623</v>
      </c>
      <c r="B2249" s="108" t="s">
        <v>3020</v>
      </c>
      <c r="C2249" s="109">
        <v>2.1482497996699998</v>
      </c>
      <c r="D2249" s="109">
        <v>0.69890230558699995</v>
      </c>
      <c r="E2249" s="110">
        <v>2476</v>
      </c>
      <c r="F2249" s="109">
        <v>741075.75370999996</v>
      </c>
      <c r="G2249" s="109">
        <v>4313348.25557</v>
      </c>
      <c r="H2249" s="135">
        <v>10</v>
      </c>
      <c r="I2249" s="136" t="s">
        <v>3094</v>
      </c>
      <c r="J2249" s="110" t="str">
        <f t="shared" si="35"/>
        <v>No</v>
      </c>
    </row>
    <row r="2250" spans="1:10" x14ac:dyDescent="0.35">
      <c r="A2250" s="108" t="s">
        <v>1623</v>
      </c>
      <c r="B2250" s="108" t="s">
        <v>3020</v>
      </c>
      <c r="C2250" s="109">
        <v>1.52258094719</v>
      </c>
      <c r="D2250" s="109">
        <v>0.560399125005</v>
      </c>
      <c r="E2250" s="110">
        <v>2491</v>
      </c>
      <c r="F2250" s="109">
        <v>741132.11622299999</v>
      </c>
      <c r="G2250" s="109">
        <v>4312976.2758600004</v>
      </c>
      <c r="H2250" s="135">
        <v>10</v>
      </c>
      <c r="I2250" s="136" t="s">
        <v>3094</v>
      </c>
      <c r="J2250" s="110" t="str">
        <f t="shared" si="35"/>
        <v>No</v>
      </c>
    </row>
    <row r="2251" spans="1:10" x14ac:dyDescent="0.35">
      <c r="A2251" s="108" t="s">
        <v>1624</v>
      </c>
      <c r="B2251" s="108" t="s">
        <v>3041</v>
      </c>
      <c r="C2251" s="109">
        <v>4.0204769805799998</v>
      </c>
      <c r="D2251" s="109">
        <v>0.82711926111300005</v>
      </c>
      <c r="E2251" s="110">
        <v>1921</v>
      </c>
      <c r="F2251" s="109">
        <v>764373.97313099995</v>
      </c>
      <c r="G2251" s="109">
        <v>4235953.3104299996</v>
      </c>
      <c r="H2251" s="135">
        <v>11</v>
      </c>
      <c r="I2251" s="136" t="s">
        <v>3094</v>
      </c>
      <c r="J2251" s="110" t="str">
        <f t="shared" si="35"/>
        <v>No</v>
      </c>
    </row>
    <row r="2252" spans="1:10" x14ac:dyDescent="0.35">
      <c r="A2252" s="108" t="s">
        <v>1624</v>
      </c>
      <c r="B2252" s="108" t="s">
        <v>3044</v>
      </c>
      <c r="C2252" s="109">
        <v>1.2793870138600001</v>
      </c>
      <c r="D2252" s="109">
        <v>0.43906344057500002</v>
      </c>
      <c r="E2252" s="110">
        <v>114</v>
      </c>
      <c r="F2252" s="109">
        <v>580137.28701199999</v>
      </c>
      <c r="G2252" s="109">
        <v>4194545.9061599998</v>
      </c>
      <c r="H2252" s="135">
        <v>10</v>
      </c>
      <c r="I2252" s="136" t="s">
        <v>3094</v>
      </c>
      <c r="J2252" s="110" t="str">
        <f t="shared" si="35"/>
        <v>No</v>
      </c>
    </row>
    <row r="2253" spans="1:10" x14ac:dyDescent="0.35">
      <c r="A2253" s="108" t="s">
        <v>1625</v>
      </c>
      <c r="B2253" s="108" t="s">
        <v>3043</v>
      </c>
      <c r="C2253" s="109">
        <v>11.4138525507</v>
      </c>
      <c r="D2253" s="109">
        <v>3.2380202901700001</v>
      </c>
      <c r="E2253" s="110">
        <v>184</v>
      </c>
      <c r="F2253" s="109">
        <v>556632.09527199995</v>
      </c>
      <c r="G2253" s="109">
        <v>4494326.3761400003</v>
      </c>
      <c r="H2253" s="135">
        <v>10</v>
      </c>
      <c r="I2253" s="136" t="s">
        <v>3094</v>
      </c>
      <c r="J2253" s="110" t="str">
        <f t="shared" si="35"/>
        <v>No</v>
      </c>
    </row>
    <row r="2254" spans="1:10" x14ac:dyDescent="0.35">
      <c r="A2254" s="108" t="s">
        <v>1626</v>
      </c>
      <c r="B2254" s="108" t="s">
        <v>3061</v>
      </c>
      <c r="C2254" s="109">
        <v>2.4985189946899999</v>
      </c>
      <c r="D2254" s="109">
        <v>1.01773176346</v>
      </c>
      <c r="E2254" s="110">
        <v>406</v>
      </c>
      <c r="F2254" s="109">
        <v>569189.31903799996</v>
      </c>
      <c r="G2254" s="109">
        <v>4244128.63</v>
      </c>
      <c r="H2254" s="135">
        <v>10</v>
      </c>
      <c r="I2254" s="136" t="s">
        <v>3094</v>
      </c>
      <c r="J2254" s="110" t="str">
        <f t="shared" si="35"/>
        <v>No</v>
      </c>
    </row>
    <row r="2255" spans="1:10" x14ac:dyDescent="0.35">
      <c r="A2255" s="108" t="s">
        <v>1627</v>
      </c>
      <c r="B2255" s="108" t="s">
        <v>3031</v>
      </c>
      <c r="C2255" s="109">
        <v>8.0836790412599999</v>
      </c>
      <c r="D2255" s="109">
        <v>1.4241280832899998</v>
      </c>
      <c r="E2255" s="110">
        <v>1296</v>
      </c>
      <c r="F2255" s="109">
        <v>664544.62255900004</v>
      </c>
      <c r="G2255" s="109">
        <v>4553366.6809299998</v>
      </c>
      <c r="H2255" s="135">
        <v>10</v>
      </c>
      <c r="I2255" s="136" t="s">
        <v>3094</v>
      </c>
      <c r="J2255" s="110" t="str">
        <f t="shared" si="35"/>
        <v>No</v>
      </c>
    </row>
    <row r="2256" spans="1:10" x14ac:dyDescent="0.35">
      <c r="A2256" s="108" t="s">
        <v>1628</v>
      </c>
      <c r="B2256" s="108" t="s">
        <v>3055</v>
      </c>
      <c r="C2256" s="109">
        <v>9.6153300593199997</v>
      </c>
      <c r="D2256" s="109">
        <v>2.0147142118099999</v>
      </c>
      <c r="E2256" s="110">
        <v>544</v>
      </c>
      <c r="F2256" s="109">
        <v>468391.83957399998</v>
      </c>
      <c r="G2256" s="109">
        <v>4346520.8705599997</v>
      </c>
      <c r="H2256" s="135">
        <v>10</v>
      </c>
      <c r="I2256" s="136" t="s">
        <v>3094</v>
      </c>
      <c r="J2256" s="110" t="str">
        <f t="shared" si="35"/>
        <v>No</v>
      </c>
    </row>
    <row r="2257" spans="1:10" x14ac:dyDescent="0.35">
      <c r="A2257" s="108" t="s">
        <v>1629</v>
      </c>
      <c r="B2257" s="108" t="s">
        <v>3041</v>
      </c>
      <c r="C2257" s="109">
        <v>3.9504034825500001</v>
      </c>
      <c r="D2257" s="109">
        <v>1.26020429919</v>
      </c>
      <c r="E2257" s="110">
        <v>2700</v>
      </c>
      <c r="F2257" s="109">
        <v>779859.21449799999</v>
      </c>
      <c r="G2257" s="109">
        <v>4230305.4301399998</v>
      </c>
      <c r="H2257" s="135">
        <v>11</v>
      </c>
      <c r="I2257" s="136" t="s">
        <v>3094</v>
      </c>
      <c r="J2257" s="110" t="str">
        <f t="shared" si="35"/>
        <v>No</v>
      </c>
    </row>
    <row r="2258" spans="1:10" x14ac:dyDescent="0.35">
      <c r="A2258" s="108" t="s">
        <v>1630</v>
      </c>
      <c r="B2258" s="108" t="s">
        <v>3041</v>
      </c>
      <c r="C2258" s="109">
        <v>12.5175155609</v>
      </c>
      <c r="D2258" s="109">
        <v>3.5018112931000003</v>
      </c>
      <c r="E2258" s="110">
        <v>2546</v>
      </c>
      <c r="F2258" s="109">
        <v>787439.36847500002</v>
      </c>
      <c r="G2258" s="109">
        <v>4226313.2969000004</v>
      </c>
      <c r="H2258" s="135">
        <v>11</v>
      </c>
      <c r="I2258" s="136" t="s">
        <v>3094</v>
      </c>
      <c r="J2258" s="110" t="str">
        <f t="shared" si="35"/>
        <v>No</v>
      </c>
    </row>
    <row r="2259" spans="1:10" x14ac:dyDescent="0.35">
      <c r="A2259" s="108" t="s">
        <v>1631</v>
      </c>
      <c r="B2259" s="108" t="s">
        <v>3036</v>
      </c>
      <c r="C2259" s="109">
        <v>1.1792815719400001</v>
      </c>
      <c r="D2259" s="109">
        <v>0.41391303039399996</v>
      </c>
      <c r="E2259" s="110">
        <v>3137</v>
      </c>
      <c r="F2259" s="109">
        <v>885362.86261900002</v>
      </c>
      <c r="G2259" s="109">
        <v>4090284.9255499998</v>
      </c>
      <c r="H2259" s="135">
        <v>11</v>
      </c>
      <c r="I2259" s="136" t="s">
        <v>3094</v>
      </c>
      <c r="J2259" s="110" t="str">
        <f t="shared" si="35"/>
        <v>No</v>
      </c>
    </row>
    <row r="2260" spans="1:10" x14ac:dyDescent="0.35">
      <c r="A2260" s="108" t="s">
        <v>1632</v>
      </c>
      <c r="B2260" s="108" t="s">
        <v>3041</v>
      </c>
      <c r="C2260" s="109">
        <v>0.94493895066000011</v>
      </c>
      <c r="D2260" s="109">
        <v>0.41367210425200002</v>
      </c>
      <c r="E2260" s="110">
        <v>2677</v>
      </c>
      <c r="F2260" s="109">
        <v>787088.87195499998</v>
      </c>
      <c r="G2260" s="109">
        <v>4235519.3517300002</v>
      </c>
      <c r="H2260" s="135">
        <v>11</v>
      </c>
      <c r="I2260" s="136" t="s">
        <v>3094</v>
      </c>
      <c r="J2260" s="110" t="str">
        <f t="shared" si="35"/>
        <v>No</v>
      </c>
    </row>
    <row r="2261" spans="1:10" x14ac:dyDescent="0.35">
      <c r="A2261" s="108" t="s">
        <v>1632</v>
      </c>
      <c r="B2261" s="108" t="s">
        <v>3041</v>
      </c>
      <c r="C2261" s="109">
        <v>8.9558891822100009</v>
      </c>
      <c r="D2261" s="109">
        <v>1.37521135194</v>
      </c>
      <c r="E2261" s="110">
        <v>2770</v>
      </c>
      <c r="F2261" s="109">
        <v>786604.85546999995</v>
      </c>
      <c r="G2261" s="109">
        <v>4235233.0508899996</v>
      </c>
      <c r="H2261" s="135">
        <v>11</v>
      </c>
      <c r="I2261" s="136" t="s">
        <v>3094</v>
      </c>
      <c r="J2261" s="110" t="str">
        <f t="shared" si="35"/>
        <v>No</v>
      </c>
    </row>
    <row r="2262" spans="1:10" x14ac:dyDescent="0.35">
      <c r="A2262" s="108" t="s">
        <v>1632</v>
      </c>
      <c r="B2262" s="108" t="s">
        <v>3041</v>
      </c>
      <c r="C2262" s="109">
        <v>3.5884502656600001</v>
      </c>
      <c r="D2262" s="109">
        <v>1.03704984193</v>
      </c>
      <c r="E2262" s="110">
        <v>2911</v>
      </c>
      <c r="F2262" s="109">
        <v>786119.65839400003</v>
      </c>
      <c r="G2262" s="109">
        <v>4235166.0209400002</v>
      </c>
      <c r="H2262" s="135">
        <v>11</v>
      </c>
      <c r="I2262" s="136" t="s">
        <v>3094</v>
      </c>
      <c r="J2262" s="110" t="str">
        <f t="shared" si="35"/>
        <v>No</v>
      </c>
    </row>
    <row r="2263" spans="1:10" x14ac:dyDescent="0.35">
      <c r="A2263" s="108" t="s">
        <v>1633</v>
      </c>
      <c r="B2263" s="108" t="s">
        <v>3026</v>
      </c>
      <c r="C2263" s="109">
        <v>273.31248284699996</v>
      </c>
      <c r="D2263" s="109">
        <v>31.203001625500001</v>
      </c>
      <c r="E2263" s="110">
        <v>581</v>
      </c>
      <c r="F2263" s="109">
        <v>517760.484184</v>
      </c>
      <c r="G2263" s="109">
        <v>4511532.8015999999</v>
      </c>
      <c r="H2263" s="135">
        <v>10</v>
      </c>
      <c r="I2263" s="136" t="s">
        <v>3094</v>
      </c>
      <c r="J2263" s="110" t="str">
        <f t="shared" si="35"/>
        <v>Yes</v>
      </c>
    </row>
    <row r="2264" spans="1:10" x14ac:dyDescent="0.35">
      <c r="A2264" s="108" t="s">
        <v>1634</v>
      </c>
      <c r="B2264" s="108" t="s">
        <v>3033</v>
      </c>
      <c r="C2264" s="109">
        <v>8.6056461670799997</v>
      </c>
      <c r="D2264" s="109">
        <v>1.7002408631000001</v>
      </c>
      <c r="E2264" s="110">
        <v>198</v>
      </c>
      <c r="F2264" s="109">
        <v>589025.44920599996</v>
      </c>
      <c r="G2264" s="109">
        <v>4117040.7053899998</v>
      </c>
      <c r="H2264" s="135">
        <v>10</v>
      </c>
      <c r="I2264" s="136" t="s">
        <v>3094</v>
      </c>
      <c r="J2264" s="110" t="str">
        <f t="shared" si="35"/>
        <v>No</v>
      </c>
    </row>
    <row r="2265" spans="1:10" x14ac:dyDescent="0.35">
      <c r="A2265" s="108" t="s">
        <v>1634</v>
      </c>
      <c r="B2265" s="108" t="s">
        <v>3033</v>
      </c>
      <c r="C2265" s="109">
        <v>133.33765896</v>
      </c>
      <c r="D2265" s="109">
        <v>13.666753719899999</v>
      </c>
      <c r="E2265" s="110">
        <v>198</v>
      </c>
      <c r="F2265" s="109">
        <v>589915.88768599997</v>
      </c>
      <c r="G2265" s="109">
        <v>4116095.8360799998</v>
      </c>
      <c r="H2265" s="135">
        <v>10</v>
      </c>
      <c r="I2265" s="136" t="s">
        <v>3094</v>
      </c>
      <c r="J2265" s="110" t="str">
        <f t="shared" si="35"/>
        <v>No</v>
      </c>
    </row>
    <row r="2266" spans="1:10" x14ac:dyDescent="0.35">
      <c r="A2266" s="108" t="s">
        <v>1635</v>
      </c>
      <c r="B2266" s="108" t="s">
        <v>3037</v>
      </c>
      <c r="C2266" s="109">
        <v>1.27781330181</v>
      </c>
      <c r="D2266" s="109">
        <v>0.47960790260899999</v>
      </c>
      <c r="E2266" s="110">
        <v>1155</v>
      </c>
      <c r="F2266" s="109">
        <v>689132.52145</v>
      </c>
      <c r="G2266" s="109">
        <v>4346362.3763699997</v>
      </c>
      <c r="H2266" s="135">
        <v>10</v>
      </c>
      <c r="I2266" s="136" t="s">
        <v>3094</v>
      </c>
      <c r="J2266" s="110" t="str">
        <f t="shared" si="35"/>
        <v>No</v>
      </c>
    </row>
    <row r="2267" spans="1:10" x14ac:dyDescent="0.35">
      <c r="A2267" s="108" t="s">
        <v>1636</v>
      </c>
      <c r="B2267" s="108" t="s">
        <v>3025</v>
      </c>
      <c r="C2267" s="109">
        <v>14.086208091800001</v>
      </c>
      <c r="D2267" s="109">
        <v>1.66204810213</v>
      </c>
      <c r="E2267" s="110">
        <v>2704</v>
      </c>
      <c r="F2267" s="109">
        <v>821127.00534100004</v>
      </c>
      <c r="G2267" s="109">
        <v>4163525.3431500001</v>
      </c>
      <c r="H2267" s="135">
        <v>11</v>
      </c>
      <c r="I2267" s="136" t="s">
        <v>3094</v>
      </c>
      <c r="J2267" s="110" t="str">
        <f t="shared" si="35"/>
        <v>No</v>
      </c>
    </row>
    <row r="2268" spans="1:10" x14ac:dyDescent="0.35">
      <c r="A2268" s="108" t="s">
        <v>1637</v>
      </c>
      <c r="B2268" s="108" t="s">
        <v>3027</v>
      </c>
      <c r="C2268" s="109">
        <v>2.27823043753</v>
      </c>
      <c r="D2268" s="109">
        <v>0.63151988866800002</v>
      </c>
      <c r="E2268" s="110">
        <v>2045</v>
      </c>
      <c r="F2268" s="109">
        <v>731164.25919400004</v>
      </c>
      <c r="G2268" s="109">
        <v>4650961.6632700004</v>
      </c>
      <c r="H2268" s="135">
        <v>10</v>
      </c>
      <c r="I2268" s="136" t="s">
        <v>3094</v>
      </c>
      <c r="J2268" s="110" t="str">
        <f t="shared" si="35"/>
        <v>No</v>
      </c>
    </row>
    <row r="2269" spans="1:10" x14ac:dyDescent="0.35">
      <c r="A2269" s="108" t="s">
        <v>1637</v>
      </c>
      <c r="B2269" s="108" t="s">
        <v>3022</v>
      </c>
      <c r="C2269" s="109">
        <v>1.05329488139</v>
      </c>
      <c r="D2269" s="109">
        <v>0.44234147361499998</v>
      </c>
      <c r="E2269" s="110">
        <v>1830</v>
      </c>
      <c r="F2269" s="109">
        <v>477541.651442</v>
      </c>
      <c r="G2269" s="109">
        <v>4581023.5100600002</v>
      </c>
      <c r="H2269" s="135">
        <v>10</v>
      </c>
      <c r="I2269" s="136" t="s">
        <v>3094</v>
      </c>
      <c r="J2269" s="110" t="str">
        <f t="shared" si="35"/>
        <v>No</v>
      </c>
    </row>
    <row r="2270" spans="1:10" x14ac:dyDescent="0.35">
      <c r="A2270" s="108" t="s">
        <v>1637</v>
      </c>
      <c r="B2270" s="108" t="s">
        <v>3026</v>
      </c>
      <c r="C2270" s="109">
        <v>0.31738692585399997</v>
      </c>
      <c r="D2270" s="109">
        <v>0.20436932489200002</v>
      </c>
      <c r="E2270" s="110">
        <v>818</v>
      </c>
      <c r="F2270" s="109">
        <v>464346.74619500001</v>
      </c>
      <c r="G2270" s="109">
        <v>4489760.7434200002</v>
      </c>
      <c r="H2270" s="135">
        <v>10</v>
      </c>
      <c r="I2270" s="136" t="s">
        <v>3094</v>
      </c>
      <c r="J2270" s="110" t="str">
        <f t="shared" si="35"/>
        <v>No</v>
      </c>
    </row>
    <row r="2271" spans="1:10" x14ac:dyDescent="0.35">
      <c r="A2271" s="108" t="s">
        <v>1637</v>
      </c>
      <c r="B2271" s="108" t="s">
        <v>3026</v>
      </c>
      <c r="C2271" s="109">
        <v>0.151260244736</v>
      </c>
      <c r="D2271" s="109">
        <v>0.14494393918000001</v>
      </c>
      <c r="E2271" s="110">
        <v>1094</v>
      </c>
      <c r="F2271" s="109">
        <v>495654.63304599997</v>
      </c>
      <c r="G2271" s="109">
        <v>4425774.2308499999</v>
      </c>
      <c r="H2271" s="135">
        <v>10</v>
      </c>
      <c r="I2271" s="136" t="s">
        <v>3094</v>
      </c>
      <c r="J2271" s="110" t="str">
        <f t="shared" si="35"/>
        <v>No</v>
      </c>
    </row>
    <row r="2272" spans="1:10" x14ac:dyDescent="0.35">
      <c r="A2272" s="108" t="s">
        <v>1637</v>
      </c>
      <c r="B2272" s="108" t="s">
        <v>3042</v>
      </c>
      <c r="C2272" s="109">
        <v>1.3186183145200001</v>
      </c>
      <c r="D2272" s="109">
        <v>0.44833002368400005</v>
      </c>
      <c r="E2272" s="110">
        <v>1802</v>
      </c>
      <c r="F2272" s="109">
        <v>700616.17657000001</v>
      </c>
      <c r="G2272" s="109">
        <v>4398967.2870800002</v>
      </c>
      <c r="H2272" s="135">
        <v>10</v>
      </c>
      <c r="I2272" s="136" t="s">
        <v>3094</v>
      </c>
      <c r="J2272" s="110" t="str">
        <f t="shared" si="35"/>
        <v>No</v>
      </c>
    </row>
    <row r="2273" spans="1:10" x14ac:dyDescent="0.35">
      <c r="A2273" s="108" t="s">
        <v>1637</v>
      </c>
      <c r="B2273" s="108" t="s">
        <v>3055</v>
      </c>
      <c r="C2273" s="109">
        <v>0.14690138875199998</v>
      </c>
      <c r="D2273" s="109">
        <v>0.15552334054700001</v>
      </c>
      <c r="E2273" s="110">
        <v>1099</v>
      </c>
      <c r="F2273" s="109">
        <v>477432.14148599998</v>
      </c>
      <c r="G2273" s="109">
        <v>4384693.8141799998</v>
      </c>
      <c r="H2273" s="135">
        <v>10</v>
      </c>
      <c r="I2273" s="136" t="s">
        <v>3094</v>
      </c>
      <c r="J2273" s="110" t="str">
        <f t="shared" si="35"/>
        <v>No</v>
      </c>
    </row>
    <row r="2274" spans="1:10" x14ac:dyDescent="0.35">
      <c r="A2274" s="108" t="s">
        <v>1637</v>
      </c>
      <c r="B2274" s="108" t="s">
        <v>3053</v>
      </c>
      <c r="C2274" s="109">
        <v>8.2564228627200009</v>
      </c>
      <c r="D2274" s="109">
        <v>1.8160628187699999</v>
      </c>
      <c r="E2274" s="110">
        <v>2169</v>
      </c>
      <c r="F2274" s="109">
        <v>743168.00615200005</v>
      </c>
      <c r="G2274" s="109">
        <v>4324764.8698800001</v>
      </c>
      <c r="H2274" s="135">
        <v>10</v>
      </c>
      <c r="I2274" s="136" t="s">
        <v>3094</v>
      </c>
      <c r="J2274" s="110" t="str">
        <f t="shared" si="35"/>
        <v>No</v>
      </c>
    </row>
    <row r="2275" spans="1:10" x14ac:dyDescent="0.35">
      <c r="A2275" s="108" t="s">
        <v>1637</v>
      </c>
      <c r="B2275" s="108" t="s">
        <v>3020</v>
      </c>
      <c r="C2275" s="109">
        <v>2.9412656419999998</v>
      </c>
      <c r="D2275" s="109">
        <v>0.83111359311900002</v>
      </c>
      <c r="E2275" s="110">
        <v>1993</v>
      </c>
      <c r="F2275" s="109">
        <v>753179.45631100005</v>
      </c>
      <c r="G2275" s="109">
        <v>4307025.5997200003</v>
      </c>
      <c r="H2275" s="135">
        <v>10</v>
      </c>
      <c r="I2275" s="136" t="s">
        <v>3094</v>
      </c>
      <c r="J2275" s="110" t="str">
        <f t="shared" si="35"/>
        <v>No</v>
      </c>
    </row>
    <row r="2276" spans="1:10" x14ac:dyDescent="0.35">
      <c r="A2276" s="108" t="s">
        <v>1638</v>
      </c>
      <c r="B2276" s="108" t="s">
        <v>3022</v>
      </c>
      <c r="C2276" s="109">
        <v>0.42088794643200006</v>
      </c>
      <c r="D2276" s="109">
        <v>0.242931721006</v>
      </c>
      <c r="E2276" s="110">
        <v>1742</v>
      </c>
      <c r="F2276" s="109">
        <v>484575.163917</v>
      </c>
      <c r="G2276" s="109">
        <v>4641057.841</v>
      </c>
      <c r="H2276" s="135">
        <v>10</v>
      </c>
      <c r="I2276" s="136" t="s">
        <v>3094</v>
      </c>
      <c r="J2276" s="110" t="str">
        <f t="shared" si="35"/>
        <v>No</v>
      </c>
    </row>
    <row r="2277" spans="1:10" x14ac:dyDescent="0.35">
      <c r="A2277" s="108" t="s">
        <v>1638</v>
      </c>
      <c r="B2277" s="108" t="s">
        <v>3022</v>
      </c>
      <c r="C2277" s="109">
        <v>0.737308754274</v>
      </c>
      <c r="D2277" s="109">
        <v>0.32512102435600004</v>
      </c>
      <c r="E2277" s="110">
        <v>1813</v>
      </c>
      <c r="F2277" s="109">
        <v>529548.63758099999</v>
      </c>
      <c r="G2277" s="109">
        <v>4576107.5468800003</v>
      </c>
      <c r="H2277" s="135">
        <v>10</v>
      </c>
      <c r="I2277" s="136" t="s">
        <v>3094</v>
      </c>
      <c r="J2277" s="110" t="str">
        <f t="shared" si="35"/>
        <v>No</v>
      </c>
    </row>
    <row r="2278" spans="1:10" x14ac:dyDescent="0.35">
      <c r="A2278" s="108" t="s">
        <v>1638</v>
      </c>
      <c r="B2278" s="108" t="s">
        <v>3035</v>
      </c>
      <c r="C2278" s="109">
        <v>0.75708559133499997</v>
      </c>
      <c r="D2278" s="109">
        <v>0.38974059667799998</v>
      </c>
      <c r="E2278" s="110">
        <v>2389</v>
      </c>
      <c r="F2278" s="109">
        <v>771074.25368299999</v>
      </c>
      <c r="G2278" s="109">
        <v>4277573.6417699996</v>
      </c>
      <c r="H2278" s="135">
        <v>11</v>
      </c>
      <c r="I2278" s="136" t="s">
        <v>3094</v>
      </c>
      <c r="J2278" s="110" t="str">
        <f t="shared" si="35"/>
        <v>No</v>
      </c>
    </row>
    <row r="2279" spans="1:10" x14ac:dyDescent="0.35">
      <c r="A2279" s="108" t="s">
        <v>1639</v>
      </c>
      <c r="B2279" s="108" t="s">
        <v>3043</v>
      </c>
      <c r="C2279" s="109">
        <v>0.279429192429</v>
      </c>
      <c r="D2279" s="109">
        <v>0.205073345282</v>
      </c>
      <c r="E2279" s="110">
        <v>1804</v>
      </c>
      <c r="F2279" s="109">
        <v>621729.95534099999</v>
      </c>
      <c r="G2279" s="109">
        <v>4488654.9851599997</v>
      </c>
      <c r="H2279" s="135">
        <v>10</v>
      </c>
      <c r="I2279" s="136" t="s">
        <v>3094</v>
      </c>
      <c r="J2279" s="110" t="str">
        <f t="shared" si="35"/>
        <v>No</v>
      </c>
    </row>
    <row r="2280" spans="1:10" x14ac:dyDescent="0.35">
      <c r="A2280" s="108" t="s">
        <v>1639</v>
      </c>
      <c r="B2280" s="108" t="s">
        <v>3037</v>
      </c>
      <c r="C2280" s="109">
        <v>0.34005728183299999</v>
      </c>
      <c r="D2280" s="109">
        <v>0.216760034558</v>
      </c>
      <c r="E2280" s="110">
        <v>2304</v>
      </c>
      <c r="F2280" s="109">
        <v>721305.28217599995</v>
      </c>
      <c r="G2280" s="109">
        <v>4360519.0851600002</v>
      </c>
      <c r="H2280" s="135">
        <v>10</v>
      </c>
      <c r="I2280" s="136" t="s">
        <v>3094</v>
      </c>
      <c r="J2280" s="110" t="str">
        <f t="shared" si="35"/>
        <v>No</v>
      </c>
    </row>
    <row r="2281" spans="1:10" x14ac:dyDescent="0.35">
      <c r="A2281" s="108" t="s">
        <v>1640</v>
      </c>
      <c r="B2281" s="108" t="s">
        <v>3026</v>
      </c>
      <c r="C2281" s="109">
        <v>0.84607327313399994</v>
      </c>
      <c r="D2281" s="109">
        <v>0.34910565136500005</v>
      </c>
      <c r="E2281" s="110">
        <v>1921</v>
      </c>
      <c r="F2281" s="109">
        <v>516110.18219700002</v>
      </c>
      <c r="G2281" s="109">
        <v>4541933.8104900001</v>
      </c>
      <c r="H2281" s="135">
        <v>10</v>
      </c>
      <c r="I2281" s="136" t="s">
        <v>3094</v>
      </c>
      <c r="J2281" s="110" t="str">
        <f t="shared" si="35"/>
        <v>No</v>
      </c>
    </row>
    <row r="2282" spans="1:10" x14ac:dyDescent="0.35">
      <c r="A2282" s="108" t="s">
        <v>1641</v>
      </c>
      <c r="B2282" s="108" t="s">
        <v>3048</v>
      </c>
      <c r="C2282" s="109">
        <v>1.8748095434700001</v>
      </c>
      <c r="D2282" s="109">
        <v>0.622557317153</v>
      </c>
      <c r="E2282" s="110">
        <v>107</v>
      </c>
      <c r="F2282" s="109">
        <v>942878.30995999998</v>
      </c>
      <c r="G2282" s="109">
        <v>3779910.4204500001</v>
      </c>
      <c r="H2282" s="135">
        <v>11</v>
      </c>
      <c r="I2282" s="136" t="s">
        <v>3094</v>
      </c>
      <c r="J2282" s="110" t="str">
        <f t="shared" si="35"/>
        <v>No</v>
      </c>
    </row>
    <row r="2283" spans="1:10" x14ac:dyDescent="0.35">
      <c r="A2283" s="108" t="s">
        <v>1642</v>
      </c>
      <c r="B2283" s="108" t="s">
        <v>3061</v>
      </c>
      <c r="C2283" s="109">
        <v>0.78160141135899996</v>
      </c>
      <c r="D2283" s="109">
        <v>0.33747400633000002</v>
      </c>
      <c r="E2283" s="110">
        <v>325</v>
      </c>
      <c r="F2283" s="109">
        <v>556075.52564300003</v>
      </c>
      <c r="G2283" s="109">
        <v>4267945.8666099999</v>
      </c>
      <c r="H2283" s="135">
        <v>10</v>
      </c>
      <c r="I2283" s="136" t="s">
        <v>3094</v>
      </c>
      <c r="J2283" s="110" t="str">
        <f t="shared" si="35"/>
        <v>No</v>
      </c>
    </row>
    <row r="2284" spans="1:10" x14ac:dyDescent="0.35">
      <c r="A2284" s="108" t="s">
        <v>1643</v>
      </c>
      <c r="B2284" s="108" t="s">
        <v>3027</v>
      </c>
      <c r="C2284" s="109">
        <v>1.2672186997699999</v>
      </c>
      <c r="D2284" s="109">
        <v>0.46737620154000004</v>
      </c>
      <c r="E2284" s="110">
        <v>2462</v>
      </c>
      <c r="F2284" s="109">
        <v>734374.35935499996</v>
      </c>
      <c r="G2284" s="109">
        <v>4584760.3482499998</v>
      </c>
      <c r="H2284" s="135">
        <v>10</v>
      </c>
      <c r="I2284" s="136" t="s">
        <v>3094</v>
      </c>
      <c r="J2284" s="110" t="str">
        <f t="shared" si="35"/>
        <v>No</v>
      </c>
    </row>
    <row r="2285" spans="1:10" x14ac:dyDescent="0.35">
      <c r="A2285" s="108" t="s">
        <v>1644</v>
      </c>
      <c r="B2285" s="108" t="s">
        <v>3037</v>
      </c>
      <c r="C2285" s="109">
        <v>7.0671806915300008</v>
      </c>
      <c r="D2285" s="109">
        <v>2.1074069494500001</v>
      </c>
      <c r="E2285" s="110">
        <v>1962</v>
      </c>
      <c r="F2285" s="109">
        <v>703938.86203700001</v>
      </c>
      <c r="G2285" s="109">
        <v>4365448.5987</v>
      </c>
      <c r="H2285" s="135">
        <v>10</v>
      </c>
      <c r="I2285" s="136" t="s">
        <v>3094</v>
      </c>
      <c r="J2285" s="110" t="str">
        <f t="shared" si="35"/>
        <v>No</v>
      </c>
    </row>
    <row r="2286" spans="1:10" x14ac:dyDescent="0.35">
      <c r="A2286" s="108" t="s">
        <v>1644</v>
      </c>
      <c r="B2286" s="108" t="s">
        <v>3037</v>
      </c>
      <c r="C2286" s="109">
        <v>10.426041401400001</v>
      </c>
      <c r="D2286" s="109">
        <v>1.41519459813</v>
      </c>
      <c r="E2286" s="110">
        <v>1901</v>
      </c>
      <c r="F2286" s="109">
        <v>703101.05905499996</v>
      </c>
      <c r="G2286" s="109">
        <v>4365258.1688099997</v>
      </c>
      <c r="H2286" s="135">
        <v>10</v>
      </c>
      <c r="I2286" s="136" t="s">
        <v>3094</v>
      </c>
      <c r="J2286" s="110" t="str">
        <f t="shared" si="35"/>
        <v>No</v>
      </c>
    </row>
    <row r="2287" spans="1:10" x14ac:dyDescent="0.35">
      <c r="A2287" s="108" t="s">
        <v>1644</v>
      </c>
      <c r="B2287" s="108" t="s">
        <v>3037</v>
      </c>
      <c r="C2287" s="109">
        <v>1.1990855116400001</v>
      </c>
      <c r="D2287" s="109">
        <v>0.53018695494200008</v>
      </c>
      <c r="E2287" s="110">
        <v>1972</v>
      </c>
      <c r="F2287" s="109">
        <v>704048.23517799994</v>
      </c>
      <c r="G2287" s="109">
        <v>4365854.6674300004</v>
      </c>
      <c r="H2287" s="135">
        <v>10</v>
      </c>
      <c r="I2287" s="136" t="s">
        <v>3094</v>
      </c>
      <c r="J2287" s="110" t="str">
        <f t="shared" si="35"/>
        <v>No</v>
      </c>
    </row>
    <row r="2288" spans="1:10" x14ac:dyDescent="0.35">
      <c r="A2288" s="108" t="s">
        <v>1644</v>
      </c>
      <c r="B2288" s="108" t="s">
        <v>3037</v>
      </c>
      <c r="C2288" s="109">
        <v>0.162958145001</v>
      </c>
      <c r="D2288" s="109">
        <v>0.163764234131</v>
      </c>
      <c r="E2288" s="110">
        <v>1970</v>
      </c>
      <c r="F2288" s="109">
        <v>704108.84759200003</v>
      </c>
      <c r="G2288" s="109">
        <v>4365473.4433199996</v>
      </c>
      <c r="H2288" s="135">
        <v>10</v>
      </c>
      <c r="I2288" s="136" t="s">
        <v>3094</v>
      </c>
      <c r="J2288" s="110" t="str">
        <f t="shared" si="35"/>
        <v>No</v>
      </c>
    </row>
    <row r="2289" spans="1:10" x14ac:dyDescent="0.35">
      <c r="A2289" s="108" t="s">
        <v>1644</v>
      </c>
      <c r="B2289" s="108" t="s">
        <v>3037</v>
      </c>
      <c r="C2289" s="109">
        <v>0.27121703482100001</v>
      </c>
      <c r="D2289" s="109">
        <v>0.22363574132400002</v>
      </c>
      <c r="E2289" s="110">
        <v>1968</v>
      </c>
      <c r="F2289" s="109">
        <v>703609.97521299997</v>
      </c>
      <c r="G2289" s="109">
        <v>4365277.1881499998</v>
      </c>
      <c r="H2289" s="135">
        <v>10</v>
      </c>
      <c r="I2289" s="136" t="s">
        <v>3094</v>
      </c>
      <c r="J2289" s="110" t="str">
        <f t="shared" si="35"/>
        <v>No</v>
      </c>
    </row>
    <row r="2290" spans="1:10" x14ac:dyDescent="0.35">
      <c r="A2290" s="108" t="s">
        <v>1644</v>
      </c>
      <c r="B2290" s="108" t="s">
        <v>3037</v>
      </c>
      <c r="C2290" s="109">
        <v>1.40026851744</v>
      </c>
      <c r="D2290" s="109">
        <v>0.62789380792600002</v>
      </c>
      <c r="E2290" s="110">
        <v>1982</v>
      </c>
      <c r="F2290" s="109">
        <v>704359.23150999995</v>
      </c>
      <c r="G2290" s="109">
        <v>4365169.9782999996</v>
      </c>
      <c r="H2290" s="135">
        <v>10</v>
      </c>
      <c r="I2290" s="136" t="s">
        <v>3094</v>
      </c>
      <c r="J2290" s="110" t="str">
        <f t="shared" si="35"/>
        <v>No</v>
      </c>
    </row>
    <row r="2291" spans="1:10" x14ac:dyDescent="0.35">
      <c r="A2291" s="108" t="s">
        <v>1645</v>
      </c>
      <c r="B2291" s="108" t="s">
        <v>3036</v>
      </c>
      <c r="C2291" s="109">
        <v>0.397459794762</v>
      </c>
      <c r="D2291" s="109">
        <v>0.249789219856</v>
      </c>
      <c r="E2291" s="110">
        <v>2987</v>
      </c>
      <c r="F2291" s="109">
        <v>837501.58815600001</v>
      </c>
      <c r="G2291" s="109">
        <v>4133927.3066500002</v>
      </c>
      <c r="H2291" s="135">
        <v>11</v>
      </c>
      <c r="I2291" s="136" t="s">
        <v>3094</v>
      </c>
      <c r="J2291" s="110" t="str">
        <f t="shared" si="35"/>
        <v>No</v>
      </c>
    </row>
    <row r="2292" spans="1:10" x14ac:dyDescent="0.35">
      <c r="A2292" s="108" t="s">
        <v>1646</v>
      </c>
      <c r="B2292" s="108" t="s">
        <v>3065</v>
      </c>
      <c r="C2292" s="109">
        <v>0.25563900864900002</v>
      </c>
      <c r="D2292" s="109">
        <v>0.22130950777</v>
      </c>
      <c r="E2292" s="110">
        <v>2089</v>
      </c>
      <c r="F2292" s="109">
        <v>758210.899401</v>
      </c>
      <c r="G2292" s="109">
        <v>4258403.9882899998</v>
      </c>
      <c r="H2292" s="135">
        <v>10</v>
      </c>
      <c r="I2292" s="136" t="s">
        <v>3094</v>
      </c>
      <c r="J2292" s="110" t="str">
        <f t="shared" si="35"/>
        <v>No</v>
      </c>
    </row>
    <row r="2293" spans="1:10" x14ac:dyDescent="0.35">
      <c r="A2293" s="108" t="s">
        <v>1646</v>
      </c>
      <c r="B2293" s="108" t="s">
        <v>3026</v>
      </c>
      <c r="C2293" s="109">
        <v>1.2558416690400001</v>
      </c>
      <c r="D2293" s="109">
        <v>0.46916769137199998</v>
      </c>
      <c r="E2293" s="110">
        <v>2133</v>
      </c>
      <c r="F2293" s="109">
        <v>512575.25544400001</v>
      </c>
      <c r="G2293" s="109">
        <v>4544073.3744200002</v>
      </c>
      <c r="H2293" s="135">
        <v>10</v>
      </c>
      <c r="I2293" s="136" t="s">
        <v>3094</v>
      </c>
      <c r="J2293" s="110" t="str">
        <f t="shared" si="35"/>
        <v>No</v>
      </c>
    </row>
    <row r="2294" spans="1:10" x14ac:dyDescent="0.35">
      <c r="A2294" s="108" t="s">
        <v>1646</v>
      </c>
      <c r="B2294" s="108" t="s">
        <v>3039</v>
      </c>
      <c r="C2294" s="109">
        <v>15.877976411000001</v>
      </c>
      <c r="D2294" s="109">
        <v>1.80206950846</v>
      </c>
      <c r="E2294" s="110">
        <v>3355</v>
      </c>
      <c r="F2294" s="109">
        <v>899043.81120700005</v>
      </c>
      <c r="G2294" s="109">
        <v>4058521.4320200002</v>
      </c>
      <c r="H2294" s="135">
        <v>11</v>
      </c>
      <c r="I2294" s="136" t="s">
        <v>3094</v>
      </c>
      <c r="J2294" s="110" t="str">
        <f t="shared" si="35"/>
        <v>No</v>
      </c>
    </row>
    <row r="2295" spans="1:10" x14ac:dyDescent="0.35">
      <c r="A2295" s="108" t="s">
        <v>1647</v>
      </c>
      <c r="B2295" s="108" t="s">
        <v>3022</v>
      </c>
      <c r="C2295" s="109">
        <v>0.29202898651699999</v>
      </c>
      <c r="D2295" s="109">
        <v>0.20497524471</v>
      </c>
      <c r="E2295" s="110">
        <v>1933</v>
      </c>
      <c r="F2295" s="109">
        <v>503198.92450000002</v>
      </c>
      <c r="G2295" s="109">
        <v>4575569.65869</v>
      </c>
      <c r="H2295" s="135">
        <v>10</v>
      </c>
      <c r="I2295" s="136" t="s">
        <v>3094</v>
      </c>
      <c r="J2295" s="110" t="str">
        <f t="shared" si="35"/>
        <v>No</v>
      </c>
    </row>
    <row r="2296" spans="1:10" x14ac:dyDescent="0.35">
      <c r="A2296" s="108" t="s">
        <v>1648</v>
      </c>
      <c r="B2296" s="108" t="s">
        <v>3029</v>
      </c>
      <c r="C2296" s="109">
        <v>12.955400620800001</v>
      </c>
      <c r="D2296" s="109">
        <v>2.5002683266300001</v>
      </c>
      <c r="E2296" s="110">
        <v>2097</v>
      </c>
      <c r="F2296" s="109">
        <v>871090.10354100005</v>
      </c>
      <c r="G2296" s="109">
        <v>4177074.5700400001</v>
      </c>
      <c r="H2296" s="135">
        <v>11</v>
      </c>
      <c r="I2296" s="136" t="s">
        <v>3094</v>
      </c>
      <c r="J2296" s="110" t="str">
        <f t="shared" si="35"/>
        <v>No</v>
      </c>
    </row>
    <row r="2297" spans="1:10" x14ac:dyDescent="0.35">
      <c r="A2297" s="108" t="s">
        <v>1649</v>
      </c>
      <c r="B2297" s="108" t="s">
        <v>3043</v>
      </c>
      <c r="C2297" s="109">
        <v>1.69545053546</v>
      </c>
      <c r="D2297" s="109">
        <v>0.49611806093899996</v>
      </c>
      <c r="E2297" s="110">
        <v>2069</v>
      </c>
      <c r="F2297" s="109">
        <v>634948.38489600003</v>
      </c>
      <c r="G2297" s="109">
        <v>4487039.4633600004</v>
      </c>
      <c r="H2297" s="135">
        <v>10</v>
      </c>
      <c r="I2297" s="136" t="s">
        <v>3094</v>
      </c>
      <c r="J2297" s="110" t="str">
        <f t="shared" si="35"/>
        <v>No</v>
      </c>
    </row>
    <row r="2298" spans="1:10" x14ac:dyDescent="0.35">
      <c r="A2298" s="108" t="s">
        <v>1649</v>
      </c>
      <c r="B2298" s="108" t="s">
        <v>3042</v>
      </c>
      <c r="C2298" s="109">
        <v>1.5610559640000001</v>
      </c>
      <c r="D2298" s="109">
        <v>0.78314449221799998</v>
      </c>
      <c r="E2298" s="110">
        <v>1980</v>
      </c>
      <c r="F2298" s="109">
        <v>699618.12461099995</v>
      </c>
      <c r="G2298" s="109">
        <v>4396045.91548</v>
      </c>
      <c r="H2298" s="135">
        <v>10</v>
      </c>
      <c r="I2298" s="136" t="s">
        <v>3094</v>
      </c>
      <c r="J2298" s="110" t="str">
        <f t="shared" si="35"/>
        <v>No</v>
      </c>
    </row>
    <row r="2299" spans="1:10" x14ac:dyDescent="0.35">
      <c r="A2299" s="108" t="s">
        <v>1649</v>
      </c>
      <c r="B2299" s="108" t="s">
        <v>3036</v>
      </c>
      <c r="C2299" s="109">
        <v>0.778514229778</v>
      </c>
      <c r="D2299" s="109">
        <v>0.45509570851600001</v>
      </c>
      <c r="E2299" s="110">
        <v>3472</v>
      </c>
      <c r="F2299" s="109">
        <v>871490.62985300005</v>
      </c>
      <c r="G2299" s="109">
        <v>4139846.76675</v>
      </c>
      <c r="H2299" s="135">
        <v>11</v>
      </c>
      <c r="I2299" s="136" t="s">
        <v>3094</v>
      </c>
      <c r="J2299" s="110" t="str">
        <f t="shared" si="35"/>
        <v>No</v>
      </c>
    </row>
    <row r="2300" spans="1:10" x14ac:dyDescent="0.35">
      <c r="A2300" s="108" t="s">
        <v>1649</v>
      </c>
      <c r="B2300" s="108" t="s">
        <v>3041</v>
      </c>
      <c r="C2300" s="109">
        <v>10.3674085643</v>
      </c>
      <c r="D2300" s="109">
        <v>3.2228067198399999</v>
      </c>
      <c r="E2300" s="110">
        <v>2294</v>
      </c>
      <c r="F2300" s="109">
        <v>782021.05859300005</v>
      </c>
      <c r="G2300" s="109">
        <v>4219682.4818099998</v>
      </c>
      <c r="H2300" s="135">
        <v>11</v>
      </c>
      <c r="I2300" s="136" t="s">
        <v>3094</v>
      </c>
      <c r="J2300" s="110" t="str">
        <f t="shared" si="35"/>
        <v>No</v>
      </c>
    </row>
    <row r="2301" spans="1:10" x14ac:dyDescent="0.35">
      <c r="A2301" s="108" t="s">
        <v>1650</v>
      </c>
      <c r="B2301" s="108" t="s">
        <v>3028</v>
      </c>
      <c r="C2301" s="109">
        <v>9.8319028980900001</v>
      </c>
      <c r="D2301" s="109">
        <v>1.16976877168</v>
      </c>
      <c r="E2301" s="110">
        <v>407</v>
      </c>
      <c r="F2301" s="109">
        <v>521128.04950600001</v>
      </c>
      <c r="G2301" s="109">
        <v>4317025.1885900004</v>
      </c>
      <c r="H2301" s="135">
        <v>10</v>
      </c>
      <c r="I2301" s="136" t="s">
        <v>3094</v>
      </c>
      <c r="J2301" s="110" t="str">
        <f t="shared" si="35"/>
        <v>No</v>
      </c>
    </row>
    <row r="2302" spans="1:10" x14ac:dyDescent="0.35">
      <c r="A2302" s="108" t="s">
        <v>1651</v>
      </c>
      <c r="B2302" s="108" t="s">
        <v>3056</v>
      </c>
      <c r="C2302" s="109">
        <v>28.606613298400003</v>
      </c>
      <c r="D2302" s="109">
        <v>3.7617724480799999</v>
      </c>
      <c r="E2302" s="110">
        <v>26</v>
      </c>
      <c r="F2302" s="109">
        <v>696095.76176000002</v>
      </c>
      <c r="G2302" s="109">
        <v>4112683.8134599999</v>
      </c>
      <c r="H2302" s="135">
        <v>10</v>
      </c>
      <c r="I2302" s="136" t="s">
        <v>3094</v>
      </c>
      <c r="J2302" s="110" t="str">
        <f t="shared" si="35"/>
        <v>No</v>
      </c>
    </row>
    <row r="2303" spans="1:10" x14ac:dyDescent="0.35">
      <c r="A2303" s="108" t="s">
        <v>1652</v>
      </c>
      <c r="B2303" s="108" t="s">
        <v>3022</v>
      </c>
      <c r="C2303" s="109">
        <v>1.01755785058</v>
      </c>
      <c r="D2303" s="109">
        <v>0.41759359877399999</v>
      </c>
      <c r="E2303" s="110">
        <v>2185</v>
      </c>
      <c r="F2303" s="109">
        <v>502604.45482099999</v>
      </c>
      <c r="G2303" s="109">
        <v>4543619.4170000004</v>
      </c>
      <c r="H2303" s="135">
        <v>10</v>
      </c>
      <c r="I2303" s="136" t="s">
        <v>3094</v>
      </c>
      <c r="J2303" s="110" t="str">
        <f t="shared" si="35"/>
        <v>No</v>
      </c>
    </row>
    <row r="2304" spans="1:10" x14ac:dyDescent="0.35">
      <c r="A2304" s="108" t="s">
        <v>1653</v>
      </c>
      <c r="B2304" s="108" t="s">
        <v>3022</v>
      </c>
      <c r="C2304" s="109">
        <v>0.65364019376900007</v>
      </c>
      <c r="D2304" s="109">
        <v>0.32367309200199995</v>
      </c>
      <c r="E2304" s="110">
        <v>1701</v>
      </c>
      <c r="F2304" s="109">
        <v>552593.54479800002</v>
      </c>
      <c r="G2304" s="109">
        <v>4563526.02929</v>
      </c>
      <c r="H2304" s="135">
        <v>10</v>
      </c>
      <c r="I2304" s="136" t="s">
        <v>3094</v>
      </c>
      <c r="J2304" s="110" t="str">
        <f t="shared" si="35"/>
        <v>No</v>
      </c>
    </row>
    <row r="2305" spans="1:10" x14ac:dyDescent="0.35">
      <c r="A2305" s="108" t="s">
        <v>1654</v>
      </c>
      <c r="B2305" s="108" t="s">
        <v>3022</v>
      </c>
      <c r="C2305" s="109">
        <v>9.0899566715000013</v>
      </c>
      <c r="D2305" s="109">
        <v>1.1400875748000001</v>
      </c>
      <c r="E2305" s="110">
        <v>2312</v>
      </c>
      <c r="F2305" s="109">
        <v>544864.791646</v>
      </c>
      <c r="G2305" s="109">
        <v>4576287.8551899996</v>
      </c>
      <c r="H2305" s="135">
        <v>10</v>
      </c>
      <c r="I2305" s="136" t="s">
        <v>3094</v>
      </c>
      <c r="J2305" s="110" t="str">
        <f t="shared" si="35"/>
        <v>No</v>
      </c>
    </row>
    <row r="2306" spans="1:10" x14ac:dyDescent="0.35">
      <c r="A2306" s="108" t="s">
        <v>1655</v>
      </c>
      <c r="B2306" s="108" t="s">
        <v>3036</v>
      </c>
      <c r="C2306" s="109">
        <v>0.54390606621699999</v>
      </c>
      <c r="D2306" s="109">
        <v>0.31147476655600004</v>
      </c>
      <c r="E2306" s="110">
        <v>2905</v>
      </c>
      <c r="F2306" s="109">
        <v>849634.85808999999</v>
      </c>
      <c r="G2306" s="109">
        <v>4116295.4109299998</v>
      </c>
      <c r="H2306" s="135">
        <v>11</v>
      </c>
      <c r="I2306" s="136" t="s">
        <v>3094</v>
      </c>
      <c r="J2306" s="110" t="str">
        <f t="shared" si="35"/>
        <v>No</v>
      </c>
    </row>
    <row r="2307" spans="1:10" x14ac:dyDescent="0.35">
      <c r="A2307" s="108" t="s">
        <v>1656</v>
      </c>
      <c r="B2307" s="108" t="s">
        <v>3022</v>
      </c>
      <c r="C2307" s="109">
        <v>1.8762792708499998</v>
      </c>
      <c r="D2307" s="109">
        <v>0.540851991925</v>
      </c>
      <c r="E2307" s="110">
        <v>1638</v>
      </c>
      <c r="F2307" s="109">
        <v>488901.89264600002</v>
      </c>
      <c r="G2307" s="109">
        <v>4601288.1446799999</v>
      </c>
      <c r="H2307" s="135">
        <v>10</v>
      </c>
      <c r="I2307" s="136" t="s">
        <v>3094</v>
      </c>
      <c r="J2307" s="110" t="str">
        <f t="shared" si="35"/>
        <v>No</v>
      </c>
    </row>
    <row r="2308" spans="1:10" x14ac:dyDescent="0.35">
      <c r="A2308" s="108" t="s">
        <v>1657</v>
      </c>
      <c r="B2308" s="108" t="s">
        <v>3052</v>
      </c>
      <c r="C2308" s="109">
        <v>0.58328679385799997</v>
      </c>
      <c r="D2308" s="109">
        <v>0.35872804041400003</v>
      </c>
      <c r="E2308" s="110">
        <v>3207</v>
      </c>
      <c r="F2308" s="109">
        <v>889678.27697899996</v>
      </c>
      <c r="G2308" s="109">
        <v>4124877.1534000002</v>
      </c>
      <c r="H2308" s="135">
        <v>11</v>
      </c>
      <c r="I2308" s="136" t="s">
        <v>3094</v>
      </c>
      <c r="J2308" s="110" t="str">
        <f t="shared" ref="J2308:J2371" si="36">IF(AND(C2308&gt;=173.3,C2308&lt;=16005.8,D2308&gt;=16.1,D2308&lt;=255.3,E2308&gt;=42.4,E2308&lt;=2062),"Yes","No")</f>
        <v>No</v>
      </c>
    </row>
    <row r="2309" spans="1:10" x14ac:dyDescent="0.35">
      <c r="A2309" s="108" t="s">
        <v>1658</v>
      </c>
      <c r="B2309" s="108" t="s">
        <v>3068</v>
      </c>
      <c r="C2309" s="109">
        <v>2.5962181183199999</v>
      </c>
      <c r="D2309" s="109">
        <v>0.61779883766700006</v>
      </c>
      <c r="E2309" s="110">
        <v>1958</v>
      </c>
      <c r="F2309" s="109">
        <v>700224.88385300001</v>
      </c>
      <c r="G2309" s="109">
        <v>4393352.7625500001</v>
      </c>
      <c r="H2309" s="135">
        <v>10</v>
      </c>
      <c r="I2309" s="136" t="s">
        <v>3094</v>
      </c>
      <c r="J2309" s="110" t="str">
        <f t="shared" si="36"/>
        <v>No</v>
      </c>
    </row>
    <row r="2310" spans="1:10" x14ac:dyDescent="0.35">
      <c r="A2310" s="108" t="s">
        <v>1659</v>
      </c>
      <c r="B2310" s="108" t="s">
        <v>3042</v>
      </c>
      <c r="C2310" s="109">
        <v>563.87902994700005</v>
      </c>
      <c r="D2310" s="109">
        <v>22.8773349031</v>
      </c>
      <c r="E2310" s="110">
        <v>1535</v>
      </c>
      <c r="F2310" s="109">
        <v>672041.613641</v>
      </c>
      <c r="G2310" s="109">
        <v>4399638.3283500001</v>
      </c>
      <c r="H2310" s="135">
        <v>10</v>
      </c>
      <c r="I2310" s="136" t="s">
        <v>3094</v>
      </c>
      <c r="J2310" s="110" t="str">
        <f t="shared" si="36"/>
        <v>Yes</v>
      </c>
    </row>
    <row r="2311" spans="1:10" x14ac:dyDescent="0.35">
      <c r="A2311" s="108" t="s">
        <v>1660</v>
      </c>
      <c r="B2311" s="108" t="s">
        <v>3022</v>
      </c>
      <c r="C2311" s="109">
        <v>0.59263360188899994</v>
      </c>
      <c r="D2311" s="109">
        <v>0.327661558342</v>
      </c>
      <c r="E2311" s="110">
        <v>2044</v>
      </c>
      <c r="F2311" s="109">
        <v>481197.52403500001</v>
      </c>
      <c r="G2311" s="109">
        <v>4584913.3276000004</v>
      </c>
      <c r="H2311" s="135">
        <v>10</v>
      </c>
      <c r="I2311" s="136" t="s">
        <v>3094</v>
      </c>
      <c r="J2311" s="110" t="str">
        <f t="shared" si="36"/>
        <v>No</v>
      </c>
    </row>
    <row r="2312" spans="1:10" x14ac:dyDescent="0.35">
      <c r="A2312" s="108" t="s">
        <v>1661</v>
      </c>
      <c r="B2312" s="108" t="s">
        <v>3031</v>
      </c>
      <c r="C2312" s="109">
        <v>8.24412809805</v>
      </c>
      <c r="D2312" s="109">
        <v>1.08296905878</v>
      </c>
      <c r="E2312" s="110">
        <v>1704</v>
      </c>
      <c r="F2312" s="109">
        <v>667078.66138800001</v>
      </c>
      <c r="G2312" s="109">
        <v>4518963.2508300003</v>
      </c>
      <c r="H2312" s="135">
        <v>10</v>
      </c>
      <c r="I2312" s="136" t="s">
        <v>3094</v>
      </c>
      <c r="J2312" s="110" t="str">
        <f t="shared" si="36"/>
        <v>No</v>
      </c>
    </row>
    <row r="2313" spans="1:10" x14ac:dyDescent="0.35">
      <c r="A2313" s="108" t="s">
        <v>1662</v>
      </c>
      <c r="B2313" s="108" t="s">
        <v>3022</v>
      </c>
      <c r="C2313" s="109">
        <v>0.79425996272699995</v>
      </c>
      <c r="D2313" s="109">
        <v>0.33849937486800002</v>
      </c>
      <c r="E2313" s="110">
        <v>1829</v>
      </c>
      <c r="F2313" s="109">
        <v>507223.67527900002</v>
      </c>
      <c r="G2313" s="109">
        <v>4565485.7894700002</v>
      </c>
      <c r="H2313" s="135">
        <v>10</v>
      </c>
      <c r="I2313" s="136" t="s">
        <v>3094</v>
      </c>
      <c r="J2313" s="110" t="str">
        <f t="shared" si="36"/>
        <v>No</v>
      </c>
    </row>
    <row r="2314" spans="1:10" x14ac:dyDescent="0.35">
      <c r="A2314" s="108" t="s">
        <v>1663</v>
      </c>
      <c r="B2314" s="108" t="s">
        <v>3036</v>
      </c>
      <c r="C2314" s="109">
        <v>3.7294433436699999</v>
      </c>
      <c r="D2314" s="109">
        <v>0.90072778035700007</v>
      </c>
      <c r="E2314" s="110">
        <v>3324</v>
      </c>
      <c r="F2314" s="109">
        <v>874747.44547399995</v>
      </c>
      <c r="G2314" s="109">
        <v>4112942.2043099999</v>
      </c>
      <c r="H2314" s="135">
        <v>11</v>
      </c>
      <c r="I2314" s="136" t="s">
        <v>3094</v>
      </c>
      <c r="J2314" s="110" t="str">
        <f t="shared" si="36"/>
        <v>No</v>
      </c>
    </row>
    <row r="2315" spans="1:10" x14ac:dyDescent="0.35">
      <c r="A2315" s="108" t="s">
        <v>1664</v>
      </c>
      <c r="B2315" s="108" t="s">
        <v>3027</v>
      </c>
      <c r="C2315" s="109">
        <v>48.342901294699999</v>
      </c>
      <c r="D2315" s="109">
        <v>3.2137911210100003</v>
      </c>
      <c r="E2315" s="110">
        <v>1396</v>
      </c>
      <c r="F2315" s="109">
        <v>710994.263026</v>
      </c>
      <c r="G2315" s="109">
        <v>4580030.7429900002</v>
      </c>
      <c r="H2315" s="135">
        <v>10</v>
      </c>
      <c r="I2315" s="136" t="s">
        <v>3094</v>
      </c>
      <c r="J2315" s="110" t="str">
        <f t="shared" si="36"/>
        <v>No</v>
      </c>
    </row>
    <row r="2316" spans="1:10" x14ac:dyDescent="0.35">
      <c r="A2316" s="108" t="s">
        <v>1665</v>
      </c>
      <c r="B2316" s="108" t="s">
        <v>3039</v>
      </c>
      <c r="C2316" s="109">
        <v>4.8878680820399998</v>
      </c>
      <c r="D2316" s="109">
        <v>1.13657104261</v>
      </c>
      <c r="E2316" s="110">
        <v>1898</v>
      </c>
      <c r="F2316" s="109">
        <v>912707.09267000004</v>
      </c>
      <c r="G2316" s="109">
        <v>4027808.8668800001</v>
      </c>
      <c r="H2316" s="135">
        <v>11</v>
      </c>
      <c r="I2316" s="136" t="s">
        <v>3094</v>
      </c>
      <c r="J2316" s="110" t="str">
        <f t="shared" si="36"/>
        <v>No</v>
      </c>
    </row>
    <row r="2317" spans="1:10" x14ac:dyDescent="0.35">
      <c r="A2317" s="108" t="s">
        <v>1666</v>
      </c>
      <c r="B2317" s="108" t="s">
        <v>3058</v>
      </c>
      <c r="C2317" s="109">
        <v>0.13473418622300001</v>
      </c>
      <c r="D2317" s="109">
        <v>0.13807625607899998</v>
      </c>
      <c r="E2317" s="110">
        <v>256</v>
      </c>
      <c r="F2317" s="109">
        <v>561273.79489400005</v>
      </c>
      <c r="G2317" s="109">
        <v>4127784.8561999998</v>
      </c>
      <c r="H2317" s="135">
        <v>10</v>
      </c>
      <c r="I2317" s="136" t="s">
        <v>3094</v>
      </c>
      <c r="J2317" s="110" t="str">
        <f t="shared" si="36"/>
        <v>No</v>
      </c>
    </row>
    <row r="2318" spans="1:10" x14ac:dyDescent="0.35">
      <c r="A2318" s="108" t="s">
        <v>1667</v>
      </c>
      <c r="B2318" s="108" t="s">
        <v>3030</v>
      </c>
      <c r="C2318" s="109">
        <v>3.0887350100199997</v>
      </c>
      <c r="D2318" s="109">
        <v>0.70891478602999991</v>
      </c>
      <c r="E2318" s="110">
        <v>1668</v>
      </c>
      <c r="F2318" s="109">
        <v>1112891.6881200001</v>
      </c>
      <c r="G2318" s="109">
        <v>3657625.9524900001</v>
      </c>
      <c r="H2318" s="135">
        <v>11</v>
      </c>
      <c r="I2318" s="136" t="s">
        <v>3094</v>
      </c>
      <c r="J2318" s="110" t="str">
        <f t="shared" si="36"/>
        <v>No</v>
      </c>
    </row>
    <row r="2319" spans="1:10" x14ac:dyDescent="0.35">
      <c r="A2319" s="108" t="s">
        <v>1668</v>
      </c>
      <c r="B2319" s="108" t="s">
        <v>3029</v>
      </c>
      <c r="C2319" s="109">
        <v>0.75507438249199998</v>
      </c>
      <c r="D2319" s="109">
        <v>0.348639456535</v>
      </c>
      <c r="E2319" s="110">
        <v>2947</v>
      </c>
      <c r="F2319" s="109">
        <v>811436.25398100005</v>
      </c>
      <c r="G2319" s="109">
        <v>4228011.0500400001</v>
      </c>
      <c r="H2319" s="135">
        <v>11</v>
      </c>
      <c r="I2319" s="136" t="s">
        <v>3094</v>
      </c>
      <c r="J2319" s="110" t="str">
        <f t="shared" si="36"/>
        <v>No</v>
      </c>
    </row>
    <row r="2320" spans="1:10" x14ac:dyDescent="0.35">
      <c r="A2320" s="108" t="s">
        <v>1668</v>
      </c>
      <c r="B2320" s="108" t="s">
        <v>3036</v>
      </c>
      <c r="C2320" s="109">
        <v>4.4590756371499998</v>
      </c>
      <c r="D2320" s="109">
        <v>1.1383312970899999</v>
      </c>
      <c r="E2320" s="110">
        <v>2810</v>
      </c>
      <c r="F2320" s="109">
        <v>851275.30204099999</v>
      </c>
      <c r="G2320" s="109">
        <v>4119781.6366099999</v>
      </c>
      <c r="H2320" s="135">
        <v>11</v>
      </c>
      <c r="I2320" s="136" t="s">
        <v>3094</v>
      </c>
      <c r="J2320" s="110" t="str">
        <f t="shared" si="36"/>
        <v>No</v>
      </c>
    </row>
    <row r="2321" spans="1:10" x14ac:dyDescent="0.35">
      <c r="A2321" s="108" t="s">
        <v>1668</v>
      </c>
      <c r="B2321" s="108" t="s">
        <v>3052</v>
      </c>
      <c r="C2321" s="109">
        <v>30.149268061200001</v>
      </c>
      <c r="D2321" s="109">
        <v>3.4661619724900001</v>
      </c>
      <c r="E2321" s="110">
        <v>961</v>
      </c>
      <c r="F2321" s="109">
        <v>959834.66900999995</v>
      </c>
      <c r="G2321" s="109">
        <v>3990057.1186500001</v>
      </c>
      <c r="H2321" s="135">
        <v>11</v>
      </c>
      <c r="I2321" s="136" t="s">
        <v>3094</v>
      </c>
      <c r="J2321" s="110" t="str">
        <f t="shared" si="36"/>
        <v>No</v>
      </c>
    </row>
    <row r="2322" spans="1:10" x14ac:dyDescent="0.35">
      <c r="A2322" s="108" t="s">
        <v>1668</v>
      </c>
      <c r="B2322" s="108" t="s">
        <v>3039</v>
      </c>
      <c r="C2322" s="109">
        <v>0.87900675773299997</v>
      </c>
      <c r="D2322" s="109">
        <v>0.38671224491100004</v>
      </c>
      <c r="E2322" s="110">
        <v>2996</v>
      </c>
      <c r="F2322" s="109">
        <v>884077.12372100004</v>
      </c>
      <c r="G2322" s="109">
        <v>4064366.3998099999</v>
      </c>
      <c r="H2322" s="135">
        <v>11</v>
      </c>
      <c r="I2322" s="136" t="s">
        <v>3094</v>
      </c>
      <c r="J2322" s="110" t="str">
        <f t="shared" si="36"/>
        <v>No</v>
      </c>
    </row>
    <row r="2323" spans="1:10" x14ac:dyDescent="0.35">
      <c r="A2323" s="108" t="s">
        <v>1669</v>
      </c>
      <c r="B2323" s="108" t="s">
        <v>3052</v>
      </c>
      <c r="C2323" s="109">
        <v>0.115254710141</v>
      </c>
      <c r="D2323" s="109">
        <v>0.13255743116900001</v>
      </c>
      <c r="E2323" s="110">
        <v>3206</v>
      </c>
      <c r="F2323" s="109">
        <v>875800.30607799999</v>
      </c>
      <c r="G2323" s="109">
        <v>4149093.9897799999</v>
      </c>
      <c r="H2323" s="135">
        <v>11</v>
      </c>
      <c r="I2323" s="136" t="s">
        <v>3094</v>
      </c>
      <c r="J2323" s="110" t="str">
        <f t="shared" si="36"/>
        <v>No</v>
      </c>
    </row>
    <row r="2324" spans="1:10" x14ac:dyDescent="0.35">
      <c r="A2324" s="108" t="s">
        <v>1669</v>
      </c>
      <c r="B2324" s="108" t="s">
        <v>3052</v>
      </c>
      <c r="C2324" s="109">
        <v>0.11587322473699999</v>
      </c>
      <c r="D2324" s="109">
        <v>0.14286348244399999</v>
      </c>
      <c r="E2324" s="110">
        <v>3221</v>
      </c>
      <c r="F2324" s="109">
        <v>875745.32753400004</v>
      </c>
      <c r="G2324" s="109">
        <v>4148918.83415</v>
      </c>
      <c r="H2324" s="135">
        <v>11</v>
      </c>
      <c r="I2324" s="136" t="s">
        <v>3094</v>
      </c>
      <c r="J2324" s="110" t="str">
        <f t="shared" si="36"/>
        <v>No</v>
      </c>
    </row>
    <row r="2325" spans="1:10" x14ac:dyDescent="0.35">
      <c r="A2325" s="108" t="s">
        <v>1669</v>
      </c>
      <c r="B2325" s="108" t="s">
        <v>3052</v>
      </c>
      <c r="C2325" s="109">
        <v>0.12029554932199998</v>
      </c>
      <c r="D2325" s="109">
        <v>0.19599156518199998</v>
      </c>
      <c r="E2325" s="110">
        <v>3233</v>
      </c>
      <c r="F2325" s="109">
        <v>875783.48498800001</v>
      </c>
      <c r="G2325" s="109">
        <v>4148762.6855199998</v>
      </c>
      <c r="H2325" s="135">
        <v>11</v>
      </c>
      <c r="I2325" s="136" t="s">
        <v>3094</v>
      </c>
      <c r="J2325" s="110" t="str">
        <f t="shared" si="36"/>
        <v>No</v>
      </c>
    </row>
    <row r="2326" spans="1:10" x14ac:dyDescent="0.35">
      <c r="A2326" s="108" t="s">
        <v>1669</v>
      </c>
      <c r="B2326" s="108" t="s">
        <v>3052</v>
      </c>
      <c r="C2326" s="109">
        <v>6.6718850290899995E-2</v>
      </c>
      <c r="D2326" s="109">
        <v>0.10329430241</v>
      </c>
      <c r="E2326" s="110">
        <v>3238</v>
      </c>
      <c r="F2326" s="109">
        <v>875661.07633900002</v>
      </c>
      <c r="G2326" s="109">
        <v>4148751.7916000001</v>
      </c>
      <c r="H2326" s="135">
        <v>11</v>
      </c>
      <c r="I2326" s="136" t="s">
        <v>3094</v>
      </c>
      <c r="J2326" s="110" t="str">
        <f t="shared" si="36"/>
        <v>No</v>
      </c>
    </row>
    <row r="2327" spans="1:10" x14ac:dyDescent="0.35">
      <c r="A2327" s="108" t="s">
        <v>1669</v>
      </c>
      <c r="B2327" s="108" t="s">
        <v>3052</v>
      </c>
      <c r="C2327" s="109">
        <v>0.93013243770200005</v>
      </c>
      <c r="D2327" s="109">
        <v>0.54502162131800003</v>
      </c>
      <c r="E2327" s="110">
        <v>3232</v>
      </c>
      <c r="F2327" s="109">
        <v>875860.18053300004</v>
      </c>
      <c r="G2327" s="109">
        <v>4148648.10525</v>
      </c>
      <c r="H2327" s="135">
        <v>11</v>
      </c>
      <c r="I2327" s="136" t="s">
        <v>3094</v>
      </c>
      <c r="J2327" s="110" t="str">
        <f t="shared" si="36"/>
        <v>No</v>
      </c>
    </row>
    <row r="2328" spans="1:10" x14ac:dyDescent="0.35">
      <c r="A2328" s="108" t="s">
        <v>1669</v>
      </c>
      <c r="B2328" s="108" t="s">
        <v>3052</v>
      </c>
      <c r="C2328" s="109">
        <v>1.5569686245200001</v>
      </c>
      <c r="D2328" s="109">
        <v>0.72361780196799996</v>
      </c>
      <c r="E2328" s="110">
        <v>3230</v>
      </c>
      <c r="F2328" s="109">
        <v>875699.00274000003</v>
      </c>
      <c r="G2328" s="109">
        <v>4148471.9231400001</v>
      </c>
      <c r="H2328" s="135">
        <v>11</v>
      </c>
      <c r="I2328" s="136" t="s">
        <v>3094</v>
      </c>
      <c r="J2328" s="110" t="str">
        <f t="shared" si="36"/>
        <v>No</v>
      </c>
    </row>
    <row r="2329" spans="1:10" x14ac:dyDescent="0.35">
      <c r="A2329" s="108" t="s">
        <v>1669</v>
      </c>
      <c r="B2329" s="108" t="s">
        <v>3052</v>
      </c>
      <c r="C2329" s="109">
        <v>0.186027807159</v>
      </c>
      <c r="D2329" s="109">
        <v>0.17707251493100001</v>
      </c>
      <c r="E2329" s="110">
        <v>3290</v>
      </c>
      <c r="F2329" s="109">
        <v>875848.555498</v>
      </c>
      <c r="G2329" s="109">
        <v>4148067.8985899999</v>
      </c>
      <c r="H2329" s="135">
        <v>11</v>
      </c>
      <c r="I2329" s="136" t="s">
        <v>3094</v>
      </c>
      <c r="J2329" s="110" t="str">
        <f t="shared" si="36"/>
        <v>No</v>
      </c>
    </row>
    <row r="2330" spans="1:10" x14ac:dyDescent="0.35">
      <c r="A2330" s="108" t="s">
        <v>1669</v>
      </c>
      <c r="B2330" s="108" t="s">
        <v>3052</v>
      </c>
      <c r="C2330" s="109">
        <v>0.44761773689200002</v>
      </c>
      <c r="D2330" s="109">
        <v>0.26729623267800001</v>
      </c>
      <c r="E2330" s="110">
        <v>3284</v>
      </c>
      <c r="F2330" s="109">
        <v>875912.82621900004</v>
      </c>
      <c r="G2330" s="109">
        <v>4148049.0972500001</v>
      </c>
      <c r="H2330" s="135">
        <v>11</v>
      </c>
      <c r="I2330" s="136" t="s">
        <v>3094</v>
      </c>
      <c r="J2330" s="110" t="str">
        <f t="shared" si="36"/>
        <v>No</v>
      </c>
    </row>
    <row r="2331" spans="1:10" x14ac:dyDescent="0.35">
      <c r="A2331" s="108" t="s">
        <v>1669</v>
      </c>
      <c r="B2331" s="108" t="s">
        <v>3052</v>
      </c>
      <c r="C2331" s="109">
        <v>0.590757603247</v>
      </c>
      <c r="D2331" s="109">
        <v>0.301615217193</v>
      </c>
      <c r="E2331" s="110">
        <v>3291</v>
      </c>
      <c r="F2331" s="109">
        <v>876102.71247499995</v>
      </c>
      <c r="G2331" s="109">
        <v>4147955.8562400001</v>
      </c>
      <c r="H2331" s="135">
        <v>11</v>
      </c>
      <c r="I2331" s="136" t="s">
        <v>3094</v>
      </c>
      <c r="J2331" s="110" t="str">
        <f t="shared" si="36"/>
        <v>No</v>
      </c>
    </row>
    <row r="2332" spans="1:10" x14ac:dyDescent="0.35">
      <c r="A2332" s="108" t="s">
        <v>1669</v>
      </c>
      <c r="B2332" s="108" t="s">
        <v>3052</v>
      </c>
      <c r="C2332" s="109">
        <v>9.3841938543499995E-2</v>
      </c>
      <c r="D2332" s="109">
        <v>0.12202686277499999</v>
      </c>
      <c r="E2332" s="110">
        <v>3295</v>
      </c>
      <c r="F2332" s="109">
        <v>875781.58818800002</v>
      </c>
      <c r="G2332" s="109">
        <v>4147970.90656</v>
      </c>
      <c r="H2332" s="135">
        <v>11</v>
      </c>
      <c r="I2332" s="136" t="s">
        <v>3094</v>
      </c>
      <c r="J2332" s="110" t="str">
        <f t="shared" si="36"/>
        <v>No</v>
      </c>
    </row>
    <row r="2333" spans="1:10" x14ac:dyDescent="0.35">
      <c r="A2333" s="108" t="s">
        <v>1669</v>
      </c>
      <c r="B2333" s="108" t="s">
        <v>3039</v>
      </c>
      <c r="C2333" s="109">
        <v>0.40644038442400005</v>
      </c>
      <c r="D2333" s="109">
        <v>0.26592580126199999</v>
      </c>
      <c r="E2333" s="110">
        <v>2972</v>
      </c>
      <c r="F2333" s="109">
        <v>883878.93592399999</v>
      </c>
      <c r="G2333" s="109">
        <v>4064237.1519599999</v>
      </c>
      <c r="H2333" s="135">
        <v>11</v>
      </c>
      <c r="I2333" s="136" t="s">
        <v>3094</v>
      </c>
      <c r="J2333" s="110" t="str">
        <f t="shared" si="36"/>
        <v>No</v>
      </c>
    </row>
    <row r="2334" spans="1:10" x14ac:dyDescent="0.35">
      <c r="A2334" s="108" t="s">
        <v>1670</v>
      </c>
      <c r="B2334" s="108" t="s">
        <v>3042</v>
      </c>
      <c r="C2334" s="109">
        <v>10.1585986324</v>
      </c>
      <c r="D2334" s="109">
        <v>2.0222130765499999</v>
      </c>
      <c r="E2334" s="110">
        <v>1487</v>
      </c>
      <c r="F2334" s="109">
        <v>730962.78270900005</v>
      </c>
      <c r="G2334" s="109">
        <v>4406418.6285800003</v>
      </c>
      <c r="H2334" s="135">
        <v>10</v>
      </c>
      <c r="I2334" s="136" t="s">
        <v>3094</v>
      </c>
      <c r="J2334" s="110" t="str">
        <f t="shared" si="36"/>
        <v>No</v>
      </c>
    </row>
    <row r="2335" spans="1:10" x14ac:dyDescent="0.35">
      <c r="A2335" s="108" t="s">
        <v>1670</v>
      </c>
      <c r="B2335" s="108" t="s">
        <v>3042</v>
      </c>
      <c r="C2335" s="109">
        <v>11.356321449799999</v>
      </c>
      <c r="D2335" s="109">
        <v>2.1478210369599999</v>
      </c>
      <c r="E2335" s="110">
        <v>1487</v>
      </c>
      <c r="F2335" s="109">
        <v>730436.98204100004</v>
      </c>
      <c r="G2335" s="109">
        <v>4405995.3545599999</v>
      </c>
      <c r="H2335" s="135">
        <v>10</v>
      </c>
      <c r="I2335" s="136" t="s">
        <v>3094</v>
      </c>
      <c r="J2335" s="110" t="str">
        <f t="shared" si="36"/>
        <v>No</v>
      </c>
    </row>
    <row r="2336" spans="1:10" x14ac:dyDescent="0.35">
      <c r="A2336" s="108" t="s">
        <v>1671</v>
      </c>
      <c r="B2336" s="108" t="s">
        <v>3026</v>
      </c>
      <c r="C2336" s="109">
        <v>0.66101875126600007</v>
      </c>
      <c r="D2336" s="109">
        <v>0.33947978544699997</v>
      </c>
      <c r="E2336" s="110">
        <v>1869</v>
      </c>
      <c r="F2336" s="109">
        <v>520155.32351199997</v>
      </c>
      <c r="G2336" s="109">
        <v>4563273.2092399998</v>
      </c>
      <c r="H2336" s="135">
        <v>10</v>
      </c>
      <c r="I2336" s="136" t="s">
        <v>3094</v>
      </c>
      <c r="J2336" s="110" t="str">
        <f t="shared" si="36"/>
        <v>No</v>
      </c>
    </row>
    <row r="2337" spans="1:10" x14ac:dyDescent="0.35">
      <c r="A2337" s="108" t="s">
        <v>1672</v>
      </c>
      <c r="B2337" s="108" t="s">
        <v>3029</v>
      </c>
      <c r="C2337" s="109">
        <v>3.3100720301299997</v>
      </c>
      <c r="D2337" s="109">
        <v>0.79467718057499992</v>
      </c>
      <c r="E2337" s="110">
        <v>3365</v>
      </c>
      <c r="F2337" s="109">
        <v>866818.81536200002</v>
      </c>
      <c r="G2337" s="109">
        <v>4157657.17288</v>
      </c>
      <c r="H2337" s="135">
        <v>11</v>
      </c>
      <c r="I2337" s="136" t="s">
        <v>3094</v>
      </c>
      <c r="J2337" s="110" t="str">
        <f t="shared" si="36"/>
        <v>No</v>
      </c>
    </row>
    <row r="2338" spans="1:10" x14ac:dyDescent="0.35">
      <c r="A2338" s="108" t="s">
        <v>1673</v>
      </c>
      <c r="B2338" s="108" t="s">
        <v>3022</v>
      </c>
      <c r="C2338" s="109">
        <v>1.26391141605</v>
      </c>
      <c r="D2338" s="109">
        <v>0.45489785568800001</v>
      </c>
      <c r="E2338" s="110">
        <v>2048</v>
      </c>
      <c r="F2338" s="109">
        <v>615654.67464099999</v>
      </c>
      <c r="G2338" s="109">
        <v>4604991.1961300001</v>
      </c>
      <c r="H2338" s="135">
        <v>10</v>
      </c>
      <c r="I2338" s="136" t="s">
        <v>3094</v>
      </c>
      <c r="J2338" s="110" t="str">
        <f t="shared" si="36"/>
        <v>No</v>
      </c>
    </row>
    <row r="2339" spans="1:10" x14ac:dyDescent="0.35">
      <c r="A2339" s="108" t="s">
        <v>1674</v>
      </c>
      <c r="B2339" s="108" t="s">
        <v>3036</v>
      </c>
      <c r="C2339" s="109">
        <v>0.47407665538299998</v>
      </c>
      <c r="D2339" s="109">
        <v>0.262293054809</v>
      </c>
      <c r="E2339" s="110">
        <v>3364</v>
      </c>
      <c r="F2339" s="109">
        <v>872249.68521499995</v>
      </c>
      <c r="G2339" s="109">
        <v>4133438.16475</v>
      </c>
      <c r="H2339" s="135">
        <v>11</v>
      </c>
      <c r="I2339" s="136" t="s">
        <v>3094</v>
      </c>
      <c r="J2339" s="110" t="str">
        <f t="shared" si="36"/>
        <v>No</v>
      </c>
    </row>
    <row r="2340" spans="1:10" x14ac:dyDescent="0.35">
      <c r="A2340" s="108" t="s">
        <v>1675</v>
      </c>
      <c r="B2340" s="108" t="s">
        <v>3053</v>
      </c>
      <c r="C2340" s="109">
        <v>0.63681405950400005</v>
      </c>
      <c r="D2340" s="109">
        <v>0.314355726896</v>
      </c>
      <c r="E2340" s="110">
        <v>2462</v>
      </c>
      <c r="F2340" s="109">
        <v>733280.61427799996</v>
      </c>
      <c r="G2340" s="109">
        <v>4340334.1693299999</v>
      </c>
      <c r="H2340" s="135">
        <v>10</v>
      </c>
      <c r="I2340" s="136" t="s">
        <v>3094</v>
      </c>
      <c r="J2340" s="110" t="str">
        <f t="shared" si="36"/>
        <v>No</v>
      </c>
    </row>
    <row r="2341" spans="1:10" x14ac:dyDescent="0.35">
      <c r="A2341" s="108" t="s">
        <v>1676</v>
      </c>
      <c r="B2341" s="108" t="s">
        <v>3039</v>
      </c>
      <c r="C2341" s="109">
        <v>1.21549244497</v>
      </c>
      <c r="D2341" s="109">
        <v>0.43236710069399997</v>
      </c>
      <c r="E2341" s="110">
        <v>465</v>
      </c>
      <c r="F2341" s="109">
        <v>865171.56502400001</v>
      </c>
      <c r="G2341" s="109">
        <v>4032314.82387</v>
      </c>
      <c r="H2341" s="135">
        <v>11</v>
      </c>
      <c r="I2341" s="136" t="s">
        <v>3094</v>
      </c>
      <c r="J2341" s="110" t="str">
        <f t="shared" si="36"/>
        <v>No</v>
      </c>
    </row>
    <row r="2342" spans="1:10" x14ac:dyDescent="0.35">
      <c r="A2342" s="108" t="s">
        <v>1677</v>
      </c>
      <c r="B2342" s="108" t="s">
        <v>3049</v>
      </c>
      <c r="C2342" s="109">
        <v>6.3565686910400006</v>
      </c>
      <c r="D2342" s="109">
        <v>1.50753177118</v>
      </c>
      <c r="E2342" s="110">
        <v>6</v>
      </c>
      <c r="F2342" s="109">
        <v>717964.98056499998</v>
      </c>
      <c r="G2342" s="109">
        <v>3879149.39249</v>
      </c>
      <c r="H2342" s="135">
        <v>10</v>
      </c>
      <c r="I2342" s="136" t="s">
        <v>3094</v>
      </c>
      <c r="J2342" s="110" t="str">
        <f t="shared" si="36"/>
        <v>No</v>
      </c>
    </row>
    <row r="2343" spans="1:10" x14ac:dyDescent="0.35">
      <c r="A2343" s="108" t="s">
        <v>1678</v>
      </c>
      <c r="B2343" s="108" t="s">
        <v>3041</v>
      </c>
      <c r="C2343" s="109">
        <v>3.9615206113700001</v>
      </c>
      <c r="D2343" s="109">
        <v>1.0525226651999999</v>
      </c>
      <c r="E2343" s="110">
        <v>2703</v>
      </c>
      <c r="F2343" s="109">
        <v>793266.10887600004</v>
      </c>
      <c r="G2343" s="109">
        <v>4219998.75954</v>
      </c>
      <c r="H2343" s="135">
        <v>11</v>
      </c>
      <c r="I2343" s="136" t="s">
        <v>3094</v>
      </c>
      <c r="J2343" s="110" t="str">
        <f t="shared" si="36"/>
        <v>No</v>
      </c>
    </row>
    <row r="2344" spans="1:10" x14ac:dyDescent="0.35">
      <c r="A2344" s="108" t="s">
        <v>1679</v>
      </c>
      <c r="B2344" s="108" t="s">
        <v>3036</v>
      </c>
      <c r="C2344" s="109">
        <v>83.081340449700008</v>
      </c>
      <c r="D2344" s="109">
        <v>7.6421646363800004</v>
      </c>
      <c r="E2344" s="110">
        <v>200</v>
      </c>
      <c r="F2344" s="109">
        <v>695817.14712099999</v>
      </c>
      <c r="G2344" s="109">
        <v>4072625.47218</v>
      </c>
      <c r="H2344" s="135">
        <v>10</v>
      </c>
      <c r="I2344" s="136" t="s">
        <v>3094</v>
      </c>
      <c r="J2344" s="110" t="str">
        <f t="shared" si="36"/>
        <v>No</v>
      </c>
    </row>
    <row r="2345" spans="1:10" x14ac:dyDescent="0.35">
      <c r="A2345" s="108" t="s">
        <v>1680</v>
      </c>
      <c r="B2345" s="108" t="s">
        <v>3020</v>
      </c>
      <c r="C2345" s="109">
        <v>0.72699016947900008</v>
      </c>
      <c r="D2345" s="109">
        <v>0.31692535337200001</v>
      </c>
      <c r="E2345" s="110">
        <v>1022</v>
      </c>
      <c r="F2345" s="109">
        <v>710620.09980199998</v>
      </c>
      <c r="G2345" s="109">
        <v>4269996.5184199996</v>
      </c>
      <c r="H2345" s="135">
        <v>10</v>
      </c>
      <c r="I2345" s="136" t="s">
        <v>3094</v>
      </c>
      <c r="J2345" s="110" t="str">
        <f t="shared" si="36"/>
        <v>No</v>
      </c>
    </row>
    <row r="2346" spans="1:10" x14ac:dyDescent="0.35">
      <c r="A2346" s="108" t="s">
        <v>1681</v>
      </c>
      <c r="B2346" s="108" t="s">
        <v>3048</v>
      </c>
      <c r="C2346" s="109">
        <v>43.017337500699995</v>
      </c>
      <c r="D2346" s="109">
        <v>5.4987419397100004</v>
      </c>
      <c r="E2346" s="110">
        <v>994</v>
      </c>
      <c r="F2346" s="109">
        <v>957248.96802399994</v>
      </c>
      <c r="G2346" s="109">
        <v>3826451.5428900002</v>
      </c>
      <c r="H2346" s="135">
        <v>11</v>
      </c>
      <c r="I2346" s="136" t="s">
        <v>3094</v>
      </c>
      <c r="J2346" s="110" t="str">
        <f t="shared" si="36"/>
        <v>No</v>
      </c>
    </row>
    <row r="2347" spans="1:10" x14ac:dyDescent="0.35">
      <c r="A2347" s="108" t="s">
        <v>1682</v>
      </c>
      <c r="B2347" s="108" t="s">
        <v>3022</v>
      </c>
      <c r="C2347" s="109">
        <v>3.3833354068700001</v>
      </c>
      <c r="D2347" s="109">
        <v>0.75351482851200002</v>
      </c>
      <c r="E2347" s="110">
        <v>1817</v>
      </c>
      <c r="F2347" s="109">
        <v>498757.37993200001</v>
      </c>
      <c r="G2347" s="109">
        <v>4540777.2820800003</v>
      </c>
      <c r="H2347" s="135">
        <v>10</v>
      </c>
      <c r="I2347" s="136" t="s">
        <v>3094</v>
      </c>
      <c r="J2347" s="110" t="str">
        <f t="shared" si="36"/>
        <v>No</v>
      </c>
    </row>
    <row r="2348" spans="1:10" x14ac:dyDescent="0.35">
      <c r="A2348" s="108" t="s">
        <v>1683</v>
      </c>
      <c r="B2348" s="108" t="s">
        <v>3036</v>
      </c>
      <c r="C2348" s="109">
        <v>1.84915988891</v>
      </c>
      <c r="D2348" s="109">
        <v>0.63984123872600007</v>
      </c>
      <c r="E2348" s="110">
        <v>2609</v>
      </c>
      <c r="F2348" s="109">
        <v>864479.26640800002</v>
      </c>
      <c r="G2348" s="109">
        <v>4094782.1773999999</v>
      </c>
      <c r="H2348" s="135">
        <v>11</v>
      </c>
      <c r="I2348" s="136" t="s">
        <v>3094</v>
      </c>
      <c r="J2348" s="110" t="str">
        <f t="shared" si="36"/>
        <v>No</v>
      </c>
    </row>
    <row r="2349" spans="1:10" x14ac:dyDescent="0.35">
      <c r="A2349" s="108" t="s">
        <v>1684</v>
      </c>
      <c r="B2349" s="108" t="s">
        <v>3042</v>
      </c>
      <c r="C2349" s="109">
        <v>4.3657839677000005</v>
      </c>
      <c r="D2349" s="109">
        <v>1.4326001403400002</v>
      </c>
      <c r="E2349" s="110">
        <v>1775</v>
      </c>
      <c r="F2349" s="109">
        <v>701001.56339599995</v>
      </c>
      <c r="G2349" s="109">
        <v>4423543.1941400003</v>
      </c>
      <c r="H2349" s="135">
        <v>10</v>
      </c>
      <c r="I2349" s="136" t="s">
        <v>3094</v>
      </c>
      <c r="J2349" s="110" t="str">
        <f t="shared" si="36"/>
        <v>No</v>
      </c>
    </row>
    <row r="2350" spans="1:10" x14ac:dyDescent="0.35">
      <c r="A2350" s="108" t="s">
        <v>1685</v>
      </c>
      <c r="B2350" s="108" t="s">
        <v>3068</v>
      </c>
      <c r="C2350" s="109">
        <v>2.2189351984399996</v>
      </c>
      <c r="D2350" s="109">
        <v>0.604324345707</v>
      </c>
      <c r="E2350" s="110">
        <v>1624</v>
      </c>
      <c r="F2350" s="109">
        <v>679497.22306900006</v>
      </c>
      <c r="G2350" s="109">
        <v>4396414.0912600001</v>
      </c>
      <c r="H2350" s="135">
        <v>10</v>
      </c>
      <c r="I2350" s="136" t="s">
        <v>3094</v>
      </c>
      <c r="J2350" s="110" t="str">
        <f t="shared" si="36"/>
        <v>No</v>
      </c>
    </row>
    <row r="2351" spans="1:10" x14ac:dyDescent="0.35">
      <c r="A2351" s="108" t="s">
        <v>1686</v>
      </c>
      <c r="B2351" s="108" t="s">
        <v>3031</v>
      </c>
      <c r="C2351" s="109">
        <v>4.3371085158199998</v>
      </c>
      <c r="D2351" s="109">
        <v>0.82275503470800004</v>
      </c>
      <c r="E2351" s="110">
        <v>1979</v>
      </c>
      <c r="F2351" s="109">
        <v>655551.51337199996</v>
      </c>
      <c r="G2351" s="109">
        <v>4485817.6888100002</v>
      </c>
      <c r="H2351" s="135">
        <v>10</v>
      </c>
      <c r="I2351" s="136" t="s">
        <v>3094</v>
      </c>
      <c r="J2351" s="110" t="str">
        <f t="shared" si="36"/>
        <v>No</v>
      </c>
    </row>
    <row r="2352" spans="1:10" x14ac:dyDescent="0.35">
      <c r="A2352" s="108" t="s">
        <v>1687</v>
      </c>
      <c r="B2352" s="108" t="s">
        <v>3042</v>
      </c>
      <c r="C2352" s="109">
        <v>7.17375002026</v>
      </c>
      <c r="D2352" s="109">
        <v>1.0654863434500002</v>
      </c>
      <c r="E2352" s="110">
        <v>1837</v>
      </c>
      <c r="F2352" s="109">
        <v>636619.93915500003</v>
      </c>
      <c r="G2352" s="109">
        <v>4474673.3070299998</v>
      </c>
      <c r="H2352" s="135">
        <v>10</v>
      </c>
      <c r="I2352" s="136" t="s">
        <v>3094</v>
      </c>
      <c r="J2352" s="110" t="str">
        <f t="shared" si="36"/>
        <v>No</v>
      </c>
    </row>
    <row r="2353" spans="1:10" x14ac:dyDescent="0.35">
      <c r="A2353" s="108" t="s">
        <v>1688</v>
      </c>
      <c r="B2353" s="108" t="s">
        <v>3029</v>
      </c>
      <c r="C2353" s="109">
        <v>18.895385789500001</v>
      </c>
      <c r="D2353" s="109">
        <v>1.73266130638</v>
      </c>
      <c r="E2353" s="110">
        <v>2820</v>
      </c>
      <c r="F2353" s="109">
        <v>817398.05628599995</v>
      </c>
      <c r="G2353" s="109">
        <v>4261110.3348099999</v>
      </c>
      <c r="H2353" s="135">
        <v>11</v>
      </c>
      <c r="I2353" s="136" t="s">
        <v>3094</v>
      </c>
      <c r="J2353" s="110" t="str">
        <f t="shared" si="36"/>
        <v>No</v>
      </c>
    </row>
    <row r="2354" spans="1:10" x14ac:dyDescent="0.35">
      <c r="A2354" s="108" t="s">
        <v>1689</v>
      </c>
      <c r="B2354" s="108" t="s">
        <v>3036</v>
      </c>
      <c r="C2354" s="109">
        <v>1.1583800665899999</v>
      </c>
      <c r="D2354" s="109">
        <v>0.44337938577300001</v>
      </c>
      <c r="E2354" s="110">
        <v>3210</v>
      </c>
      <c r="F2354" s="109">
        <v>877012.88831499999</v>
      </c>
      <c r="G2354" s="109">
        <v>4130806.0137700001</v>
      </c>
      <c r="H2354" s="135">
        <v>11</v>
      </c>
      <c r="I2354" s="136" t="s">
        <v>3094</v>
      </c>
      <c r="J2354" s="110" t="str">
        <f t="shared" si="36"/>
        <v>No</v>
      </c>
    </row>
    <row r="2355" spans="1:10" x14ac:dyDescent="0.35">
      <c r="A2355" s="108" t="s">
        <v>1690</v>
      </c>
      <c r="B2355" s="108" t="s">
        <v>3036</v>
      </c>
      <c r="C2355" s="109">
        <v>2.1726101047699999</v>
      </c>
      <c r="D2355" s="109">
        <v>1.0885260718699998</v>
      </c>
      <c r="E2355" s="110">
        <v>3290</v>
      </c>
      <c r="F2355" s="109">
        <v>876660.66901299998</v>
      </c>
      <c r="G2355" s="109">
        <v>4130391.2111900002</v>
      </c>
      <c r="H2355" s="135">
        <v>11</v>
      </c>
      <c r="I2355" s="136" t="s">
        <v>3094</v>
      </c>
      <c r="J2355" s="110" t="str">
        <f t="shared" si="36"/>
        <v>No</v>
      </c>
    </row>
    <row r="2356" spans="1:10" x14ac:dyDescent="0.35">
      <c r="A2356" s="108" t="s">
        <v>1691</v>
      </c>
      <c r="B2356" s="108" t="s">
        <v>3036</v>
      </c>
      <c r="C2356" s="109">
        <v>0.43728527249799998</v>
      </c>
      <c r="D2356" s="109">
        <v>0.27217414057700001</v>
      </c>
      <c r="E2356" s="110">
        <v>3284</v>
      </c>
      <c r="F2356" s="109">
        <v>876490.61856800003</v>
      </c>
      <c r="G2356" s="109">
        <v>4130545.91481</v>
      </c>
      <c r="H2356" s="135">
        <v>11</v>
      </c>
      <c r="I2356" s="136" t="s">
        <v>3094</v>
      </c>
      <c r="J2356" s="110" t="str">
        <f t="shared" si="36"/>
        <v>No</v>
      </c>
    </row>
    <row r="2357" spans="1:10" x14ac:dyDescent="0.35">
      <c r="A2357" s="108" t="s">
        <v>1692</v>
      </c>
      <c r="B2357" s="108" t="s">
        <v>3059</v>
      </c>
      <c r="C2357" s="109">
        <v>38.344342493900001</v>
      </c>
      <c r="D2357" s="109">
        <v>2.94171601557</v>
      </c>
      <c r="E2357" s="110">
        <v>97</v>
      </c>
      <c r="F2357" s="109">
        <v>674467.42159599997</v>
      </c>
      <c r="G2357" s="109">
        <v>4247800.5503799999</v>
      </c>
      <c r="H2357" s="135">
        <v>10</v>
      </c>
      <c r="I2357" s="136" t="s">
        <v>3094</v>
      </c>
      <c r="J2357" s="110" t="str">
        <f t="shared" si="36"/>
        <v>No</v>
      </c>
    </row>
    <row r="2358" spans="1:10" x14ac:dyDescent="0.35">
      <c r="A2358" s="108" t="s">
        <v>1693</v>
      </c>
      <c r="B2358" s="108" t="s">
        <v>3052</v>
      </c>
      <c r="C2358" s="109">
        <v>4.3922573674500001</v>
      </c>
      <c r="D2358" s="109">
        <v>1.0325114018899999</v>
      </c>
      <c r="E2358" s="110">
        <v>3275</v>
      </c>
      <c r="F2358" s="109">
        <v>885492.63622400002</v>
      </c>
      <c r="G2358" s="109">
        <v>4129394.5033200001</v>
      </c>
      <c r="H2358" s="135">
        <v>11</v>
      </c>
      <c r="I2358" s="136" t="s">
        <v>3094</v>
      </c>
      <c r="J2358" s="110" t="str">
        <f t="shared" si="36"/>
        <v>No</v>
      </c>
    </row>
    <row r="2359" spans="1:10" x14ac:dyDescent="0.35">
      <c r="A2359" s="108" t="s">
        <v>1694</v>
      </c>
      <c r="B2359" s="108" t="s">
        <v>3053</v>
      </c>
      <c r="C2359" s="109">
        <v>0.11036712398000001</v>
      </c>
      <c r="D2359" s="109">
        <v>0.14080886800100001</v>
      </c>
      <c r="E2359" s="110">
        <v>2110</v>
      </c>
      <c r="F2359" s="109">
        <v>715712.04272799997</v>
      </c>
      <c r="G2359" s="109">
        <v>4351543.8909799997</v>
      </c>
      <c r="H2359" s="135">
        <v>10</v>
      </c>
      <c r="I2359" s="136" t="s">
        <v>3094</v>
      </c>
      <c r="J2359" s="110" t="str">
        <f t="shared" si="36"/>
        <v>No</v>
      </c>
    </row>
    <row r="2360" spans="1:10" x14ac:dyDescent="0.35">
      <c r="A2360" s="108" t="s">
        <v>1694</v>
      </c>
      <c r="B2360" s="108" t="s">
        <v>3053</v>
      </c>
      <c r="C2360" s="109">
        <v>5.7144641546600004E-2</v>
      </c>
      <c r="D2360" s="109">
        <v>9.0057437386900002E-2</v>
      </c>
      <c r="E2360" s="110">
        <v>2097</v>
      </c>
      <c r="F2360" s="109">
        <v>715598.83391699998</v>
      </c>
      <c r="G2360" s="109">
        <v>4351547.67026</v>
      </c>
      <c r="H2360" s="135">
        <v>10</v>
      </c>
      <c r="I2360" s="136" t="s">
        <v>3094</v>
      </c>
      <c r="J2360" s="110" t="str">
        <f t="shared" si="36"/>
        <v>No</v>
      </c>
    </row>
    <row r="2361" spans="1:10" x14ac:dyDescent="0.35">
      <c r="A2361" s="108" t="s">
        <v>1694</v>
      </c>
      <c r="B2361" s="108" t="s">
        <v>3053</v>
      </c>
      <c r="C2361" s="109">
        <v>0.52181745079800002</v>
      </c>
      <c r="D2361" s="109">
        <v>0.294299397322</v>
      </c>
      <c r="E2361" s="110">
        <v>2067</v>
      </c>
      <c r="F2361" s="109">
        <v>715518.248807</v>
      </c>
      <c r="G2361" s="109">
        <v>4351216.0603499999</v>
      </c>
      <c r="H2361" s="135">
        <v>10</v>
      </c>
      <c r="I2361" s="136" t="s">
        <v>3094</v>
      </c>
      <c r="J2361" s="110" t="str">
        <f t="shared" si="36"/>
        <v>No</v>
      </c>
    </row>
    <row r="2362" spans="1:10" x14ac:dyDescent="0.35">
      <c r="A2362" s="108" t="s">
        <v>1694</v>
      </c>
      <c r="B2362" s="108" t="s">
        <v>3053</v>
      </c>
      <c r="C2362" s="109">
        <v>0.12970855379899998</v>
      </c>
      <c r="D2362" s="109">
        <v>0.14341740961799998</v>
      </c>
      <c r="E2362" s="110">
        <v>2071</v>
      </c>
      <c r="F2362" s="109">
        <v>715387.14962499996</v>
      </c>
      <c r="G2362" s="109">
        <v>4351947.3322999999</v>
      </c>
      <c r="H2362" s="135">
        <v>10</v>
      </c>
      <c r="I2362" s="136" t="s">
        <v>3094</v>
      </c>
      <c r="J2362" s="110" t="str">
        <f t="shared" si="36"/>
        <v>No</v>
      </c>
    </row>
    <row r="2363" spans="1:10" x14ac:dyDescent="0.35">
      <c r="A2363" s="108" t="s">
        <v>1694</v>
      </c>
      <c r="B2363" s="108" t="s">
        <v>3053</v>
      </c>
      <c r="C2363" s="109">
        <v>0.16009663934400001</v>
      </c>
      <c r="D2363" s="109">
        <v>0.15417618742200001</v>
      </c>
      <c r="E2363" s="110">
        <v>2107</v>
      </c>
      <c r="F2363" s="109">
        <v>715691.32230200002</v>
      </c>
      <c r="G2363" s="109">
        <v>4351712.9646800002</v>
      </c>
      <c r="H2363" s="135">
        <v>10</v>
      </c>
      <c r="I2363" s="136" t="s">
        <v>3094</v>
      </c>
      <c r="J2363" s="110" t="str">
        <f t="shared" si="36"/>
        <v>No</v>
      </c>
    </row>
    <row r="2364" spans="1:10" x14ac:dyDescent="0.35">
      <c r="A2364" s="108" t="s">
        <v>1695</v>
      </c>
      <c r="B2364" s="108" t="s">
        <v>3053</v>
      </c>
      <c r="C2364" s="109">
        <v>2.2996065189100001</v>
      </c>
      <c r="D2364" s="109">
        <v>0.91592238894800004</v>
      </c>
      <c r="E2364" s="110">
        <v>2066</v>
      </c>
      <c r="F2364" s="109">
        <v>715214.26207399997</v>
      </c>
      <c r="G2364" s="109">
        <v>4351733.5658099996</v>
      </c>
      <c r="H2364" s="135">
        <v>10</v>
      </c>
      <c r="I2364" s="136" t="s">
        <v>3094</v>
      </c>
      <c r="J2364" s="110" t="str">
        <f t="shared" si="36"/>
        <v>No</v>
      </c>
    </row>
    <row r="2365" spans="1:10" x14ac:dyDescent="0.35">
      <c r="A2365" s="108" t="s">
        <v>1696</v>
      </c>
      <c r="B2365" s="108" t="s">
        <v>3057</v>
      </c>
      <c r="C2365" s="109">
        <v>69.037062471300004</v>
      </c>
      <c r="D2365" s="109">
        <v>10.320311929199999</v>
      </c>
      <c r="E2365" s="110">
        <v>174</v>
      </c>
      <c r="F2365" s="109">
        <v>583048.91844799998</v>
      </c>
      <c r="G2365" s="109">
        <v>4107963.2723599998</v>
      </c>
      <c r="H2365" s="135">
        <v>10</v>
      </c>
      <c r="I2365" s="136" t="s">
        <v>3094</v>
      </c>
      <c r="J2365" s="110" t="str">
        <f t="shared" si="36"/>
        <v>No</v>
      </c>
    </row>
    <row r="2366" spans="1:10" x14ac:dyDescent="0.35">
      <c r="A2366" s="108" t="s">
        <v>1697</v>
      </c>
      <c r="B2366" s="108" t="s">
        <v>3053</v>
      </c>
      <c r="C2366" s="109">
        <v>4.6083098968999998</v>
      </c>
      <c r="D2366" s="109">
        <v>1.9050356087</v>
      </c>
      <c r="E2366" s="110">
        <v>2068</v>
      </c>
      <c r="F2366" s="109">
        <v>715335.33181400003</v>
      </c>
      <c r="G2366" s="109">
        <v>4351196.7247500001</v>
      </c>
      <c r="H2366" s="135">
        <v>10</v>
      </c>
      <c r="I2366" s="136" t="s">
        <v>3094</v>
      </c>
      <c r="J2366" s="110" t="str">
        <f t="shared" si="36"/>
        <v>No</v>
      </c>
    </row>
    <row r="2367" spans="1:10" x14ac:dyDescent="0.35">
      <c r="A2367" s="108" t="s">
        <v>1698</v>
      </c>
      <c r="B2367" s="108" t="s">
        <v>3072</v>
      </c>
      <c r="C2367" s="109">
        <v>14.6134536082</v>
      </c>
      <c r="D2367" s="109">
        <v>2.6500676590399999</v>
      </c>
      <c r="E2367" s="110">
        <v>13</v>
      </c>
      <c r="F2367" s="109">
        <v>649283.72551500006</v>
      </c>
      <c r="G2367" s="109">
        <v>4223584.2258099997</v>
      </c>
      <c r="H2367" s="135">
        <v>10</v>
      </c>
      <c r="I2367" s="136" t="s">
        <v>3094</v>
      </c>
      <c r="J2367" s="110" t="str">
        <f t="shared" si="36"/>
        <v>No</v>
      </c>
    </row>
    <row r="2368" spans="1:10" x14ac:dyDescent="0.35">
      <c r="A2368" s="108" t="s">
        <v>1699</v>
      </c>
      <c r="B2368" s="108" t="s">
        <v>3070</v>
      </c>
      <c r="C2368" s="109">
        <v>1.0854713593700001</v>
      </c>
      <c r="D2368" s="109">
        <v>0.64213302282399998</v>
      </c>
      <c r="E2368" s="110">
        <v>614</v>
      </c>
      <c r="F2368" s="109">
        <v>667183.81489599997</v>
      </c>
      <c r="G2368" s="109">
        <v>4367396.1579099996</v>
      </c>
      <c r="H2368" s="135">
        <v>10</v>
      </c>
      <c r="I2368" s="136" t="s">
        <v>3094</v>
      </c>
      <c r="J2368" s="110" t="str">
        <f t="shared" si="36"/>
        <v>No</v>
      </c>
    </row>
    <row r="2369" spans="1:10" x14ac:dyDescent="0.35">
      <c r="A2369" s="108" t="s">
        <v>1700</v>
      </c>
      <c r="B2369" s="108" t="s">
        <v>3022</v>
      </c>
      <c r="C2369" s="109">
        <v>0.34495790915399999</v>
      </c>
      <c r="D2369" s="109">
        <v>0.22162421348399999</v>
      </c>
      <c r="E2369" s="110">
        <v>1633</v>
      </c>
      <c r="F2369" s="109">
        <v>491680.38209899998</v>
      </c>
      <c r="G2369" s="109">
        <v>4599321.7009399999</v>
      </c>
      <c r="H2369" s="135">
        <v>10</v>
      </c>
      <c r="I2369" s="136" t="s">
        <v>3094</v>
      </c>
      <c r="J2369" s="110" t="str">
        <f t="shared" si="36"/>
        <v>No</v>
      </c>
    </row>
    <row r="2370" spans="1:10" x14ac:dyDescent="0.35">
      <c r="A2370" s="108" t="s">
        <v>1700</v>
      </c>
      <c r="B2370" s="108" t="s">
        <v>3026</v>
      </c>
      <c r="C2370" s="109">
        <v>2.0357712922899998</v>
      </c>
      <c r="D2370" s="109">
        <v>0.58945436341500002</v>
      </c>
      <c r="E2370" s="110">
        <v>1853</v>
      </c>
      <c r="F2370" s="109">
        <v>524185.99396200001</v>
      </c>
      <c r="G2370" s="109">
        <v>4561781.4849399999</v>
      </c>
      <c r="H2370" s="135">
        <v>10</v>
      </c>
      <c r="I2370" s="136" t="s">
        <v>3094</v>
      </c>
      <c r="J2370" s="110" t="str">
        <f t="shared" si="36"/>
        <v>No</v>
      </c>
    </row>
    <row r="2371" spans="1:10" x14ac:dyDescent="0.35">
      <c r="A2371" s="108" t="s">
        <v>1701</v>
      </c>
      <c r="B2371" s="108" t="s">
        <v>3026</v>
      </c>
      <c r="C2371" s="109">
        <v>0.85521289786400001</v>
      </c>
      <c r="D2371" s="109">
        <v>0.35604339324199996</v>
      </c>
      <c r="E2371" s="110">
        <v>2314</v>
      </c>
      <c r="F2371" s="109">
        <v>494620.70140700002</v>
      </c>
      <c r="G2371" s="109">
        <v>4539940.8996200003</v>
      </c>
      <c r="H2371" s="135">
        <v>10</v>
      </c>
      <c r="I2371" s="136" t="s">
        <v>3094</v>
      </c>
      <c r="J2371" s="110" t="str">
        <f t="shared" si="36"/>
        <v>No</v>
      </c>
    </row>
    <row r="2372" spans="1:10" x14ac:dyDescent="0.35">
      <c r="A2372" s="108" t="s">
        <v>1701</v>
      </c>
      <c r="B2372" s="108" t="s">
        <v>3025</v>
      </c>
      <c r="C2372" s="109">
        <v>1.84588983869</v>
      </c>
      <c r="D2372" s="109">
        <v>0.56240089179700004</v>
      </c>
      <c r="E2372" s="110">
        <v>3057</v>
      </c>
      <c r="F2372" s="109">
        <v>841444.27650899999</v>
      </c>
      <c r="G2372" s="109">
        <v>4176856.7546899999</v>
      </c>
      <c r="H2372" s="135">
        <v>11</v>
      </c>
      <c r="I2372" s="136" t="s">
        <v>3094</v>
      </c>
      <c r="J2372" s="110" t="str">
        <f t="shared" ref="J2372:J2435" si="37">IF(AND(C2372&gt;=173.3,C2372&lt;=16005.8,D2372&gt;=16.1,D2372&lt;=255.3,E2372&gt;=42.4,E2372&lt;=2062),"Yes","No")</f>
        <v>No</v>
      </c>
    </row>
    <row r="2373" spans="1:10" x14ac:dyDescent="0.35">
      <c r="A2373" s="108" t="s">
        <v>1702</v>
      </c>
      <c r="B2373" s="108" t="s">
        <v>3036</v>
      </c>
      <c r="C2373" s="109">
        <v>1.1109916852699999</v>
      </c>
      <c r="D2373" s="109">
        <v>0.49232505373999996</v>
      </c>
      <c r="E2373" s="110">
        <v>3145</v>
      </c>
      <c r="F2373" s="109">
        <v>873202.77754200005</v>
      </c>
      <c r="G2373" s="109">
        <v>4114193.3050600002</v>
      </c>
      <c r="H2373" s="135">
        <v>11</v>
      </c>
      <c r="I2373" s="136" t="s">
        <v>3094</v>
      </c>
      <c r="J2373" s="110" t="str">
        <f t="shared" si="37"/>
        <v>No</v>
      </c>
    </row>
    <row r="2374" spans="1:10" x14ac:dyDescent="0.35">
      <c r="A2374" s="108" t="s">
        <v>1703</v>
      </c>
      <c r="B2374" s="108" t="s">
        <v>3033</v>
      </c>
      <c r="C2374" s="109">
        <v>0.165020458753</v>
      </c>
      <c r="D2374" s="109">
        <v>0.179417786376</v>
      </c>
      <c r="E2374" s="110">
        <v>371</v>
      </c>
      <c r="F2374" s="109">
        <v>622248.672685</v>
      </c>
      <c r="G2374" s="109">
        <v>4117158.50257</v>
      </c>
      <c r="H2374" s="135">
        <v>10</v>
      </c>
      <c r="I2374" s="136" t="s">
        <v>3094</v>
      </c>
      <c r="J2374" s="110" t="str">
        <f t="shared" si="37"/>
        <v>No</v>
      </c>
    </row>
    <row r="2375" spans="1:10" x14ac:dyDescent="0.35">
      <c r="A2375" s="108" t="s">
        <v>1704</v>
      </c>
      <c r="B2375" s="108" t="s">
        <v>3027</v>
      </c>
      <c r="C2375" s="109">
        <v>34.281980926799996</v>
      </c>
      <c r="D2375" s="109">
        <v>3.6243775827200002</v>
      </c>
      <c r="E2375" s="110">
        <v>1388</v>
      </c>
      <c r="F2375" s="109">
        <v>656410.89892499999</v>
      </c>
      <c r="G2375" s="109">
        <v>4621433.1128500002</v>
      </c>
      <c r="H2375" s="135">
        <v>10</v>
      </c>
      <c r="I2375" s="136" t="s">
        <v>3094</v>
      </c>
      <c r="J2375" s="110" t="str">
        <f t="shared" si="37"/>
        <v>No</v>
      </c>
    </row>
    <row r="2376" spans="1:10" x14ac:dyDescent="0.35">
      <c r="A2376" s="108" t="s">
        <v>1704</v>
      </c>
      <c r="B2376" s="108" t="s">
        <v>3027</v>
      </c>
      <c r="C2376" s="109">
        <v>6.1558536349100006</v>
      </c>
      <c r="D2376" s="109">
        <v>0.9600186743939999</v>
      </c>
      <c r="E2376" s="110">
        <v>1390</v>
      </c>
      <c r="F2376" s="109">
        <v>655448.04976099997</v>
      </c>
      <c r="G2376" s="109">
        <v>4621331.49603</v>
      </c>
      <c r="H2376" s="135">
        <v>10</v>
      </c>
      <c r="I2376" s="136" t="s">
        <v>3094</v>
      </c>
      <c r="J2376" s="110" t="str">
        <f t="shared" si="37"/>
        <v>No</v>
      </c>
    </row>
    <row r="2377" spans="1:10" x14ac:dyDescent="0.35">
      <c r="A2377" s="108" t="s">
        <v>1705</v>
      </c>
      <c r="B2377" s="108" t="s">
        <v>3022</v>
      </c>
      <c r="C2377" s="109">
        <v>1.02285614558</v>
      </c>
      <c r="D2377" s="109">
        <v>0.42219231886500003</v>
      </c>
      <c r="E2377" s="110">
        <v>1666</v>
      </c>
      <c r="F2377" s="109">
        <v>475318.64025300002</v>
      </c>
      <c r="G2377" s="109">
        <v>4644222.7060099998</v>
      </c>
      <c r="H2377" s="135">
        <v>10</v>
      </c>
      <c r="I2377" s="136" t="s">
        <v>3094</v>
      </c>
      <c r="J2377" s="110" t="str">
        <f t="shared" si="37"/>
        <v>No</v>
      </c>
    </row>
    <row r="2378" spans="1:10" x14ac:dyDescent="0.35">
      <c r="A2378" s="108" t="s">
        <v>1706</v>
      </c>
      <c r="B2378" s="108" t="s">
        <v>3037</v>
      </c>
      <c r="C2378" s="109">
        <v>2.9105028661399999</v>
      </c>
      <c r="D2378" s="109">
        <v>0.78105863319800006</v>
      </c>
      <c r="E2378" s="110">
        <v>1930</v>
      </c>
      <c r="F2378" s="109">
        <v>707066.99188600003</v>
      </c>
      <c r="G2378" s="109">
        <v>4362321.2577099996</v>
      </c>
      <c r="H2378" s="135">
        <v>10</v>
      </c>
      <c r="I2378" s="136" t="s">
        <v>3094</v>
      </c>
      <c r="J2378" s="110" t="str">
        <f t="shared" si="37"/>
        <v>No</v>
      </c>
    </row>
    <row r="2379" spans="1:10" x14ac:dyDescent="0.35">
      <c r="A2379" s="108" t="s">
        <v>1707</v>
      </c>
      <c r="B2379" s="108" t="s">
        <v>3022</v>
      </c>
      <c r="C2379" s="109">
        <v>7.7491040644500009</v>
      </c>
      <c r="D2379" s="109">
        <v>1.0902517004999999</v>
      </c>
      <c r="E2379" s="110">
        <v>1954</v>
      </c>
      <c r="F2379" s="109">
        <v>506776.38451800001</v>
      </c>
      <c r="G2379" s="109">
        <v>4560040.0541700004</v>
      </c>
      <c r="H2379" s="135">
        <v>10</v>
      </c>
      <c r="I2379" s="136" t="s">
        <v>3094</v>
      </c>
      <c r="J2379" s="110" t="str">
        <f t="shared" si="37"/>
        <v>No</v>
      </c>
    </row>
    <row r="2380" spans="1:10" x14ac:dyDescent="0.35">
      <c r="A2380" s="108" t="s">
        <v>1708</v>
      </c>
      <c r="B2380" s="108" t="s">
        <v>3022</v>
      </c>
      <c r="C2380" s="109">
        <v>0.36861700536600001</v>
      </c>
      <c r="D2380" s="109">
        <v>0.35793887167999999</v>
      </c>
      <c r="E2380" s="110">
        <v>2178</v>
      </c>
      <c r="F2380" s="109">
        <v>492092.68504299998</v>
      </c>
      <c r="G2380" s="109">
        <v>4601450.3331300002</v>
      </c>
      <c r="H2380" s="135">
        <v>10</v>
      </c>
      <c r="I2380" s="136" t="s">
        <v>3094</v>
      </c>
      <c r="J2380" s="110" t="str">
        <f t="shared" si="37"/>
        <v>No</v>
      </c>
    </row>
    <row r="2381" spans="1:10" x14ac:dyDescent="0.35">
      <c r="A2381" s="108" t="s">
        <v>1709</v>
      </c>
      <c r="B2381" s="108" t="s">
        <v>3031</v>
      </c>
      <c r="C2381" s="109">
        <v>3.9946972245400003</v>
      </c>
      <c r="D2381" s="109">
        <v>1.0402840440200001</v>
      </c>
      <c r="E2381" s="110">
        <v>1627</v>
      </c>
      <c r="F2381" s="109">
        <v>663720.55940400006</v>
      </c>
      <c r="G2381" s="109">
        <v>4517919.90967</v>
      </c>
      <c r="H2381" s="135">
        <v>10</v>
      </c>
      <c r="I2381" s="136" t="s">
        <v>3094</v>
      </c>
      <c r="J2381" s="110" t="str">
        <f t="shared" si="37"/>
        <v>No</v>
      </c>
    </row>
    <row r="2382" spans="1:10" x14ac:dyDescent="0.35">
      <c r="A2382" s="108" t="s">
        <v>1709</v>
      </c>
      <c r="B2382" s="108" t="s">
        <v>3031</v>
      </c>
      <c r="C2382" s="109">
        <v>0.11507227517999999</v>
      </c>
      <c r="D2382" s="109">
        <v>0.125463367228</v>
      </c>
      <c r="E2382" s="110">
        <v>1628</v>
      </c>
      <c r="F2382" s="109">
        <v>663939.88775600004</v>
      </c>
      <c r="G2382" s="109">
        <v>4517805.0334900003</v>
      </c>
      <c r="H2382" s="135">
        <v>10</v>
      </c>
      <c r="I2382" s="136" t="s">
        <v>3094</v>
      </c>
      <c r="J2382" s="110" t="str">
        <f t="shared" si="37"/>
        <v>No</v>
      </c>
    </row>
    <row r="2383" spans="1:10" x14ac:dyDescent="0.35">
      <c r="A2383" s="108" t="s">
        <v>1709</v>
      </c>
      <c r="B2383" s="108" t="s">
        <v>3042</v>
      </c>
      <c r="C2383" s="109">
        <v>6.3319814115399993</v>
      </c>
      <c r="D2383" s="109">
        <v>1.2982921217600001</v>
      </c>
      <c r="E2383" s="110">
        <v>1817</v>
      </c>
      <c r="F2383" s="109">
        <v>639910.030271</v>
      </c>
      <c r="G2383" s="109">
        <v>4428120.2754899999</v>
      </c>
      <c r="H2383" s="135">
        <v>10</v>
      </c>
      <c r="I2383" s="136" t="s">
        <v>3094</v>
      </c>
      <c r="J2383" s="110" t="str">
        <f t="shared" si="37"/>
        <v>No</v>
      </c>
    </row>
    <row r="2384" spans="1:10" x14ac:dyDescent="0.35">
      <c r="A2384" s="108" t="s">
        <v>1709</v>
      </c>
      <c r="B2384" s="108" t="s">
        <v>3023</v>
      </c>
      <c r="C2384" s="109">
        <v>15.9061492262</v>
      </c>
      <c r="D2384" s="109">
        <v>6.5311255270200004</v>
      </c>
      <c r="E2384" s="110">
        <v>10</v>
      </c>
      <c r="F2384" s="109">
        <v>600018.28926800005</v>
      </c>
      <c r="G2384" s="109">
        <v>4329519.1974099996</v>
      </c>
      <c r="H2384" s="135">
        <v>10</v>
      </c>
      <c r="I2384" s="136" t="s">
        <v>3094</v>
      </c>
      <c r="J2384" s="110" t="str">
        <f t="shared" si="37"/>
        <v>No</v>
      </c>
    </row>
    <row r="2385" spans="1:10" x14ac:dyDescent="0.35">
      <c r="A2385" s="108" t="s">
        <v>1709</v>
      </c>
      <c r="B2385" s="108" t="s">
        <v>3053</v>
      </c>
      <c r="C2385" s="109">
        <v>2.28810473337</v>
      </c>
      <c r="D2385" s="109">
        <v>1.3709655106600001</v>
      </c>
      <c r="E2385" s="110">
        <v>1911</v>
      </c>
      <c r="F2385" s="109">
        <v>736599.15879999998</v>
      </c>
      <c r="G2385" s="109">
        <v>4324544.5831300002</v>
      </c>
      <c r="H2385" s="135">
        <v>10</v>
      </c>
      <c r="I2385" s="136" t="s">
        <v>3094</v>
      </c>
      <c r="J2385" s="110" t="str">
        <f t="shared" si="37"/>
        <v>No</v>
      </c>
    </row>
    <row r="2386" spans="1:10" x14ac:dyDescent="0.35">
      <c r="A2386" s="108" t="s">
        <v>1709</v>
      </c>
      <c r="B2386" s="108" t="s">
        <v>3037</v>
      </c>
      <c r="C2386" s="109">
        <v>1.48699830278</v>
      </c>
      <c r="D2386" s="109">
        <v>0.82376350785800001</v>
      </c>
      <c r="E2386" s="110">
        <v>2094</v>
      </c>
      <c r="F2386" s="109">
        <v>705392.64482499997</v>
      </c>
      <c r="G2386" s="109">
        <v>4363774.3934599999</v>
      </c>
      <c r="H2386" s="135">
        <v>10</v>
      </c>
      <c r="I2386" s="136" t="s">
        <v>3094</v>
      </c>
      <c r="J2386" s="110" t="str">
        <f t="shared" si="37"/>
        <v>No</v>
      </c>
    </row>
    <row r="2387" spans="1:10" x14ac:dyDescent="0.35">
      <c r="A2387" s="108" t="s">
        <v>1709</v>
      </c>
      <c r="B2387" s="108" t="s">
        <v>3059</v>
      </c>
      <c r="C2387" s="109">
        <v>2.4455481487399999</v>
      </c>
      <c r="D2387" s="109">
        <v>1.30389756013</v>
      </c>
      <c r="E2387" s="110">
        <v>2381</v>
      </c>
      <c r="F2387" s="109">
        <v>754289.65151</v>
      </c>
      <c r="G2387" s="109">
        <v>4273658.4874900002</v>
      </c>
      <c r="H2387" s="135">
        <v>10</v>
      </c>
      <c r="I2387" s="136" t="s">
        <v>3094</v>
      </c>
      <c r="J2387" s="110" t="str">
        <f t="shared" si="37"/>
        <v>No</v>
      </c>
    </row>
    <row r="2388" spans="1:10" x14ac:dyDescent="0.35">
      <c r="A2388" s="108" t="s">
        <v>1709</v>
      </c>
      <c r="B2388" s="108" t="s">
        <v>3052</v>
      </c>
      <c r="C2388" s="109">
        <v>9.3716372680200006</v>
      </c>
      <c r="D2388" s="109">
        <v>1.5873966029200002</v>
      </c>
      <c r="E2388" s="110">
        <v>3215</v>
      </c>
      <c r="F2388" s="109">
        <v>875403.29056899995</v>
      </c>
      <c r="G2388" s="109">
        <v>4148343.1286800001</v>
      </c>
      <c r="H2388" s="135">
        <v>11</v>
      </c>
      <c r="I2388" s="136" t="s">
        <v>3094</v>
      </c>
      <c r="J2388" s="110" t="str">
        <f t="shared" si="37"/>
        <v>No</v>
      </c>
    </row>
    <row r="2389" spans="1:10" x14ac:dyDescent="0.35">
      <c r="A2389" s="108" t="s">
        <v>1709</v>
      </c>
      <c r="B2389" s="108" t="s">
        <v>3052</v>
      </c>
      <c r="C2389" s="109">
        <v>4.0693184038900005</v>
      </c>
      <c r="D2389" s="109">
        <v>0.98744361211300002</v>
      </c>
      <c r="E2389" s="110">
        <v>3397</v>
      </c>
      <c r="F2389" s="109">
        <v>927682.29057499999</v>
      </c>
      <c r="G2389" s="109">
        <v>4048615.8598099998</v>
      </c>
      <c r="H2389" s="135">
        <v>11</v>
      </c>
      <c r="I2389" s="136" t="s">
        <v>3094</v>
      </c>
      <c r="J2389" s="110" t="str">
        <f t="shared" si="37"/>
        <v>No</v>
      </c>
    </row>
    <row r="2390" spans="1:10" x14ac:dyDescent="0.35">
      <c r="A2390" s="108" t="s">
        <v>1709</v>
      </c>
      <c r="B2390" s="108" t="s">
        <v>3042</v>
      </c>
      <c r="C2390" s="109">
        <v>60.798785472799999</v>
      </c>
      <c r="D2390" s="109">
        <v>4.8950726075200004</v>
      </c>
      <c r="E2390" s="110">
        <v>1999</v>
      </c>
      <c r="F2390" s="109">
        <v>698786.21698100003</v>
      </c>
      <c r="G2390" s="109">
        <v>4397063.3311799997</v>
      </c>
      <c r="H2390" s="135">
        <v>10</v>
      </c>
      <c r="I2390" s="136" t="s">
        <v>3094</v>
      </c>
      <c r="J2390" s="110" t="str">
        <f t="shared" si="37"/>
        <v>No</v>
      </c>
    </row>
    <row r="2391" spans="1:10" x14ac:dyDescent="0.35">
      <c r="A2391" s="108" t="s">
        <v>1709</v>
      </c>
      <c r="B2391" s="108" t="s">
        <v>3053</v>
      </c>
      <c r="C2391" s="109">
        <v>7.88496576987</v>
      </c>
      <c r="D2391" s="109">
        <v>1.87852761927</v>
      </c>
      <c r="E2391" s="110">
        <v>2021</v>
      </c>
      <c r="F2391" s="109">
        <v>721440.57016</v>
      </c>
      <c r="G2391" s="109">
        <v>4352408.1792599997</v>
      </c>
      <c r="H2391" s="135">
        <v>10</v>
      </c>
      <c r="I2391" s="136" t="s">
        <v>3094</v>
      </c>
      <c r="J2391" s="110" t="str">
        <f t="shared" si="37"/>
        <v>No</v>
      </c>
    </row>
    <row r="2392" spans="1:10" x14ac:dyDescent="0.35">
      <c r="A2392" s="108" t="s">
        <v>1709</v>
      </c>
      <c r="B2392" s="108" t="s">
        <v>3031</v>
      </c>
      <c r="C2392" s="109">
        <v>18.038569176700001</v>
      </c>
      <c r="D2392" s="109">
        <v>2.7989986663800002</v>
      </c>
      <c r="E2392" s="110">
        <v>2099</v>
      </c>
      <c r="F2392" s="109">
        <v>652053.05009399995</v>
      </c>
      <c r="G2392" s="109">
        <v>4480760.5613099998</v>
      </c>
      <c r="H2392" s="135">
        <v>10</v>
      </c>
      <c r="I2392" s="136" t="s">
        <v>3094</v>
      </c>
      <c r="J2392" s="110" t="str">
        <f t="shared" si="37"/>
        <v>No</v>
      </c>
    </row>
    <row r="2393" spans="1:10" x14ac:dyDescent="0.35">
      <c r="A2393" s="108" t="s">
        <v>1709</v>
      </c>
      <c r="B2393" s="108" t="s">
        <v>3071</v>
      </c>
      <c r="C2393" s="109">
        <v>0.49957543265600002</v>
      </c>
      <c r="D2393" s="109">
        <v>0.322885594512</v>
      </c>
      <c r="E2393" s="110">
        <v>2156</v>
      </c>
      <c r="F2393" s="109">
        <v>511887.794864</v>
      </c>
      <c r="G2393" s="109">
        <v>4432757.6498199999</v>
      </c>
      <c r="H2393" s="135">
        <v>10</v>
      </c>
      <c r="I2393" s="136" t="s">
        <v>3094</v>
      </c>
      <c r="J2393" s="110" t="str">
        <f t="shared" si="37"/>
        <v>No</v>
      </c>
    </row>
    <row r="2394" spans="1:10" x14ac:dyDescent="0.35">
      <c r="A2394" s="108" t="s">
        <v>1709</v>
      </c>
      <c r="B2394" s="108" t="s">
        <v>3036</v>
      </c>
      <c r="C2394" s="109">
        <v>3.70926666637</v>
      </c>
      <c r="D2394" s="109">
        <v>1.14932497384</v>
      </c>
      <c r="E2394" s="110">
        <v>2727</v>
      </c>
      <c r="F2394" s="109">
        <v>838737.860904</v>
      </c>
      <c r="G2394" s="109">
        <v>4135853.3133</v>
      </c>
      <c r="H2394" s="135">
        <v>11</v>
      </c>
      <c r="I2394" s="136" t="s">
        <v>3094</v>
      </c>
      <c r="J2394" s="110" t="str">
        <f t="shared" si="37"/>
        <v>No</v>
      </c>
    </row>
    <row r="2395" spans="1:10" x14ac:dyDescent="0.35">
      <c r="A2395" s="108" t="s">
        <v>1709</v>
      </c>
      <c r="B2395" s="108" t="s">
        <v>3052</v>
      </c>
      <c r="C2395" s="109">
        <v>14.029187367500001</v>
      </c>
      <c r="D2395" s="109">
        <v>3.0069530092199996</v>
      </c>
      <c r="E2395" s="110">
        <v>3279</v>
      </c>
      <c r="F2395" s="109">
        <v>894720.78828900005</v>
      </c>
      <c r="G2395" s="109">
        <v>4120138.4728299999</v>
      </c>
      <c r="H2395" s="135">
        <v>11</v>
      </c>
      <c r="I2395" s="136" t="s">
        <v>3094</v>
      </c>
      <c r="J2395" s="110" t="str">
        <f t="shared" si="37"/>
        <v>No</v>
      </c>
    </row>
    <row r="2396" spans="1:10" x14ac:dyDescent="0.35">
      <c r="A2396" s="108" t="s">
        <v>1709</v>
      </c>
      <c r="B2396" s="108" t="s">
        <v>3041</v>
      </c>
      <c r="C2396" s="109">
        <v>32.042878295600005</v>
      </c>
      <c r="D2396" s="109">
        <v>7.1289713262300003</v>
      </c>
      <c r="E2396" s="110">
        <v>2654</v>
      </c>
      <c r="F2396" s="109">
        <v>784398.99641499994</v>
      </c>
      <c r="G2396" s="109">
        <v>4230258.3519599997</v>
      </c>
      <c r="H2396" s="135">
        <v>11</v>
      </c>
      <c r="I2396" s="136" t="s">
        <v>3094</v>
      </c>
      <c r="J2396" s="110" t="str">
        <f t="shared" si="37"/>
        <v>No</v>
      </c>
    </row>
    <row r="2397" spans="1:10" x14ac:dyDescent="0.35">
      <c r="A2397" s="108" t="s">
        <v>1709</v>
      </c>
      <c r="B2397" s="108" t="s">
        <v>3031</v>
      </c>
      <c r="C2397" s="109">
        <v>82.530701195300011</v>
      </c>
      <c r="D2397" s="109">
        <v>4.7958889348800007</v>
      </c>
      <c r="E2397" s="110">
        <v>1725</v>
      </c>
      <c r="F2397" s="109">
        <v>667780.98504699999</v>
      </c>
      <c r="G2397" s="109">
        <v>4486387.9940400003</v>
      </c>
      <c r="H2397" s="135">
        <v>10</v>
      </c>
      <c r="I2397" s="136" t="s">
        <v>3094</v>
      </c>
      <c r="J2397" s="110" t="str">
        <f t="shared" si="37"/>
        <v>No</v>
      </c>
    </row>
    <row r="2398" spans="1:10" x14ac:dyDescent="0.35">
      <c r="A2398" s="108" t="s">
        <v>1710</v>
      </c>
      <c r="B2398" s="108" t="s">
        <v>3029</v>
      </c>
      <c r="C2398" s="109">
        <v>4.1093234514099999</v>
      </c>
      <c r="D2398" s="109">
        <v>1.48229436254</v>
      </c>
      <c r="E2398" s="110">
        <v>2621</v>
      </c>
      <c r="F2398" s="109">
        <v>800298.17365300003</v>
      </c>
      <c r="G2398" s="109">
        <v>4236433.0353899999</v>
      </c>
      <c r="H2398" s="135">
        <v>11</v>
      </c>
      <c r="I2398" s="136" t="s">
        <v>3094</v>
      </c>
      <c r="J2398" s="110" t="str">
        <f t="shared" si="37"/>
        <v>No</v>
      </c>
    </row>
    <row r="2399" spans="1:10" x14ac:dyDescent="0.35">
      <c r="A2399" s="108" t="s">
        <v>1711</v>
      </c>
      <c r="B2399" s="108" t="s">
        <v>3029</v>
      </c>
      <c r="C2399" s="109">
        <v>2.4587817460200001</v>
      </c>
      <c r="D2399" s="109">
        <v>1.0852852842499998</v>
      </c>
      <c r="E2399" s="110">
        <v>2621</v>
      </c>
      <c r="F2399" s="109">
        <v>800123.34240099997</v>
      </c>
      <c r="G2399" s="109">
        <v>4236216.6679300005</v>
      </c>
      <c r="H2399" s="135">
        <v>11</v>
      </c>
      <c r="I2399" s="136" t="s">
        <v>3094</v>
      </c>
      <c r="J2399" s="110" t="str">
        <f t="shared" si="37"/>
        <v>No</v>
      </c>
    </row>
    <row r="2400" spans="1:10" x14ac:dyDescent="0.35">
      <c r="A2400" s="108" t="s">
        <v>1712</v>
      </c>
      <c r="B2400" s="108" t="s">
        <v>3031</v>
      </c>
      <c r="C2400" s="109">
        <v>2.6665073757500002</v>
      </c>
      <c r="D2400" s="109">
        <v>0.72346325001400003</v>
      </c>
      <c r="E2400" s="110">
        <v>1767</v>
      </c>
      <c r="F2400" s="109">
        <v>681972.03330100002</v>
      </c>
      <c r="G2400" s="109">
        <v>4529703.3387500001</v>
      </c>
      <c r="H2400" s="135">
        <v>10</v>
      </c>
      <c r="I2400" s="136" t="s">
        <v>3094</v>
      </c>
      <c r="J2400" s="110" t="str">
        <f t="shared" si="37"/>
        <v>No</v>
      </c>
    </row>
    <row r="2401" spans="1:10" x14ac:dyDescent="0.35">
      <c r="A2401" s="108" t="s">
        <v>1713</v>
      </c>
      <c r="B2401" s="108" t="s">
        <v>3029</v>
      </c>
      <c r="C2401" s="109">
        <v>1.49633224916</v>
      </c>
      <c r="D2401" s="109">
        <v>0.52322442273600001</v>
      </c>
      <c r="E2401" s="110">
        <v>2502</v>
      </c>
      <c r="F2401" s="109">
        <v>813272.96892300004</v>
      </c>
      <c r="G2401" s="109">
        <v>4245212.2889</v>
      </c>
      <c r="H2401" s="135">
        <v>11</v>
      </c>
      <c r="I2401" s="136" t="s">
        <v>3094</v>
      </c>
      <c r="J2401" s="110" t="str">
        <f t="shared" si="37"/>
        <v>No</v>
      </c>
    </row>
    <row r="2402" spans="1:10" x14ac:dyDescent="0.35">
      <c r="A2402" s="108" t="s">
        <v>1714</v>
      </c>
      <c r="B2402" s="108" t="s">
        <v>3029</v>
      </c>
      <c r="C2402" s="109">
        <v>0.49061258674300001</v>
      </c>
      <c r="D2402" s="109">
        <v>0.32575807422499997</v>
      </c>
      <c r="E2402" s="110">
        <v>2504</v>
      </c>
      <c r="F2402" s="109">
        <v>812998.40837199998</v>
      </c>
      <c r="G2402" s="109">
        <v>4245013.5604400001</v>
      </c>
      <c r="H2402" s="135">
        <v>11</v>
      </c>
      <c r="I2402" s="136" t="s">
        <v>3094</v>
      </c>
      <c r="J2402" s="110" t="str">
        <f t="shared" si="37"/>
        <v>No</v>
      </c>
    </row>
    <row r="2403" spans="1:10" x14ac:dyDescent="0.35">
      <c r="A2403" s="108" t="s">
        <v>1715</v>
      </c>
      <c r="B2403" s="108" t="s">
        <v>3052</v>
      </c>
      <c r="C2403" s="109">
        <v>4.1422901420999994</v>
      </c>
      <c r="D2403" s="109">
        <v>0.80114505513599998</v>
      </c>
      <c r="E2403" s="110">
        <v>3262</v>
      </c>
      <c r="F2403" s="109">
        <v>884697.22332700004</v>
      </c>
      <c r="G2403" s="109">
        <v>4135221.3055799999</v>
      </c>
      <c r="H2403" s="135">
        <v>11</v>
      </c>
      <c r="I2403" s="136" t="s">
        <v>3094</v>
      </c>
      <c r="J2403" s="110" t="str">
        <f t="shared" si="37"/>
        <v>No</v>
      </c>
    </row>
    <row r="2404" spans="1:10" x14ac:dyDescent="0.35">
      <c r="A2404" s="108" t="s">
        <v>1716</v>
      </c>
      <c r="B2404" s="108" t="s">
        <v>3020</v>
      </c>
      <c r="C2404" s="109">
        <v>544.07948643199995</v>
      </c>
      <c r="D2404" s="109">
        <v>23.188445375600001</v>
      </c>
      <c r="E2404" s="110">
        <v>1950</v>
      </c>
      <c r="F2404" s="109">
        <v>732970.03198600002</v>
      </c>
      <c r="G2404" s="109">
        <v>4320028.6900800001</v>
      </c>
      <c r="H2404" s="135">
        <v>10</v>
      </c>
      <c r="I2404" s="136" t="s">
        <v>3094</v>
      </c>
      <c r="J2404" s="110" t="str">
        <f t="shared" si="37"/>
        <v>Yes</v>
      </c>
    </row>
    <row r="2405" spans="1:10" x14ac:dyDescent="0.35">
      <c r="A2405" s="108" t="s">
        <v>1717</v>
      </c>
      <c r="B2405" s="108" t="s">
        <v>3049</v>
      </c>
      <c r="C2405" s="109">
        <v>377.92406776199999</v>
      </c>
      <c r="D2405" s="109">
        <v>37.949518094200002</v>
      </c>
      <c r="E2405" s="110">
        <v>146</v>
      </c>
      <c r="F2405" s="109">
        <v>730195.07993400004</v>
      </c>
      <c r="G2405" s="109">
        <v>3898276.8253600001</v>
      </c>
      <c r="H2405" s="135">
        <v>10</v>
      </c>
      <c r="I2405" s="136" t="s">
        <v>3094</v>
      </c>
      <c r="J2405" s="110" t="str">
        <f t="shared" si="37"/>
        <v>Yes</v>
      </c>
    </row>
    <row r="2406" spans="1:10" x14ac:dyDescent="0.35">
      <c r="A2406" s="108" t="s">
        <v>1718</v>
      </c>
      <c r="B2406" s="108" t="s">
        <v>3041</v>
      </c>
      <c r="C2406" s="109">
        <v>1.1055247127299999</v>
      </c>
      <c r="D2406" s="109">
        <v>1.0493723418500001</v>
      </c>
      <c r="E2406" s="110">
        <v>2166</v>
      </c>
      <c r="F2406" s="109">
        <v>781340.27436200005</v>
      </c>
      <c r="G2406" s="109">
        <v>4221494.0941099999</v>
      </c>
      <c r="H2406" s="135">
        <v>11</v>
      </c>
      <c r="I2406" s="136" t="s">
        <v>3094</v>
      </c>
      <c r="J2406" s="110" t="str">
        <f t="shared" si="37"/>
        <v>No</v>
      </c>
    </row>
    <row r="2407" spans="1:10" x14ac:dyDescent="0.35">
      <c r="A2407" s="108" t="s">
        <v>1719</v>
      </c>
      <c r="B2407" s="108" t="s">
        <v>3036</v>
      </c>
      <c r="C2407" s="109">
        <v>2.1527220304099997</v>
      </c>
      <c r="D2407" s="109">
        <v>0.75509087984500001</v>
      </c>
      <c r="E2407" s="110">
        <v>3438</v>
      </c>
      <c r="F2407" s="109">
        <v>878201.18773000001</v>
      </c>
      <c r="G2407" s="109">
        <v>4134511.3949600002</v>
      </c>
      <c r="H2407" s="135">
        <v>11</v>
      </c>
      <c r="I2407" s="136" t="s">
        <v>3094</v>
      </c>
      <c r="J2407" s="110" t="str">
        <f t="shared" si="37"/>
        <v>No</v>
      </c>
    </row>
    <row r="2408" spans="1:10" x14ac:dyDescent="0.35">
      <c r="A2408" s="108" t="s">
        <v>1720</v>
      </c>
      <c r="B2408" s="108" t="s">
        <v>3056</v>
      </c>
      <c r="C2408" s="109">
        <v>194.014804674</v>
      </c>
      <c r="D2408" s="109">
        <v>15.365355462</v>
      </c>
      <c r="E2408" s="110">
        <v>101</v>
      </c>
      <c r="F2408" s="109">
        <v>682239.28440600005</v>
      </c>
      <c r="G2408" s="109">
        <v>4095060.2792699998</v>
      </c>
      <c r="H2408" s="135">
        <v>10</v>
      </c>
      <c r="I2408" s="136" t="s">
        <v>3094</v>
      </c>
      <c r="J2408" s="110" t="str">
        <f t="shared" si="37"/>
        <v>No</v>
      </c>
    </row>
    <row r="2409" spans="1:10" x14ac:dyDescent="0.35">
      <c r="A2409" s="108" t="s">
        <v>1721</v>
      </c>
      <c r="B2409" s="108" t="s">
        <v>3032</v>
      </c>
      <c r="C2409" s="109">
        <v>3.5840870221999999</v>
      </c>
      <c r="D2409" s="109">
        <v>0.77598665871299999</v>
      </c>
      <c r="E2409" s="110">
        <v>28</v>
      </c>
      <c r="F2409" s="109">
        <v>788856.916371</v>
      </c>
      <c r="G2409" s="109">
        <v>3815398.95261</v>
      </c>
      <c r="H2409" s="135">
        <v>11</v>
      </c>
      <c r="I2409" s="136" t="s">
        <v>3094</v>
      </c>
      <c r="J2409" s="110" t="str">
        <f t="shared" si="37"/>
        <v>No</v>
      </c>
    </row>
    <row r="2410" spans="1:10" x14ac:dyDescent="0.35">
      <c r="A2410" s="108" t="s">
        <v>1722</v>
      </c>
      <c r="B2410" s="108" t="s">
        <v>3069</v>
      </c>
      <c r="C2410" s="109">
        <v>29.471712547799999</v>
      </c>
      <c r="D2410" s="109">
        <v>5.2951746978100003</v>
      </c>
      <c r="E2410" s="110">
        <v>323</v>
      </c>
      <c r="F2410" s="109">
        <v>619635.00806400005</v>
      </c>
      <c r="G2410" s="109">
        <v>4026852.3191999998</v>
      </c>
      <c r="H2410" s="135">
        <v>10</v>
      </c>
      <c r="I2410" s="136" t="s">
        <v>3094</v>
      </c>
      <c r="J2410" s="110" t="str">
        <f t="shared" si="37"/>
        <v>No</v>
      </c>
    </row>
    <row r="2411" spans="1:10" x14ac:dyDescent="0.35">
      <c r="A2411" s="108" t="s">
        <v>1723</v>
      </c>
      <c r="B2411" s="108" t="s">
        <v>3044</v>
      </c>
      <c r="C2411" s="109">
        <v>576.83555790299999</v>
      </c>
      <c r="D2411" s="109">
        <v>24.604198807500001</v>
      </c>
      <c r="E2411" s="110">
        <v>125</v>
      </c>
      <c r="F2411" s="109">
        <v>611052.08768</v>
      </c>
      <c r="G2411" s="109">
        <v>4186549.8039199999</v>
      </c>
      <c r="H2411" s="135">
        <v>10</v>
      </c>
      <c r="I2411" s="136" t="s">
        <v>3094</v>
      </c>
      <c r="J2411" s="110" t="str">
        <f t="shared" si="37"/>
        <v>Yes</v>
      </c>
    </row>
    <row r="2412" spans="1:10" x14ac:dyDescent="0.35">
      <c r="A2412" s="108" t="s">
        <v>1724</v>
      </c>
      <c r="B2412" s="108" t="s">
        <v>3021</v>
      </c>
      <c r="C2412" s="109">
        <v>36.578780814200002</v>
      </c>
      <c r="D2412" s="109">
        <v>7.0571829888900002</v>
      </c>
      <c r="E2412" s="110">
        <v>1000</v>
      </c>
      <c r="F2412" s="109">
        <v>660741.73082199995</v>
      </c>
      <c r="G2412" s="109">
        <v>4382381.68683</v>
      </c>
      <c r="H2412" s="135">
        <v>10</v>
      </c>
      <c r="I2412" s="136" t="s">
        <v>3094</v>
      </c>
      <c r="J2412" s="110" t="str">
        <f t="shared" si="37"/>
        <v>No</v>
      </c>
    </row>
    <row r="2413" spans="1:10" x14ac:dyDescent="0.35">
      <c r="A2413" s="108" t="s">
        <v>1725</v>
      </c>
      <c r="B2413" s="108" t="s">
        <v>3025</v>
      </c>
      <c r="C2413" s="109">
        <v>0.19654824508800001</v>
      </c>
      <c r="D2413" s="109">
        <v>0.17110921301400001</v>
      </c>
      <c r="E2413" s="110">
        <v>2893</v>
      </c>
      <c r="F2413" s="109">
        <v>842528.14000300004</v>
      </c>
      <c r="G2413" s="109">
        <v>4172872.7559099998</v>
      </c>
      <c r="H2413" s="135">
        <v>11</v>
      </c>
      <c r="I2413" s="136" t="s">
        <v>3094</v>
      </c>
      <c r="J2413" s="110" t="str">
        <f t="shared" si="37"/>
        <v>No</v>
      </c>
    </row>
    <row r="2414" spans="1:10" x14ac:dyDescent="0.35">
      <c r="A2414" s="108" t="s">
        <v>1726</v>
      </c>
      <c r="B2414" s="108" t="s">
        <v>3036</v>
      </c>
      <c r="C2414" s="109">
        <v>0.141662808403</v>
      </c>
      <c r="D2414" s="109">
        <v>0.15886305376499998</v>
      </c>
      <c r="E2414" s="110">
        <v>2850</v>
      </c>
      <c r="F2414" s="109">
        <v>852362.700939</v>
      </c>
      <c r="G2414" s="109">
        <v>4159593.2202400002</v>
      </c>
      <c r="H2414" s="135">
        <v>11</v>
      </c>
      <c r="I2414" s="136" t="s">
        <v>3094</v>
      </c>
      <c r="J2414" s="110" t="str">
        <f t="shared" si="37"/>
        <v>No</v>
      </c>
    </row>
    <row r="2415" spans="1:10" x14ac:dyDescent="0.35">
      <c r="A2415" s="108" t="s">
        <v>1727</v>
      </c>
      <c r="B2415" s="108" t="s">
        <v>3036</v>
      </c>
      <c r="C2415" s="109">
        <v>1.63928981901</v>
      </c>
      <c r="D2415" s="109">
        <v>0.63519981620099997</v>
      </c>
      <c r="E2415" s="110">
        <v>2851</v>
      </c>
      <c r="F2415" s="109">
        <v>852530.82364099997</v>
      </c>
      <c r="G2415" s="109">
        <v>4159544.9634600002</v>
      </c>
      <c r="H2415" s="135">
        <v>11</v>
      </c>
      <c r="I2415" s="136" t="s">
        <v>3094</v>
      </c>
      <c r="J2415" s="110" t="str">
        <f t="shared" si="37"/>
        <v>No</v>
      </c>
    </row>
    <row r="2416" spans="1:10" x14ac:dyDescent="0.35">
      <c r="A2416" s="108" t="s">
        <v>1727</v>
      </c>
      <c r="B2416" s="108" t="s">
        <v>3036</v>
      </c>
      <c r="C2416" s="109">
        <v>2.7128557907199999</v>
      </c>
      <c r="D2416" s="109">
        <v>0.63546172219399999</v>
      </c>
      <c r="E2416" s="110">
        <v>2871</v>
      </c>
      <c r="F2416" s="109">
        <v>852980.14699699997</v>
      </c>
      <c r="G2416" s="109">
        <v>4159471.6540299999</v>
      </c>
      <c r="H2416" s="135">
        <v>11</v>
      </c>
      <c r="I2416" s="136" t="s">
        <v>3094</v>
      </c>
      <c r="J2416" s="110" t="str">
        <f t="shared" si="37"/>
        <v>No</v>
      </c>
    </row>
    <row r="2417" spans="1:10" x14ac:dyDescent="0.35">
      <c r="A2417" s="108" t="s">
        <v>1727</v>
      </c>
      <c r="B2417" s="108" t="s">
        <v>3036</v>
      </c>
      <c r="C2417" s="109">
        <v>3.0535457688499998</v>
      </c>
      <c r="D2417" s="109">
        <v>0.68318319875199995</v>
      </c>
      <c r="E2417" s="110">
        <v>2910</v>
      </c>
      <c r="F2417" s="109">
        <v>853442.869313</v>
      </c>
      <c r="G2417" s="109">
        <v>4159309.0370800002</v>
      </c>
      <c r="H2417" s="135">
        <v>11</v>
      </c>
      <c r="I2417" s="136" t="s">
        <v>3094</v>
      </c>
      <c r="J2417" s="110" t="str">
        <f t="shared" si="37"/>
        <v>No</v>
      </c>
    </row>
    <row r="2418" spans="1:10" x14ac:dyDescent="0.35">
      <c r="A2418" s="108" t="s">
        <v>1728</v>
      </c>
      <c r="B2418" s="108" t="s">
        <v>3022</v>
      </c>
      <c r="C2418" s="109">
        <v>4.3687904262100004</v>
      </c>
      <c r="D2418" s="109">
        <v>0.81660703006000002</v>
      </c>
      <c r="E2418" s="110">
        <v>836</v>
      </c>
      <c r="F2418" s="109">
        <v>550970.837405</v>
      </c>
      <c r="G2418" s="109">
        <v>4598073.5093299998</v>
      </c>
      <c r="H2418" s="135">
        <v>10</v>
      </c>
      <c r="I2418" s="136" t="s">
        <v>3094</v>
      </c>
      <c r="J2418" s="110" t="str">
        <f t="shared" si="37"/>
        <v>No</v>
      </c>
    </row>
    <row r="2419" spans="1:10" x14ac:dyDescent="0.35">
      <c r="A2419" s="108" t="s">
        <v>1728</v>
      </c>
      <c r="B2419" s="108" t="s">
        <v>3022</v>
      </c>
      <c r="C2419" s="109">
        <v>2.9846057098499998</v>
      </c>
      <c r="D2419" s="109">
        <v>0.67208784721500003</v>
      </c>
      <c r="E2419" s="110">
        <v>1734</v>
      </c>
      <c r="F2419" s="109">
        <v>477403.67763200001</v>
      </c>
      <c r="G2419" s="109">
        <v>4582749.5314300004</v>
      </c>
      <c r="H2419" s="135">
        <v>10</v>
      </c>
      <c r="I2419" s="136" t="s">
        <v>3094</v>
      </c>
      <c r="J2419" s="110" t="str">
        <f t="shared" si="37"/>
        <v>No</v>
      </c>
    </row>
    <row r="2420" spans="1:10" x14ac:dyDescent="0.35">
      <c r="A2420" s="108" t="s">
        <v>1728</v>
      </c>
      <c r="B2420" s="108" t="s">
        <v>3026</v>
      </c>
      <c r="C2420" s="109">
        <v>0.29482998697399998</v>
      </c>
      <c r="D2420" s="109">
        <v>0.20153034916199999</v>
      </c>
      <c r="E2420" s="110">
        <v>1709</v>
      </c>
      <c r="F2420" s="109">
        <v>529676.44136499998</v>
      </c>
      <c r="G2420" s="109">
        <v>4569976.8075299999</v>
      </c>
      <c r="H2420" s="135">
        <v>10</v>
      </c>
      <c r="I2420" s="136" t="s">
        <v>3094</v>
      </c>
      <c r="J2420" s="110" t="str">
        <f t="shared" si="37"/>
        <v>No</v>
      </c>
    </row>
    <row r="2421" spans="1:10" x14ac:dyDescent="0.35">
      <c r="A2421" s="108" t="s">
        <v>1728</v>
      </c>
      <c r="B2421" s="108" t="s">
        <v>3031</v>
      </c>
      <c r="C2421" s="109">
        <v>6.4485950833199999</v>
      </c>
      <c r="D2421" s="109">
        <v>1.06338904894</v>
      </c>
      <c r="E2421" s="110">
        <v>2215</v>
      </c>
      <c r="F2421" s="109">
        <v>740013.65219299996</v>
      </c>
      <c r="G2421" s="109">
        <v>4559886.7489799997</v>
      </c>
      <c r="H2421" s="135">
        <v>10</v>
      </c>
      <c r="I2421" s="136" t="s">
        <v>3094</v>
      </c>
      <c r="J2421" s="110" t="str">
        <f t="shared" si="37"/>
        <v>No</v>
      </c>
    </row>
    <row r="2422" spans="1:10" x14ac:dyDescent="0.35">
      <c r="A2422" s="108" t="s">
        <v>1728</v>
      </c>
      <c r="B2422" s="108" t="s">
        <v>3063</v>
      </c>
      <c r="C2422" s="109">
        <v>0.21526095926</v>
      </c>
      <c r="D2422" s="109">
        <v>0.17184344070399998</v>
      </c>
      <c r="E2422" s="110">
        <v>1315</v>
      </c>
      <c r="F2422" s="109">
        <v>453038.83066500002</v>
      </c>
      <c r="G2422" s="109">
        <v>4459649.9700199999</v>
      </c>
      <c r="H2422" s="135">
        <v>10</v>
      </c>
      <c r="I2422" s="136" t="s">
        <v>3094</v>
      </c>
      <c r="J2422" s="110" t="str">
        <f t="shared" si="37"/>
        <v>No</v>
      </c>
    </row>
    <row r="2423" spans="1:10" x14ac:dyDescent="0.35">
      <c r="A2423" s="108" t="s">
        <v>1728</v>
      </c>
      <c r="B2423" s="108" t="s">
        <v>3026</v>
      </c>
      <c r="C2423" s="109">
        <v>0.44956763701300001</v>
      </c>
      <c r="D2423" s="109">
        <v>0.26038239188900003</v>
      </c>
      <c r="E2423" s="110">
        <v>1111</v>
      </c>
      <c r="F2423" s="109">
        <v>462701.75166800001</v>
      </c>
      <c r="G2423" s="109">
        <v>4432956.0195699995</v>
      </c>
      <c r="H2423" s="135">
        <v>10</v>
      </c>
      <c r="I2423" s="136" t="s">
        <v>3094</v>
      </c>
      <c r="J2423" s="110" t="str">
        <f t="shared" si="37"/>
        <v>No</v>
      </c>
    </row>
    <row r="2424" spans="1:10" x14ac:dyDescent="0.35">
      <c r="A2424" s="108" t="s">
        <v>1728</v>
      </c>
      <c r="B2424" s="108" t="s">
        <v>3042</v>
      </c>
      <c r="C2424" s="109">
        <v>2.1828979200899998</v>
      </c>
      <c r="D2424" s="109">
        <v>0.71679446753499998</v>
      </c>
      <c r="E2424" s="110">
        <v>1794</v>
      </c>
      <c r="F2424" s="109">
        <v>655786.34738000005</v>
      </c>
      <c r="G2424" s="109">
        <v>4426103.2337300004</v>
      </c>
      <c r="H2424" s="135">
        <v>10</v>
      </c>
      <c r="I2424" s="136" t="s">
        <v>3094</v>
      </c>
      <c r="J2424" s="110" t="str">
        <f t="shared" si="37"/>
        <v>No</v>
      </c>
    </row>
    <row r="2425" spans="1:10" x14ac:dyDescent="0.35">
      <c r="A2425" s="108" t="s">
        <v>1728</v>
      </c>
      <c r="B2425" s="108" t="s">
        <v>3068</v>
      </c>
      <c r="C2425" s="109">
        <v>0.16938202802300001</v>
      </c>
      <c r="D2425" s="109">
        <v>0.160888423133</v>
      </c>
      <c r="E2425" s="110">
        <v>2071</v>
      </c>
      <c r="F2425" s="109">
        <v>701438.47530599998</v>
      </c>
      <c r="G2425" s="109">
        <v>4390842.6494399998</v>
      </c>
      <c r="H2425" s="135">
        <v>10</v>
      </c>
      <c r="I2425" s="136" t="s">
        <v>3094</v>
      </c>
      <c r="J2425" s="110" t="str">
        <f t="shared" si="37"/>
        <v>No</v>
      </c>
    </row>
    <row r="2426" spans="1:10" x14ac:dyDescent="0.35">
      <c r="A2426" s="108" t="s">
        <v>1728</v>
      </c>
      <c r="B2426" s="108" t="s">
        <v>3020</v>
      </c>
      <c r="C2426" s="109">
        <v>4.2605397732999997</v>
      </c>
      <c r="D2426" s="109">
        <v>0.97830025668499998</v>
      </c>
      <c r="E2426" s="110">
        <v>2348</v>
      </c>
      <c r="F2426" s="109">
        <v>744015.87228699995</v>
      </c>
      <c r="G2426" s="109">
        <v>4322106.5513800001</v>
      </c>
      <c r="H2426" s="135">
        <v>10</v>
      </c>
      <c r="I2426" s="136" t="s">
        <v>3094</v>
      </c>
      <c r="J2426" s="110" t="str">
        <f t="shared" si="37"/>
        <v>No</v>
      </c>
    </row>
    <row r="2427" spans="1:10" x14ac:dyDescent="0.35">
      <c r="A2427" s="108" t="s">
        <v>1728</v>
      </c>
      <c r="B2427" s="108" t="s">
        <v>3020</v>
      </c>
      <c r="C2427" s="109">
        <v>1.25020399628</v>
      </c>
      <c r="D2427" s="109">
        <v>0.54727975891199998</v>
      </c>
      <c r="E2427" s="110">
        <v>2375</v>
      </c>
      <c r="F2427" s="109">
        <v>739779.84387700004</v>
      </c>
      <c r="G2427" s="109">
        <v>4310220.9164699996</v>
      </c>
      <c r="H2427" s="135">
        <v>10</v>
      </c>
      <c r="I2427" s="136" t="s">
        <v>3094</v>
      </c>
      <c r="J2427" s="110" t="str">
        <f t="shared" si="37"/>
        <v>No</v>
      </c>
    </row>
    <row r="2428" spans="1:10" x14ac:dyDescent="0.35">
      <c r="A2428" s="108" t="s">
        <v>1728</v>
      </c>
      <c r="B2428" s="108" t="s">
        <v>3020</v>
      </c>
      <c r="C2428" s="109">
        <v>0.73301282066499995</v>
      </c>
      <c r="D2428" s="109">
        <v>0.36772965388300005</v>
      </c>
      <c r="E2428" s="110">
        <v>2472</v>
      </c>
      <c r="F2428" s="109">
        <v>751857.45378500002</v>
      </c>
      <c r="G2428" s="109">
        <v>4305291.7770100003</v>
      </c>
      <c r="H2428" s="135">
        <v>10</v>
      </c>
      <c r="I2428" s="136" t="s">
        <v>3094</v>
      </c>
      <c r="J2428" s="110" t="str">
        <f t="shared" si="37"/>
        <v>No</v>
      </c>
    </row>
    <row r="2429" spans="1:10" x14ac:dyDescent="0.35">
      <c r="A2429" s="108" t="s">
        <v>1728</v>
      </c>
      <c r="B2429" s="108" t="s">
        <v>3035</v>
      </c>
      <c r="C2429" s="109">
        <v>1.5928262344199999</v>
      </c>
      <c r="D2429" s="109">
        <v>0.93908946072499999</v>
      </c>
      <c r="E2429" s="110">
        <v>2106</v>
      </c>
      <c r="F2429" s="109">
        <v>767400.19923899998</v>
      </c>
      <c r="G2429" s="109">
        <v>4255504.04397</v>
      </c>
      <c r="H2429" s="135">
        <v>11</v>
      </c>
      <c r="I2429" s="136" t="s">
        <v>3094</v>
      </c>
      <c r="J2429" s="110" t="str">
        <f t="shared" si="37"/>
        <v>No</v>
      </c>
    </row>
    <row r="2430" spans="1:10" x14ac:dyDescent="0.35">
      <c r="A2430" s="108" t="s">
        <v>1728</v>
      </c>
      <c r="B2430" s="108" t="s">
        <v>3025</v>
      </c>
      <c r="C2430" s="109">
        <v>1.36382594122</v>
      </c>
      <c r="D2430" s="109">
        <v>0.47160761247800004</v>
      </c>
      <c r="E2430" s="110">
        <v>2743</v>
      </c>
      <c r="F2430" s="109">
        <v>831632.933387</v>
      </c>
      <c r="G2430" s="109">
        <v>4172079.31121</v>
      </c>
      <c r="H2430" s="135">
        <v>11</v>
      </c>
      <c r="I2430" s="136" t="s">
        <v>3094</v>
      </c>
      <c r="J2430" s="110" t="str">
        <f t="shared" si="37"/>
        <v>No</v>
      </c>
    </row>
    <row r="2431" spans="1:10" x14ac:dyDescent="0.35">
      <c r="A2431" s="108" t="s">
        <v>1728</v>
      </c>
      <c r="B2431" s="108" t="s">
        <v>3029</v>
      </c>
      <c r="C2431" s="109">
        <v>0.87161425162299988</v>
      </c>
      <c r="D2431" s="109">
        <v>0.39440461258099996</v>
      </c>
      <c r="E2431" s="110">
        <v>2752</v>
      </c>
      <c r="F2431" s="109">
        <v>858521.653758</v>
      </c>
      <c r="G2431" s="109">
        <v>4168500.1812800001</v>
      </c>
      <c r="H2431" s="135">
        <v>11</v>
      </c>
      <c r="I2431" s="136" t="s">
        <v>3094</v>
      </c>
      <c r="J2431" s="110" t="str">
        <f t="shared" si="37"/>
        <v>No</v>
      </c>
    </row>
    <row r="2432" spans="1:10" x14ac:dyDescent="0.35">
      <c r="A2432" s="108" t="s">
        <v>1728</v>
      </c>
      <c r="B2432" s="108" t="s">
        <v>3025</v>
      </c>
      <c r="C2432" s="109">
        <v>3.3068806187399997</v>
      </c>
      <c r="D2432" s="109">
        <v>0.70131751678800003</v>
      </c>
      <c r="E2432" s="110">
        <v>2491</v>
      </c>
      <c r="F2432" s="109">
        <v>812797.31388699997</v>
      </c>
      <c r="G2432" s="109">
        <v>4155673.3243900002</v>
      </c>
      <c r="H2432" s="135">
        <v>11</v>
      </c>
      <c r="I2432" s="136" t="s">
        <v>3094</v>
      </c>
      <c r="J2432" s="110" t="str">
        <f t="shared" si="37"/>
        <v>No</v>
      </c>
    </row>
    <row r="2433" spans="1:10" x14ac:dyDescent="0.35">
      <c r="A2433" s="108" t="s">
        <v>1728</v>
      </c>
      <c r="B2433" s="108" t="s">
        <v>3036</v>
      </c>
      <c r="C2433" s="109">
        <v>4.56863698046</v>
      </c>
      <c r="D2433" s="109">
        <v>0.79667377833099995</v>
      </c>
      <c r="E2433" s="110">
        <v>2898</v>
      </c>
      <c r="F2433" s="109">
        <v>859851.25363499997</v>
      </c>
      <c r="G2433" s="109">
        <v>4125081.8917200002</v>
      </c>
      <c r="H2433" s="135">
        <v>11</v>
      </c>
      <c r="I2433" s="136" t="s">
        <v>3094</v>
      </c>
      <c r="J2433" s="110" t="str">
        <f t="shared" si="37"/>
        <v>No</v>
      </c>
    </row>
    <row r="2434" spans="1:10" x14ac:dyDescent="0.35">
      <c r="A2434" s="108" t="s">
        <v>1728</v>
      </c>
      <c r="B2434" s="108" t="s">
        <v>3036</v>
      </c>
      <c r="C2434" s="109">
        <v>15.2784398071</v>
      </c>
      <c r="D2434" s="109">
        <v>2.7983290578999997</v>
      </c>
      <c r="E2434" s="110">
        <v>91</v>
      </c>
      <c r="F2434" s="109">
        <v>790496.18996999995</v>
      </c>
      <c r="G2434" s="109">
        <v>4096094.0120799998</v>
      </c>
      <c r="H2434" s="135">
        <v>11</v>
      </c>
      <c r="I2434" s="136" t="s">
        <v>3094</v>
      </c>
      <c r="J2434" s="110" t="str">
        <f t="shared" si="37"/>
        <v>No</v>
      </c>
    </row>
    <row r="2435" spans="1:10" x14ac:dyDescent="0.35">
      <c r="A2435" s="108" t="s">
        <v>1728</v>
      </c>
      <c r="B2435" s="108" t="s">
        <v>3047</v>
      </c>
      <c r="C2435" s="109">
        <v>0.46186348836899993</v>
      </c>
      <c r="D2435" s="109">
        <v>0.33534286795200002</v>
      </c>
      <c r="E2435" s="110">
        <v>848</v>
      </c>
      <c r="F2435" s="109">
        <v>1009771.00433</v>
      </c>
      <c r="G2435" s="109">
        <v>3806304.5386399999</v>
      </c>
      <c r="H2435" s="135">
        <v>11</v>
      </c>
      <c r="I2435" s="136" t="s">
        <v>3094</v>
      </c>
      <c r="J2435" s="110" t="str">
        <f t="shared" si="37"/>
        <v>No</v>
      </c>
    </row>
    <row r="2436" spans="1:10" x14ac:dyDescent="0.35">
      <c r="A2436" s="108" t="s">
        <v>1728</v>
      </c>
      <c r="B2436" s="108" t="s">
        <v>3038</v>
      </c>
      <c r="C2436" s="109">
        <v>2.6326304846999999</v>
      </c>
      <c r="D2436" s="109">
        <v>1.24947652588</v>
      </c>
      <c r="E2436" s="110">
        <v>100</v>
      </c>
      <c r="F2436" s="109">
        <v>1288418.55611</v>
      </c>
      <c r="G2436" s="109">
        <v>3797648.6405699998</v>
      </c>
      <c r="H2436" s="135">
        <v>11</v>
      </c>
      <c r="I2436" s="136" t="s">
        <v>3094</v>
      </c>
      <c r="J2436" s="110" t="str">
        <f t="shared" ref="J2436:J2499" si="38">IF(AND(C2436&gt;=173.3,C2436&lt;=16005.8,D2436&gt;=16.1,D2436&lt;=255.3,E2436&gt;=42.4,E2436&lt;=2062),"Yes","No")</f>
        <v>No</v>
      </c>
    </row>
    <row r="2437" spans="1:10" x14ac:dyDescent="0.35">
      <c r="A2437" s="108" t="s">
        <v>1728</v>
      </c>
      <c r="B2437" s="108" t="s">
        <v>3041</v>
      </c>
      <c r="C2437" s="109">
        <v>3.5366085584999998</v>
      </c>
      <c r="D2437" s="109">
        <v>0.81384129468099997</v>
      </c>
      <c r="E2437" s="110">
        <v>2954</v>
      </c>
      <c r="F2437" s="109">
        <v>793360.78417</v>
      </c>
      <c r="G2437" s="109">
        <v>4236683.44759</v>
      </c>
      <c r="H2437" s="135">
        <v>11</v>
      </c>
      <c r="I2437" s="136" t="s">
        <v>3094</v>
      </c>
      <c r="J2437" s="110" t="str">
        <f t="shared" si="38"/>
        <v>No</v>
      </c>
    </row>
    <row r="2438" spans="1:10" x14ac:dyDescent="0.35">
      <c r="A2438" s="108" t="s">
        <v>1728</v>
      </c>
      <c r="B2438" s="108" t="s">
        <v>3039</v>
      </c>
      <c r="C2438" s="109">
        <v>4.4817418467799994</v>
      </c>
      <c r="D2438" s="109">
        <v>0.87631319703499999</v>
      </c>
      <c r="E2438" s="110">
        <v>2783</v>
      </c>
      <c r="F2438" s="109">
        <v>883844.51929700002</v>
      </c>
      <c r="G2438" s="109">
        <v>4067281.9996199999</v>
      </c>
      <c r="H2438" s="135">
        <v>11</v>
      </c>
      <c r="I2438" s="136" t="s">
        <v>3094</v>
      </c>
      <c r="J2438" s="110" t="str">
        <f t="shared" si="38"/>
        <v>No</v>
      </c>
    </row>
    <row r="2439" spans="1:10" x14ac:dyDescent="0.35">
      <c r="A2439" s="108" t="s">
        <v>1729</v>
      </c>
      <c r="B2439" s="108" t="s">
        <v>3036</v>
      </c>
      <c r="C2439" s="109">
        <v>4.6854085711199998E-2</v>
      </c>
      <c r="D2439" s="109">
        <v>8.0399145257200003E-2</v>
      </c>
      <c r="E2439" s="110">
        <v>3100</v>
      </c>
      <c r="F2439" s="109">
        <v>866318.27430299995</v>
      </c>
      <c r="G2439" s="109">
        <v>4121867.1657699998</v>
      </c>
      <c r="H2439" s="135">
        <v>11</v>
      </c>
      <c r="I2439" s="136" t="s">
        <v>3094</v>
      </c>
      <c r="J2439" s="110" t="str">
        <f t="shared" si="38"/>
        <v>No</v>
      </c>
    </row>
    <row r="2440" spans="1:10" x14ac:dyDescent="0.35">
      <c r="A2440" s="108" t="s">
        <v>1730</v>
      </c>
      <c r="B2440" s="108" t="s">
        <v>3036</v>
      </c>
      <c r="C2440" s="109">
        <v>0.68696604872699996</v>
      </c>
      <c r="D2440" s="109">
        <v>0.37498966225399999</v>
      </c>
      <c r="E2440" s="110">
        <v>3619</v>
      </c>
      <c r="F2440" s="109">
        <v>882692.062684</v>
      </c>
      <c r="G2440" s="109">
        <v>4128352.8516899999</v>
      </c>
      <c r="H2440" s="135">
        <v>11</v>
      </c>
      <c r="I2440" s="136" t="s">
        <v>3094</v>
      </c>
      <c r="J2440" s="110" t="str">
        <f t="shared" si="38"/>
        <v>No</v>
      </c>
    </row>
    <row r="2441" spans="1:10" x14ac:dyDescent="0.35">
      <c r="A2441" s="108" t="s">
        <v>1731</v>
      </c>
      <c r="B2441" s="108" t="s">
        <v>3035</v>
      </c>
      <c r="C2441" s="109">
        <v>4.8381437851499998</v>
      </c>
      <c r="D2441" s="109">
        <v>1.1384121228900002</v>
      </c>
      <c r="E2441" s="110">
        <v>2622</v>
      </c>
      <c r="F2441" s="109">
        <v>765470.87660399999</v>
      </c>
      <c r="G2441" s="109">
        <v>4282109.0188999996</v>
      </c>
      <c r="H2441" s="135">
        <v>11</v>
      </c>
      <c r="I2441" s="136" t="s">
        <v>3094</v>
      </c>
      <c r="J2441" s="110" t="str">
        <f t="shared" si="38"/>
        <v>No</v>
      </c>
    </row>
    <row r="2442" spans="1:10" x14ac:dyDescent="0.35">
      <c r="A2442" s="108" t="s">
        <v>1731</v>
      </c>
      <c r="B2442" s="108" t="s">
        <v>3035</v>
      </c>
      <c r="C2442" s="109">
        <v>8.6810610965999999E-2</v>
      </c>
      <c r="D2442" s="109">
        <v>0.124402234052</v>
      </c>
      <c r="E2442" s="110">
        <v>2630</v>
      </c>
      <c r="F2442" s="109">
        <v>765390.05485700001</v>
      </c>
      <c r="G2442" s="109">
        <v>4282140.4914499996</v>
      </c>
      <c r="H2442" s="135">
        <v>11</v>
      </c>
      <c r="I2442" s="136" t="s">
        <v>3094</v>
      </c>
      <c r="J2442" s="110" t="str">
        <f t="shared" si="38"/>
        <v>No</v>
      </c>
    </row>
    <row r="2443" spans="1:10" x14ac:dyDescent="0.35">
      <c r="A2443" s="108" t="s">
        <v>1731</v>
      </c>
      <c r="B2443" s="108" t="s">
        <v>3035</v>
      </c>
      <c r="C2443" s="109">
        <v>5.7903327987799999E-2</v>
      </c>
      <c r="D2443" s="109">
        <v>8.8570896058100007E-2</v>
      </c>
      <c r="E2443" s="110">
        <v>2644</v>
      </c>
      <c r="F2443" s="109">
        <v>766104.671187</v>
      </c>
      <c r="G2443" s="109">
        <v>4281687.10298</v>
      </c>
      <c r="H2443" s="135">
        <v>11</v>
      </c>
      <c r="I2443" s="136" t="s">
        <v>3094</v>
      </c>
      <c r="J2443" s="110" t="str">
        <f t="shared" si="38"/>
        <v>No</v>
      </c>
    </row>
    <row r="2444" spans="1:10" x14ac:dyDescent="0.35">
      <c r="A2444" s="108" t="s">
        <v>1731</v>
      </c>
      <c r="B2444" s="108" t="s">
        <v>3035</v>
      </c>
      <c r="C2444" s="109">
        <v>9.4307163285800008E-2</v>
      </c>
      <c r="D2444" s="109">
        <v>0.11656886286200001</v>
      </c>
      <c r="E2444" s="110">
        <v>2640</v>
      </c>
      <c r="F2444" s="109">
        <v>766154.54461300001</v>
      </c>
      <c r="G2444" s="109">
        <v>4281686.2916299999</v>
      </c>
      <c r="H2444" s="135">
        <v>11</v>
      </c>
      <c r="I2444" s="136" t="s">
        <v>3094</v>
      </c>
      <c r="J2444" s="110" t="str">
        <f t="shared" si="38"/>
        <v>No</v>
      </c>
    </row>
    <row r="2445" spans="1:10" x14ac:dyDescent="0.35">
      <c r="A2445" s="108" t="s">
        <v>1731</v>
      </c>
      <c r="B2445" s="108" t="s">
        <v>3029</v>
      </c>
      <c r="C2445" s="109">
        <v>8.3087398397300003</v>
      </c>
      <c r="D2445" s="109">
        <v>1.23536377805</v>
      </c>
      <c r="E2445" s="110">
        <v>3340</v>
      </c>
      <c r="F2445" s="109">
        <v>833711.37333600002</v>
      </c>
      <c r="G2445" s="109">
        <v>4188638.9462000001</v>
      </c>
      <c r="H2445" s="135">
        <v>11</v>
      </c>
      <c r="I2445" s="136" t="s">
        <v>3094</v>
      </c>
      <c r="J2445" s="110" t="str">
        <f t="shared" si="38"/>
        <v>No</v>
      </c>
    </row>
    <row r="2446" spans="1:10" x14ac:dyDescent="0.35">
      <c r="A2446" s="108" t="s">
        <v>1731</v>
      </c>
      <c r="B2446" s="108" t="s">
        <v>3029</v>
      </c>
      <c r="C2446" s="109">
        <v>2.9907874484100001E-2</v>
      </c>
      <c r="D2446" s="109">
        <v>6.5193924307000009E-2</v>
      </c>
      <c r="E2446" s="110">
        <v>3376</v>
      </c>
      <c r="F2446" s="109">
        <v>834070.55857800005</v>
      </c>
      <c r="G2446" s="109">
        <v>4188513.6951199998</v>
      </c>
      <c r="H2446" s="135">
        <v>11</v>
      </c>
      <c r="I2446" s="136" t="s">
        <v>3094</v>
      </c>
      <c r="J2446" s="110" t="str">
        <f t="shared" si="38"/>
        <v>No</v>
      </c>
    </row>
    <row r="2447" spans="1:10" x14ac:dyDescent="0.35">
      <c r="A2447" s="108" t="s">
        <v>1731</v>
      </c>
      <c r="B2447" s="108" t="s">
        <v>3029</v>
      </c>
      <c r="C2447" s="109">
        <v>0.12422043078600001</v>
      </c>
      <c r="D2447" s="109">
        <v>0.142613477022</v>
      </c>
      <c r="E2447" s="110">
        <v>3362</v>
      </c>
      <c r="F2447" s="109">
        <v>834035.54291099997</v>
      </c>
      <c r="G2447" s="109">
        <v>4188341.18988</v>
      </c>
      <c r="H2447" s="135">
        <v>11</v>
      </c>
      <c r="I2447" s="136" t="s">
        <v>3094</v>
      </c>
      <c r="J2447" s="110" t="str">
        <f t="shared" si="38"/>
        <v>No</v>
      </c>
    </row>
    <row r="2448" spans="1:10" x14ac:dyDescent="0.35">
      <c r="A2448" s="108" t="s">
        <v>1731</v>
      </c>
      <c r="B2448" s="108" t="s">
        <v>3029</v>
      </c>
      <c r="C2448" s="109">
        <v>1.6006658552300002</v>
      </c>
      <c r="D2448" s="109">
        <v>0.92629824172399999</v>
      </c>
      <c r="E2448" s="110">
        <v>3363</v>
      </c>
      <c r="F2448" s="109">
        <v>834270.09823300003</v>
      </c>
      <c r="G2448" s="109">
        <v>4188149.0633399999</v>
      </c>
      <c r="H2448" s="135">
        <v>11</v>
      </c>
      <c r="I2448" s="136" t="s">
        <v>3094</v>
      </c>
      <c r="J2448" s="110" t="str">
        <f t="shared" si="38"/>
        <v>No</v>
      </c>
    </row>
    <row r="2449" spans="1:10" x14ac:dyDescent="0.35">
      <c r="A2449" s="108" t="s">
        <v>1731</v>
      </c>
      <c r="B2449" s="108" t="s">
        <v>3029</v>
      </c>
      <c r="C2449" s="109">
        <v>7.1825933015799995E-2</v>
      </c>
      <c r="D2449" s="109">
        <v>0.119244850766</v>
      </c>
      <c r="E2449" s="110">
        <v>3338</v>
      </c>
      <c r="F2449" s="109">
        <v>833712.75284800003</v>
      </c>
      <c r="G2449" s="109">
        <v>4188235.3238499998</v>
      </c>
      <c r="H2449" s="135">
        <v>11</v>
      </c>
      <c r="I2449" s="136" t="s">
        <v>3094</v>
      </c>
      <c r="J2449" s="110" t="str">
        <f t="shared" si="38"/>
        <v>No</v>
      </c>
    </row>
    <row r="2450" spans="1:10" x14ac:dyDescent="0.35">
      <c r="A2450" s="108" t="s">
        <v>1731</v>
      </c>
      <c r="B2450" s="108" t="s">
        <v>3029</v>
      </c>
      <c r="C2450" s="109">
        <v>4.3529730040999998E-2</v>
      </c>
      <c r="D2450" s="109">
        <v>8.1893073137599998E-2</v>
      </c>
      <c r="E2450" s="110">
        <v>3346</v>
      </c>
      <c r="F2450" s="109">
        <v>833819.97313199996</v>
      </c>
      <c r="G2450" s="109">
        <v>4188242.2750499998</v>
      </c>
      <c r="H2450" s="135">
        <v>11</v>
      </c>
      <c r="I2450" s="136" t="s">
        <v>3094</v>
      </c>
      <c r="J2450" s="110" t="str">
        <f t="shared" si="38"/>
        <v>No</v>
      </c>
    </row>
    <row r="2451" spans="1:10" x14ac:dyDescent="0.35">
      <c r="A2451" s="108" t="s">
        <v>1731</v>
      </c>
      <c r="B2451" s="108" t="s">
        <v>3029</v>
      </c>
      <c r="C2451" s="109">
        <v>0.27705203494400005</v>
      </c>
      <c r="D2451" s="109">
        <v>0.25128139991800003</v>
      </c>
      <c r="E2451" s="110">
        <v>3372</v>
      </c>
      <c r="F2451" s="109">
        <v>834409.36757200002</v>
      </c>
      <c r="G2451" s="109">
        <v>4188221.63564</v>
      </c>
      <c r="H2451" s="135">
        <v>11</v>
      </c>
      <c r="I2451" s="136" t="s">
        <v>3094</v>
      </c>
      <c r="J2451" s="110" t="str">
        <f t="shared" si="38"/>
        <v>No</v>
      </c>
    </row>
    <row r="2452" spans="1:10" x14ac:dyDescent="0.35">
      <c r="A2452" s="108" t="s">
        <v>1731</v>
      </c>
      <c r="B2452" s="108" t="s">
        <v>3029</v>
      </c>
      <c r="C2452" s="109">
        <v>4.0291075902300001E-2</v>
      </c>
      <c r="D2452" s="109">
        <v>8.30743065723E-2</v>
      </c>
      <c r="E2452" s="110">
        <v>3363</v>
      </c>
      <c r="F2452" s="109">
        <v>834161.33769099996</v>
      </c>
      <c r="G2452" s="109">
        <v>4188245.8146299999</v>
      </c>
      <c r="H2452" s="135">
        <v>11</v>
      </c>
      <c r="I2452" s="136" t="s">
        <v>3094</v>
      </c>
      <c r="J2452" s="110" t="str">
        <f t="shared" si="38"/>
        <v>No</v>
      </c>
    </row>
    <row r="2453" spans="1:10" x14ac:dyDescent="0.35">
      <c r="A2453" s="108" t="s">
        <v>1731</v>
      </c>
      <c r="B2453" s="108" t="s">
        <v>3029</v>
      </c>
      <c r="C2453" s="109">
        <v>1.5525667804699999</v>
      </c>
      <c r="D2453" s="109">
        <v>0.53955804118399997</v>
      </c>
      <c r="E2453" s="110">
        <v>3233</v>
      </c>
      <c r="F2453" s="109">
        <v>834727.60528799996</v>
      </c>
      <c r="G2453" s="109">
        <v>4187472.3662200002</v>
      </c>
      <c r="H2453" s="135">
        <v>11</v>
      </c>
      <c r="I2453" s="136" t="s">
        <v>3094</v>
      </c>
      <c r="J2453" s="110" t="str">
        <f t="shared" si="38"/>
        <v>No</v>
      </c>
    </row>
    <row r="2454" spans="1:10" x14ac:dyDescent="0.35">
      <c r="A2454" s="108" t="s">
        <v>1731</v>
      </c>
      <c r="B2454" s="108" t="s">
        <v>3036</v>
      </c>
      <c r="C2454" s="109">
        <v>2.1533265825000001</v>
      </c>
      <c r="D2454" s="109">
        <v>0.60937364694700002</v>
      </c>
      <c r="E2454" s="110">
        <v>3555</v>
      </c>
      <c r="F2454" s="109">
        <v>882389.96408499999</v>
      </c>
      <c r="G2454" s="109">
        <v>4128752.05553</v>
      </c>
      <c r="H2454" s="135">
        <v>11</v>
      </c>
      <c r="I2454" s="136" t="s">
        <v>3094</v>
      </c>
      <c r="J2454" s="110" t="str">
        <f t="shared" si="38"/>
        <v>No</v>
      </c>
    </row>
    <row r="2455" spans="1:10" x14ac:dyDescent="0.35">
      <c r="A2455" s="108" t="s">
        <v>1731</v>
      </c>
      <c r="B2455" s="108" t="s">
        <v>3036</v>
      </c>
      <c r="C2455" s="109">
        <v>3.49995267111</v>
      </c>
      <c r="D2455" s="109">
        <v>0.93438734345899999</v>
      </c>
      <c r="E2455" s="110">
        <v>3631</v>
      </c>
      <c r="F2455" s="109">
        <v>882847.10644799995</v>
      </c>
      <c r="G2455" s="109">
        <v>4128089.0469</v>
      </c>
      <c r="H2455" s="135">
        <v>11</v>
      </c>
      <c r="I2455" s="136" t="s">
        <v>3094</v>
      </c>
      <c r="J2455" s="110" t="str">
        <f t="shared" si="38"/>
        <v>No</v>
      </c>
    </row>
    <row r="2456" spans="1:10" x14ac:dyDescent="0.35">
      <c r="A2456" s="108" t="s">
        <v>1731</v>
      </c>
      <c r="B2456" s="108" t="s">
        <v>3029</v>
      </c>
      <c r="C2456" s="109">
        <v>3.6318521263800002E-2</v>
      </c>
      <c r="D2456" s="109">
        <v>7.6524088095300008E-2</v>
      </c>
      <c r="E2456" s="110">
        <v>3363</v>
      </c>
      <c r="F2456" s="109">
        <v>834207.89138499997</v>
      </c>
      <c r="G2456" s="109">
        <v>4188220.8097899999</v>
      </c>
      <c r="H2456" s="135">
        <v>11</v>
      </c>
      <c r="I2456" s="136" t="s">
        <v>3094</v>
      </c>
      <c r="J2456" s="110" t="str">
        <f t="shared" si="38"/>
        <v>No</v>
      </c>
    </row>
    <row r="2457" spans="1:10" x14ac:dyDescent="0.35">
      <c r="A2457" s="108" t="s">
        <v>1731</v>
      </c>
      <c r="B2457" s="108" t="s">
        <v>3029</v>
      </c>
      <c r="C2457" s="109">
        <v>0.15501978779600001</v>
      </c>
      <c r="D2457" s="109">
        <v>0.153142685552</v>
      </c>
      <c r="E2457" s="110">
        <v>3365</v>
      </c>
      <c r="F2457" s="109">
        <v>833488.07126500004</v>
      </c>
      <c r="G2457" s="109">
        <v>4188175.7519200002</v>
      </c>
      <c r="H2457" s="135">
        <v>11</v>
      </c>
      <c r="I2457" s="136" t="s">
        <v>3094</v>
      </c>
      <c r="J2457" s="110" t="str">
        <f t="shared" si="38"/>
        <v>No</v>
      </c>
    </row>
    <row r="2458" spans="1:10" x14ac:dyDescent="0.35">
      <c r="A2458" s="108" t="s">
        <v>1731</v>
      </c>
      <c r="B2458" s="108" t="s">
        <v>3029</v>
      </c>
      <c r="C2458" s="109">
        <v>2.4161722248199999E-2</v>
      </c>
      <c r="D2458" s="109">
        <v>5.9276442439699997E-2</v>
      </c>
      <c r="E2458" s="110">
        <v>3382</v>
      </c>
      <c r="F2458" s="109">
        <v>834445.82550000004</v>
      </c>
      <c r="G2458" s="109">
        <v>4188097.58</v>
      </c>
      <c r="H2458" s="135">
        <v>11</v>
      </c>
      <c r="I2458" s="136" t="s">
        <v>3094</v>
      </c>
      <c r="J2458" s="110" t="str">
        <f t="shared" si="38"/>
        <v>No</v>
      </c>
    </row>
    <row r="2459" spans="1:10" x14ac:dyDescent="0.35">
      <c r="A2459" s="108" t="s">
        <v>1731</v>
      </c>
      <c r="B2459" s="108" t="s">
        <v>3029</v>
      </c>
      <c r="C2459" s="109">
        <v>4.8323175553099999E-2</v>
      </c>
      <c r="D2459" s="109">
        <v>8.1996190212799996E-2</v>
      </c>
      <c r="E2459" s="110">
        <v>3350</v>
      </c>
      <c r="F2459" s="109">
        <v>833585.17534099997</v>
      </c>
      <c r="G2459" s="109">
        <v>4187980.0391699998</v>
      </c>
      <c r="H2459" s="135">
        <v>11</v>
      </c>
      <c r="I2459" s="136" t="s">
        <v>3094</v>
      </c>
      <c r="J2459" s="110" t="str">
        <f t="shared" si="38"/>
        <v>No</v>
      </c>
    </row>
    <row r="2460" spans="1:10" x14ac:dyDescent="0.35">
      <c r="A2460" s="108" t="s">
        <v>1731</v>
      </c>
      <c r="B2460" s="108" t="s">
        <v>3029</v>
      </c>
      <c r="C2460" s="109">
        <v>0.290154113509</v>
      </c>
      <c r="D2460" s="109">
        <v>0.23039807751999999</v>
      </c>
      <c r="E2460" s="110">
        <v>3363</v>
      </c>
      <c r="F2460" s="109">
        <v>834296.50780000002</v>
      </c>
      <c r="G2460" s="109">
        <v>4187878.9985000002</v>
      </c>
      <c r="H2460" s="135">
        <v>11</v>
      </c>
      <c r="I2460" s="136" t="s">
        <v>3094</v>
      </c>
      <c r="J2460" s="110" t="str">
        <f t="shared" si="38"/>
        <v>No</v>
      </c>
    </row>
    <row r="2461" spans="1:10" x14ac:dyDescent="0.35">
      <c r="A2461" s="108" t="s">
        <v>1731</v>
      </c>
      <c r="B2461" s="108" t="s">
        <v>3029</v>
      </c>
      <c r="C2461" s="109">
        <v>9.9846174780900007E-2</v>
      </c>
      <c r="D2461" s="109">
        <v>0.124764397148</v>
      </c>
      <c r="E2461" s="110">
        <v>3324</v>
      </c>
      <c r="F2461" s="109">
        <v>833786.561583</v>
      </c>
      <c r="G2461" s="109">
        <v>4187789.9654600001</v>
      </c>
      <c r="H2461" s="135">
        <v>11</v>
      </c>
      <c r="I2461" s="136" t="s">
        <v>3094</v>
      </c>
      <c r="J2461" s="110" t="str">
        <f t="shared" si="38"/>
        <v>No</v>
      </c>
    </row>
    <row r="2462" spans="1:10" x14ac:dyDescent="0.35">
      <c r="A2462" s="108" t="s">
        <v>1731</v>
      </c>
      <c r="B2462" s="108" t="s">
        <v>3029</v>
      </c>
      <c r="C2462" s="109">
        <v>1.15831106019</v>
      </c>
      <c r="D2462" s="109">
        <v>0.63493374794299995</v>
      </c>
      <c r="E2462" s="110">
        <v>3323</v>
      </c>
      <c r="F2462" s="109">
        <v>833853.26921099995</v>
      </c>
      <c r="G2462" s="109">
        <v>4187559.2115500001</v>
      </c>
      <c r="H2462" s="135">
        <v>11</v>
      </c>
      <c r="I2462" s="136" t="s">
        <v>3094</v>
      </c>
      <c r="J2462" s="110" t="str">
        <f t="shared" si="38"/>
        <v>No</v>
      </c>
    </row>
    <row r="2463" spans="1:10" x14ac:dyDescent="0.35">
      <c r="A2463" s="108" t="s">
        <v>1731</v>
      </c>
      <c r="B2463" s="108" t="s">
        <v>3029</v>
      </c>
      <c r="C2463" s="109">
        <v>3.1265975183999997E-2</v>
      </c>
      <c r="D2463" s="109">
        <v>6.5977291100699997E-2</v>
      </c>
      <c r="E2463" s="110">
        <v>3242</v>
      </c>
      <c r="F2463" s="109">
        <v>834847.83333000005</v>
      </c>
      <c r="G2463" s="109">
        <v>4187628.3128399998</v>
      </c>
      <c r="H2463" s="135">
        <v>11</v>
      </c>
      <c r="I2463" s="136" t="s">
        <v>3094</v>
      </c>
      <c r="J2463" s="110" t="str">
        <f t="shared" si="38"/>
        <v>No</v>
      </c>
    </row>
    <row r="2464" spans="1:10" x14ac:dyDescent="0.35">
      <c r="A2464" s="108" t="s">
        <v>1731</v>
      </c>
      <c r="B2464" s="108" t="s">
        <v>3036</v>
      </c>
      <c r="C2464" s="109">
        <v>1.0074003522199999</v>
      </c>
      <c r="D2464" s="109">
        <v>0.44389629470600001</v>
      </c>
      <c r="E2464" s="110">
        <v>3619</v>
      </c>
      <c r="F2464" s="109">
        <v>882700.00662999996</v>
      </c>
      <c r="G2464" s="109">
        <v>4128569.9981200001</v>
      </c>
      <c r="H2464" s="135">
        <v>11</v>
      </c>
      <c r="I2464" s="136" t="s">
        <v>3094</v>
      </c>
      <c r="J2464" s="110" t="str">
        <f t="shared" si="38"/>
        <v>No</v>
      </c>
    </row>
    <row r="2465" spans="1:10" x14ac:dyDescent="0.35">
      <c r="A2465" s="108" t="s">
        <v>1731</v>
      </c>
      <c r="B2465" s="108" t="s">
        <v>3036</v>
      </c>
      <c r="C2465" s="109">
        <v>8.5070102569600001E-2</v>
      </c>
      <c r="D2465" s="109">
        <v>0.114496709728</v>
      </c>
      <c r="E2465" s="110">
        <v>3641</v>
      </c>
      <c r="F2465" s="109">
        <v>882685.41850100004</v>
      </c>
      <c r="G2465" s="109">
        <v>4128174.6165300002</v>
      </c>
      <c r="H2465" s="135">
        <v>11</v>
      </c>
      <c r="I2465" s="136" t="s">
        <v>3094</v>
      </c>
      <c r="J2465" s="110" t="str">
        <f t="shared" si="38"/>
        <v>No</v>
      </c>
    </row>
    <row r="2466" spans="1:10" x14ac:dyDescent="0.35">
      <c r="A2466" s="108" t="s">
        <v>1731</v>
      </c>
      <c r="B2466" s="108" t="s">
        <v>3035</v>
      </c>
      <c r="C2466" s="109">
        <v>5.9741459389899996</v>
      </c>
      <c r="D2466" s="109">
        <v>1.7523277986700001</v>
      </c>
      <c r="E2466" s="110">
        <v>2641</v>
      </c>
      <c r="F2466" s="109">
        <v>765812.17932</v>
      </c>
      <c r="G2466" s="109">
        <v>4281850.2070699995</v>
      </c>
      <c r="H2466" s="135">
        <v>11</v>
      </c>
      <c r="I2466" s="136" t="s">
        <v>3094</v>
      </c>
      <c r="J2466" s="110" t="str">
        <f t="shared" si="38"/>
        <v>No</v>
      </c>
    </row>
    <row r="2467" spans="1:10" x14ac:dyDescent="0.35">
      <c r="A2467" s="108" t="s">
        <v>1732</v>
      </c>
      <c r="B2467" s="108" t="s">
        <v>3027</v>
      </c>
      <c r="C2467" s="109">
        <v>2.3225357521500003</v>
      </c>
      <c r="D2467" s="109">
        <v>0.75542271134799999</v>
      </c>
      <c r="E2467" s="110">
        <v>1308</v>
      </c>
      <c r="F2467" s="109">
        <v>642936.86370900006</v>
      </c>
      <c r="G2467" s="109">
        <v>4571870.8630400002</v>
      </c>
      <c r="H2467" s="135">
        <v>10</v>
      </c>
      <c r="I2467" s="136" t="s">
        <v>3094</v>
      </c>
      <c r="J2467" s="110" t="str">
        <f t="shared" si="38"/>
        <v>No</v>
      </c>
    </row>
    <row r="2468" spans="1:10" x14ac:dyDescent="0.35">
      <c r="A2468" s="108" t="s">
        <v>1733</v>
      </c>
      <c r="B2468" s="108" t="s">
        <v>3027</v>
      </c>
      <c r="C2468" s="109">
        <v>496.62248252500001</v>
      </c>
      <c r="D2468" s="109">
        <v>25.451428522300002</v>
      </c>
      <c r="E2468" s="110">
        <v>1521</v>
      </c>
      <c r="F2468" s="109">
        <v>672440.20197099994</v>
      </c>
      <c r="G2468" s="109">
        <v>4611098.04189</v>
      </c>
      <c r="H2468" s="135">
        <v>10</v>
      </c>
      <c r="I2468" s="136" t="s">
        <v>3094</v>
      </c>
      <c r="J2468" s="110" t="str">
        <f t="shared" si="38"/>
        <v>Yes</v>
      </c>
    </row>
    <row r="2469" spans="1:10" x14ac:dyDescent="0.35">
      <c r="A2469" s="108" t="s">
        <v>1734</v>
      </c>
      <c r="B2469" s="108" t="s">
        <v>3031</v>
      </c>
      <c r="C2469" s="109">
        <v>3.8020824485300002</v>
      </c>
      <c r="D2469" s="109">
        <v>1.0128150650000001</v>
      </c>
      <c r="E2469" s="110">
        <v>1562</v>
      </c>
      <c r="F2469" s="109">
        <v>670206.66524500004</v>
      </c>
      <c r="G2469" s="109">
        <v>4534207.5951899998</v>
      </c>
      <c r="H2469" s="135">
        <v>10</v>
      </c>
      <c r="I2469" s="136" t="s">
        <v>3094</v>
      </c>
      <c r="J2469" s="110" t="str">
        <f t="shared" si="38"/>
        <v>No</v>
      </c>
    </row>
    <row r="2470" spans="1:10" x14ac:dyDescent="0.35">
      <c r="A2470" s="108" t="s">
        <v>1735</v>
      </c>
      <c r="B2470" s="108" t="s">
        <v>3042</v>
      </c>
      <c r="C2470" s="109">
        <v>13.856549623100001</v>
      </c>
      <c r="D2470" s="109">
        <v>1.72655946807</v>
      </c>
      <c r="E2470" s="110">
        <v>1940</v>
      </c>
      <c r="F2470" s="109">
        <v>636914.66760499997</v>
      </c>
      <c r="G2470" s="109">
        <v>4431520.9191800002</v>
      </c>
      <c r="H2470" s="135">
        <v>10</v>
      </c>
      <c r="I2470" s="136" t="s">
        <v>3094</v>
      </c>
      <c r="J2470" s="110" t="str">
        <f t="shared" si="38"/>
        <v>No</v>
      </c>
    </row>
    <row r="2471" spans="1:10" x14ac:dyDescent="0.35">
      <c r="A2471" s="108" t="s">
        <v>1736</v>
      </c>
      <c r="B2471" s="108" t="s">
        <v>3036</v>
      </c>
      <c r="C2471" s="109">
        <v>2.8760677345900003</v>
      </c>
      <c r="D2471" s="109">
        <v>0.76165486411200001</v>
      </c>
      <c r="E2471" s="110">
        <v>3080</v>
      </c>
      <c r="F2471" s="109">
        <v>866805.04292799998</v>
      </c>
      <c r="G2471" s="109">
        <v>4138058.4901299998</v>
      </c>
      <c r="H2471" s="135">
        <v>11</v>
      </c>
      <c r="I2471" s="136" t="s">
        <v>3094</v>
      </c>
      <c r="J2471" s="110" t="str">
        <f t="shared" si="38"/>
        <v>No</v>
      </c>
    </row>
    <row r="2472" spans="1:10" x14ac:dyDescent="0.35">
      <c r="A2472" s="108" t="s">
        <v>1737</v>
      </c>
      <c r="B2472" s="108" t="s">
        <v>3022</v>
      </c>
      <c r="C2472" s="109">
        <v>0.179881404706</v>
      </c>
      <c r="D2472" s="109">
        <v>0.16184982226400002</v>
      </c>
      <c r="E2472" s="110">
        <v>1314</v>
      </c>
      <c r="F2472" s="109">
        <v>588445.85077899997</v>
      </c>
      <c r="G2472" s="109">
        <v>4626654.4307000004</v>
      </c>
      <c r="H2472" s="135">
        <v>10</v>
      </c>
      <c r="I2472" s="136" t="s">
        <v>3094</v>
      </c>
      <c r="J2472" s="110" t="str">
        <f t="shared" si="38"/>
        <v>No</v>
      </c>
    </row>
    <row r="2473" spans="1:10" x14ac:dyDescent="0.35">
      <c r="A2473" s="108" t="s">
        <v>1738</v>
      </c>
      <c r="B2473" s="108" t="s">
        <v>3030</v>
      </c>
      <c r="C2473" s="109">
        <v>147.70865299799999</v>
      </c>
      <c r="D2473" s="109">
        <v>16.979640241000002</v>
      </c>
      <c r="E2473" s="110">
        <v>414</v>
      </c>
      <c r="F2473" s="109">
        <v>1083471.6755900001</v>
      </c>
      <c r="G2473" s="109">
        <v>3644977.6181399999</v>
      </c>
      <c r="H2473" s="135">
        <v>11</v>
      </c>
      <c r="I2473" s="136" t="s">
        <v>3094</v>
      </c>
      <c r="J2473" s="110" t="str">
        <f t="shared" si="38"/>
        <v>No</v>
      </c>
    </row>
    <row r="2474" spans="1:10" x14ac:dyDescent="0.35">
      <c r="A2474" s="108" t="s">
        <v>1739</v>
      </c>
      <c r="B2474" s="108" t="s">
        <v>3028</v>
      </c>
      <c r="C2474" s="109">
        <v>14.162480742700001</v>
      </c>
      <c r="D2474" s="109">
        <v>2.3577750707199998</v>
      </c>
      <c r="E2474" s="110">
        <v>418</v>
      </c>
      <c r="F2474" s="109">
        <v>500039.63303000003</v>
      </c>
      <c r="G2474" s="109">
        <v>4334857.5280900002</v>
      </c>
      <c r="H2474" s="135">
        <v>10</v>
      </c>
      <c r="I2474" s="136" t="s">
        <v>3094</v>
      </c>
      <c r="J2474" s="110" t="str">
        <f t="shared" si="38"/>
        <v>No</v>
      </c>
    </row>
    <row r="2475" spans="1:10" x14ac:dyDescent="0.35">
      <c r="A2475" s="108" t="s">
        <v>1740</v>
      </c>
      <c r="B2475" s="108" t="s">
        <v>3028</v>
      </c>
      <c r="C2475" s="109">
        <v>3.21952895051</v>
      </c>
      <c r="D2475" s="109">
        <v>0.747816953354</v>
      </c>
      <c r="E2475" s="110">
        <v>306</v>
      </c>
      <c r="F2475" s="109">
        <v>546269.40425899997</v>
      </c>
      <c r="G2475" s="109">
        <v>4287946.4564100001</v>
      </c>
      <c r="H2475" s="135">
        <v>10</v>
      </c>
      <c r="I2475" s="136" t="s">
        <v>3094</v>
      </c>
      <c r="J2475" s="110" t="str">
        <f t="shared" si="38"/>
        <v>No</v>
      </c>
    </row>
    <row r="2476" spans="1:10" x14ac:dyDescent="0.35">
      <c r="A2476" s="108" t="s">
        <v>1741</v>
      </c>
      <c r="B2476" s="108" t="s">
        <v>3048</v>
      </c>
      <c r="C2476" s="109">
        <v>0.67679128178499992</v>
      </c>
      <c r="D2476" s="109">
        <v>0.47284864158000001</v>
      </c>
      <c r="E2476" s="110">
        <v>163</v>
      </c>
      <c r="F2476" s="109">
        <v>921173.08823899995</v>
      </c>
      <c r="G2476" s="109">
        <v>3706228.7655099998</v>
      </c>
      <c r="H2476" s="135">
        <v>11</v>
      </c>
      <c r="I2476" s="136" t="s">
        <v>3094</v>
      </c>
      <c r="J2476" s="110" t="str">
        <f t="shared" si="38"/>
        <v>No</v>
      </c>
    </row>
    <row r="2477" spans="1:10" x14ac:dyDescent="0.35">
      <c r="A2477" s="108" t="s">
        <v>1742</v>
      </c>
      <c r="B2477" s="108" t="s">
        <v>3052</v>
      </c>
      <c r="C2477" s="109">
        <v>1.4547229069799998</v>
      </c>
      <c r="D2477" s="109">
        <v>0.61885714901799993</v>
      </c>
      <c r="E2477" s="110">
        <v>3394</v>
      </c>
      <c r="F2477" s="109">
        <v>875820.39114199998</v>
      </c>
      <c r="G2477" s="109">
        <v>4141842.82767</v>
      </c>
      <c r="H2477" s="135">
        <v>11</v>
      </c>
      <c r="I2477" s="136" t="s">
        <v>3094</v>
      </c>
      <c r="J2477" s="110" t="str">
        <f t="shared" si="38"/>
        <v>No</v>
      </c>
    </row>
    <row r="2478" spans="1:10" x14ac:dyDescent="0.35">
      <c r="A2478" s="108" t="s">
        <v>1743</v>
      </c>
      <c r="B2478" s="108" t="s">
        <v>3022</v>
      </c>
      <c r="C2478" s="109">
        <v>1.49811213509</v>
      </c>
      <c r="D2478" s="109">
        <v>0.45131595145300002</v>
      </c>
      <c r="E2478" s="110">
        <v>1747</v>
      </c>
      <c r="F2478" s="109">
        <v>542741.42784599995</v>
      </c>
      <c r="G2478" s="109">
        <v>4561455.2982900003</v>
      </c>
      <c r="H2478" s="135">
        <v>10</v>
      </c>
      <c r="I2478" s="136" t="s">
        <v>3094</v>
      </c>
      <c r="J2478" s="110" t="str">
        <f t="shared" si="38"/>
        <v>No</v>
      </c>
    </row>
    <row r="2479" spans="1:10" x14ac:dyDescent="0.35">
      <c r="A2479" s="108" t="s">
        <v>1744</v>
      </c>
      <c r="B2479" s="108" t="s">
        <v>3058</v>
      </c>
      <c r="C2479" s="109">
        <v>235.95450694000002</v>
      </c>
      <c r="D2479" s="109">
        <v>22.269515587200001</v>
      </c>
      <c r="E2479" s="110">
        <v>87</v>
      </c>
      <c r="F2479" s="109">
        <v>555623.62250499998</v>
      </c>
      <c r="G2479" s="109">
        <v>4153967.0355500001</v>
      </c>
      <c r="H2479" s="135">
        <v>10</v>
      </c>
      <c r="I2479" s="136" t="s">
        <v>3094</v>
      </c>
      <c r="J2479" s="110" t="str">
        <f t="shared" si="38"/>
        <v>Yes</v>
      </c>
    </row>
    <row r="2480" spans="1:10" x14ac:dyDescent="0.35">
      <c r="A2480" s="108" t="s">
        <v>1745</v>
      </c>
      <c r="B2480" s="108" t="s">
        <v>3058</v>
      </c>
      <c r="C2480" s="109">
        <v>0.84611179533699998</v>
      </c>
      <c r="D2480" s="109">
        <v>0.41283485492900002</v>
      </c>
      <c r="E2480" s="110">
        <v>79</v>
      </c>
      <c r="F2480" s="109">
        <v>565118.061369</v>
      </c>
      <c r="G2480" s="109">
        <v>4146960.48068</v>
      </c>
      <c r="H2480" s="135">
        <v>10</v>
      </c>
      <c r="I2480" s="136" t="s">
        <v>3094</v>
      </c>
      <c r="J2480" s="110" t="str">
        <f t="shared" si="38"/>
        <v>No</v>
      </c>
    </row>
    <row r="2481" spans="1:10" x14ac:dyDescent="0.35">
      <c r="A2481" s="108" t="s">
        <v>1746</v>
      </c>
      <c r="B2481" s="108" t="s">
        <v>3036</v>
      </c>
      <c r="C2481" s="109">
        <v>4.2031260183299999</v>
      </c>
      <c r="D2481" s="109">
        <v>1.04885917439</v>
      </c>
      <c r="E2481" s="110">
        <v>3178</v>
      </c>
      <c r="F2481" s="109">
        <v>875523.41767600004</v>
      </c>
      <c r="G2481" s="109">
        <v>4131233.4150200002</v>
      </c>
      <c r="H2481" s="135">
        <v>11</v>
      </c>
      <c r="I2481" s="136" t="s">
        <v>3094</v>
      </c>
      <c r="J2481" s="110" t="str">
        <f t="shared" si="38"/>
        <v>No</v>
      </c>
    </row>
    <row r="2482" spans="1:10" x14ac:dyDescent="0.35">
      <c r="A2482" s="108" t="s">
        <v>1747</v>
      </c>
      <c r="B2482" s="108" t="s">
        <v>3036</v>
      </c>
      <c r="C2482" s="109">
        <v>4.7371144776800005</v>
      </c>
      <c r="D2482" s="109">
        <v>0.87235507381400001</v>
      </c>
      <c r="E2482" s="110">
        <v>3157</v>
      </c>
      <c r="F2482" s="109">
        <v>869078.57414599997</v>
      </c>
      <c r="G2482" s="109">
        <v>4153536.6651499998</v>
      </c>
      <c r="H2482" s="135">
        <v>11</v>
      </c>
      <c r="I2482" s="136" t="s">
        <v>3094</v>
      </c>
      <c r="J2482" s="110" t="str">
        <f t="shared" si="38"/>
        <v>No</v>
      </c>
    </row>
    <row r="2483" spans="1:10" x14ac:dyDescent="0.35">
      <c r="A2483" s="108" t="s">
        <v>1748</v>
      </c>
      <c r="B2483" s="108" t="s">
        <v>3036</v>
      </c>
      <c r="C2483" s="109">
        <v>0.85896424176600006</v>
      </c>
      <c r="D2483" s="109">
        <v>0.38049021832399998</v>
      </c>
      <c r="E2483" s="110">
        <v>2460</v>
      </c>
      <c r="F2483" s="109">
        <v>830572.08890199999</v>
      </c>
      <c r="G2483" s="109">
        <v>4133349.2283299998</v>
      </c>
      <c r="H2483" s="135">
        <v>11</v>
      </c>
      <c r="I2483" s="136" t="s">
        <v>3094</v>
      </c>
      <c r="J2483" s="110" t="str">
        <f t="shared" si="38"/>
        <v>No</v>
      </c>
    </row>
    <row r="2484" spans="1:10" x14ac:dyDescent="0.35">
      <c r="A2484" s="108" t="s">
        <v>1749</v>
      </c>
      <c r="B2484" s="108" t="s">
        <v>3036</v>
      </c>
      <c r="C2484" s="109">
        <v>5.7601718417900001</v>
      </c>
      <c r="D2484" s="109">
        <v>2.0141208793800001</v>
      </c>
      <c r="E2484" s="110">
        <v>3063</v>
      </c>
      <c r="F2484" s="109">
        <v>868907.41512999998</v>
      </c>
      <c r="G2484" s="109">
        <v>4120877.5348</v>
      </c>
      <c r="H2484" s="135">
        <v>11</v>
      </c>
      <c r="I2484" s="136" t="s">
        <v>3094</v>
      </c>
      <c r="J2484" s="110" t="str">
        <f t="shared" si="38"/>
        <v>No</v>
      </c>
    </row>
    <row r="2485" spans="1:10" x14ac:dyDescent="0.35">
      <c r="A2485" s="108" t="s">
        <v>1750</v>
      </c>
      <c r="B2485" s="108" t="s">
        <v>3043</v>
      </c>
      <c r="C2485" s="109">
        <v>0.115647065455</v>
      </c>
      <c r="D2485" s="109">
        <v>0.138792839068</v>
      </c>
      <c r="E2485" s="110">
        <v>2201</v>
      </c>
      <c r="F2485" s="109">
        <v>631504.59369100002</v>
      </c>
      <c r="G2485" s="109">
        <v>4479746.8030300001</v>
      </c>
      <c r="H2485" s="135">
        <v>10</v>
      </c>
      <c r="I2485" s="136" t="s">
        <v>3094</v>
      </c>
      <c r="J2485" s="110" t="str">
        <f t="shared" si="38"/>
        <v>No</v>
      </c>
    </row>
    <row r="2486" spans="1:10" x14ac:dyDescent="0.35">
      <c r="A2486" s="108" t="s">
        <v>1751</v>
      </c>
      <c r="B2486" s="108" t="s">
        <v>3035</v>
      </c>
      <c r="C2486" s="109">
        <v>14.6083822113</v>
      </c>
      <c r="D2486" s="109">
        <v>2.0820529634799998</v>
      </c>
      <c r="E2486" s="110">
        <v>2591</v>
      </c>
      <c r="F2486" s="109">
        <v>776792.07159199996</v>
      </c>
      <c r="G2486" s="109">
        <v>4272878.1493300004</v>
      </c>
      <c r="H2486" s="135">
        <v>11</v>
      </c>
      <c r="I2486" s="136" t="s">
        <v>3094</v>
      </c>
      <c r="J2486" s="110" t="str">
        <f t="shared" si="38"/>
        <v>No</v>
      </c>
    </row>
    <row r="2487" spans="1:10" x14ac:dyDescent="0.35">
      <c r="A2487" s="108" t="s">
        <v>1752</v>
      </c>
      <c r="B2487" s="108" t="s">
        <v>3022</v>
      </c>
      <c r="C2487" s="109">
        <v>618.72873308099997</v>
      </c>
      <c r="D2487" s="109">
        <v>61.742956329800002</v>
      </c>
      <c r="E2487" s="110">
        <v>1244</v>
      </c>
      <c r="F2487" s="109">
        <v>603499.86415499996</v>
      </c>
      <c r="G2487" s="109">
        <v>4648962.9997399999</v>
      </c>
      <c r="H2487" s="135">
        <v>10</v>
      </c>
      <c r="I2487" s="136" t="s">
        <v>3094</v>
      </c>
      <c r="J2487" s="110" t="str">
        <f t="shared" si="38"/>
        <v>Yes</v>
      </c>
    </row>
    <row r="2488" spans="1:10" x14ac:dyDescent="0.35">
      <c r="A2488" s="108" t="s">
        <v>1753</v>
      </c>
      <c r="B2488" s="108" t="s">
        <v>3026</v>
      </c>
      <c r="C2488" s="109">
        <v>0.29464545009499998</v>
      </c>
      <c r="D2488" s="109">
        <v>0.230032721366</v>
      </c>
      <c r="E2488" s="110">
        <v>230</v>
      </c>
      <c r="F2488" s="109">
        <v>458017.99827099999</v>
      </c>
      <c r="G2488" s="109">
        <v>4429667.0267500002</v>
      </c>
      <c r="H2488" s="135">
        <v>10</v>
      </c>
      <c r="I2488" s="136" t="s">
        <v>3094</v>
      </c>
      <c r="J2488" s="110" t="str">
        <f t="shared" si="38"/>
        <v>No</v>
      </c>
    </row>
    <row r="2489" spans="1:10" x14ac:dyDescent="0.35">
      <c r="A2489" s="108" t="s">
        <v>1754</v>
      </c>
      <c r="B2489" s="108" t="s">
        <v>3052</v>
      </c>
      <c r="C2489" s="109">
        <v>6.3025984060299995</v>
      </c>
      <c r="D2489" s="109">
        <v>1.06513129146</v>
      </c>
      <c r="E2489" s="110">
        <v>3251</v>
      </c>
      <c r="F2489" s="109">
        <v>886699.16923799994</v>
      </c>
      <c r="G2489" s="109">
        <v>4127867.5260899998</v>
      </c>
      <c r="H2489" s="135">
        <v>11</v>
      </c>
      <c r="I2489" s="136" t="s">
        <v>3094</v>
      </c>
      <c r="J2489" s="110" t="str">
        <f t="shared" si="38"/>
        <v>No</v>
      </c>
    </row>
    <row r="2490" spans="1:10" x14ac:dyDescent="0.35">
      <c r="A2490" s="108" t="s">
        <v>1755</v>
      </c>
      <c r="B2490" s="108" t="s">
        <v>3037</v>
      </c>
      <c r="C2490" s="109">
        <v>4.2429690740199995</v>
      </c>
      <c r="D2490" s="109">
        <v>0.83568159481299997</v>
      </c>
      <c r="E2490" s="110">
        <v>2175</v>
      </c>
      <c r="F2490" s="109">
        <v>721948.687683</v>
      </c>
      <c r="G2490" s="109">
        <v>4358632.8081799997</v>
      </c>
      <c r="H2490" s="135">
        <v>10</v>
      </c>
      <c r="I2490" s="136" t="s">
        <v>3094</v>
      </c>
      <c r="J2490" s="110" t="str">
        <f t="shared" si="38"/>
        <v>No</v>
      </c>
    </row>
    <row r="2491" spans="1:10" x14ac:dyDescent="0.35">
      <c r="A2491" s="108" t="s">
        <v>1756</v>
      </c>
      <c r="B2491" s="108" t="s">
        <v>3022</v>
      </c>
      <c r="C2491" s="109">
        <v>0.96232835553700002</v>
      </c>
      <c r="D2491" s="109">
        <v>0.36975562183800004</v>
      </c>
      <c r="E2491" s="110">
        <v>1714</v>
      </c>
      <c r="F2491" s="109">
        <v>520337.361125</v>
      </c>
      <c r="G2491" s="109">
        <v>4568302.52147</v>
      </c>
      <c r="H2491" s="135">
        <v>10</v>
      </c>
      <c r="I2491" s="136" t="s">
        <v>3094</v>
      </c>
      <c r="J2491" s="110" t="str">
        <f t="shared" si="38"/>
        <v>No</v>
      </c>
    </row>
    <row r="2492" spans="1:10" x14ac:dyDescent="0.35">
      <c r="A2492" s="108" t="s">
        <v>1757</v>
      </c>
      <c r="B2492" s="108" t="s">
        <v>3052</v>
      </c>
      <c r="C2492" s="109">
        <v>4.7551500201100003</v>
      </c>
      <c r="D2492" s="109">
        <v>1.3150607590300001</v>
      </c>
      <c r="E2492" s="110">
        <v>3262</v>
      </c>
      <c r="F2492" s="109">
        <v>877834.530776</v>
      </c>
      <c r="G2492" s="109">
        <v>4146203.3300800002</v>
      </c>
      <c r="H2492" s="135">
        <v>11</v>
      </c>
      <c r="I2492" s="136" t="s">
        <v>3094</v>
      </c>
      <c r="J2492" s="110" t="str">
        <f t="shared" si="38"/>
        <v>No</v>
      </c>
    </row>
    <row r="2493" spans="1:10" x14ac:dyDescent="0.35">
      <c r="A2493" s="108" t="s">
        <v>1758</v>
      </c>
      <c r="B2493" s="108" t="s">
        <v>3030</v>
      </c>
      <c r="C2493" s="109">
        <v>445.19538599999998</v>
      </c>
      <c r="D2493" s="109">
        <v>21.872171170000001</v>
      </c>
      <c r="E2493" s="110">
        <v>151</v>
      </c>
      <c r="F2493" s="109">
        <v>1070803.1323299999</v>
      </c>
      <c r="G2493" s="109">
        <v>3626340.1202500002</v>
      </c>
      <c r="H2493" s="135">
        <v>11</v>
      </c>
      <c r="I2493" s="136" t="s">
        <v>3094</v>
      </c>
      <c r="J2493" s="110" t="str">
        <f t="shared" si="38"/>
        <v>Yes</v>
      </c>
    </row>
    <row r="2494" spans="1:10" x14ac:dyDescent="0.35">
      <c r="A2494" s="108" t="s">
        <v>1759</v>
      </c>
      <c r="B2494" s="108" t="s">
        <v>3040</v>
      </c>
      <c r="C2494" s="109">
        <v>1.8320705604600001</v>
      </c>
      <c r="D2494" s="109">
        <v>0.63715630598400008</v>
      </c>
      <c r="E2494" s="110">
        <v>96</v>
      </c>
      <c r="F2494" s="109">
        <v>984467.45413500001</v>
      </c>
      <c r="G2494" s="109">
        <v>3747894.9329400002</v>
      </c>
      <c r="H2494" s="135">
        <v>11</v>
      </c>
      <c r="I2494" s="136" t="s">
        <v>3094</v>
      </c>
      <c r="J2494" s="110" t="str">
        <f t="shared" si="38"/>
        <v>No</v>
      </c>
    </row>
    <row r="2495" spans="1:10" x14ac:dyDescent="0.35">
      <c r="A2495" s="108" t="s">
        <v>1760</v>
      </c>
      <c r="B2495" s="108" t="s">
        <v>3037</v>
      </c>
      <c r="C2495" s="109">
        <v>3.00322524631</v>
      </c>
      <c r="D2495" s="109">
        <v>0.70265007705399996</v>
      </c>
      <c r="E2495" s="110">
        <v>2019</v>
      </c>
      <c r="F2495" s="109">
        <v>704712.39642600005</v>
      </c>
      <c r="G2495" s="109">
        <v>4367107.8052200004</v>
      </c>
      <c r="H2495" s="135">
        <v>10</v>
      </c>
      <c r="I2495" s="136" t="s">
        <v>3094</v>
      </c>
      <c r="J2495" s="110" t="str">
        <f t="shared" si="38"/>
        <v>No</v>
      </c>
    </row>
    <row r="2496" spans="1:10" x14ac:dyDescent="0.35">
      <c r="A2496" s="108" t="s">
        <v>1761</v>
      </c>
      <c r="B2496" s="108" t="s">
        <v>3075</v>
      </c>
      <c r="C2496" s="109">
        <v>1.67426511075</v>
      </c>
      <c r="D2496" s="109">
        <v>0.49676295731800002</v>
      </c>
      <c r="E2496" s="110">
        <v>1015</v>
      </c>
      <c r="F2496" s="109">
        <v>849884.31347299996</v>
      </c>
      <c r="G2496" s="109">
        <v>3828720.3912300002</v>
      </c>
      <c r="H2496" s="135">
        <v>11</v>
      </c>
      <c r="I2496" s="136" t="s">
        <v>3094</v>
      </c>
      <c r="J2496" s="110" t="str">
        <f t="shared" si="38"/>
        <v>No</v>
      </c>
    </row>
    <row r="2497" spans="1:10" x14ac:dyDescent="0.35">
      <c r="A2497" s="108" t="s">
        <v>1762</v>
      </c>
      <c r="B2497" s="108" t="s">
        <v>3022</v>
      </c>
      <c r="C2497" s="109">
        <v>0.78438457414200002</v>
      </c>
      <c r="D2497" s="109">
        <v>0.39130105295399997</v>
      </c>
      <c r="E2497" s="110">
        <v>1988</v>
      </c>
      <c r="F2497" s="109">
        <v>501671.21882900002</v>
      </c>
      <c r="G2497" s="109">
        <v>4568520.9467500001</v>
      </c>
      <c r="H2497" s="135">
        <v>10</v>
      </c>
      <c r="I2497" s="136" t="s">
        <v>3094</v>
      </c>
      <c r="J2497" s="110" t="str">
        <f t="shared" si="38"/>
        <v>No</v>
      </c>
    </row>
    <row r="2498" spans="1:10" x14ac:dyDescent="0.35">
      <c r="A2498" s="108" t="s">
        <v>1763</v>
      </c>
      <c r="B2498" s="108" t="s">
        <v>3056</v>
      </c>
      <c r="C2498" s="109">
        <v>7.8493540832099997</v>
      </c>
      <c r="D2498" s="109">
        <v>1.64189156901</v>
      </c>
      <c r="E2498" s="110">
        <v>27</v>
      </c>
      <c r="F2498" s="109">
        <v>694111.45340400003</v>
      </c>
      <c r="G2498" s="109">
        <v>4110557.5879500001</v>
      </c>
      <c r="H2498" s="135">
        <v>10</v>
      </c>
      <c r="I2498" s="136" t="s">
        <v>3094</v>
      </c>
      <c r="J2498" s="110" t="str">
        <f t="shared" si="38"/>
        <v>No</v>
      </c>
    </row>
    <row r="2499" spans="1:10" x14ac:dyDescent="0.35">
      <c r="A2499" s="108" t="s">
        <v>1764</v>
      </c>
      <c r="B2499" s="108" t="s">
        <v>3068</v>
      </c>
      <c r="C2499" s="109">
        <v>10.202973419100001</v>
      </c>
      <c r="D2499" s="109">
        <v>2.1049250858199997</v>
      </c>
      <c r="E2499" s="110">
        <v>1943</v>
      </c>
      <c r="F2499" s="109">
        <v>702349.72105699999</v>
      </c>
      <c r="G2499" s="109">
        <v>4391625.5845900001</v>
      </c>
      <c r="H2499" s="135">
        <v>10</v>
      </c>
      <c r="I2499" s="136" t="s">
        <v>3094</v>
      </c>
      <c r="J2499" s="110" t="str">
        <f t="shared" si="38"/>
        <v>No</v>
      </c>
    </row>
    <row r="2500" spans="1:10" x14ac:dyDescent="0.35">
      <c r="A2500" s="108" t="s">
        <v>1765</v>
      </c>
      <c r="B2500" s="108" t="s">
        <v>3068</v>
      </c>
      <c r="C2500" s="109">
        <v>15.0455759494</v>
      </c>
      <c r="D2500" s="109">
        <v>1.6586723648699999</v>
      </c>
      <c r="E2500" s="110">
        <v>1757</v>
      </c>
      <c r="F2500" s="109">
        <v>703765.86747599998</v>
      </c>
      <c r="G2500" s="109">
        <v>4387677.4607499996</v>
      </c>
      <c r="H2500" s="135">
        <v>10</v>
      </c>
      <c r="I2500" s="136" t="s">
        <v>3094</v>
      </c>
      <c r="J2500" s="110" t="str">
        <f t="shared" ref="J2500:J2563" si="39">IF(AND(C2500&gt;=173.3,C2500&lt;=16005.8,D2500&gt;=16.1,D2500&lt;=255.3,E2500&gt;=42.4,E2500&lt;=2062),"Yes","No")</f>
        <v>No</v>
      </c>
    </row>
    <row r="2501" spans="1:10" x14ac:dyDescent="0.35">
      <c r="A2501" s="108" t="s">
        <v>1765</v>
      </c>
      <c r="B2501" s="108" t="s">
        <v>3029</v>
      </c>
      <c r="C2501" s="109">
        <v>7.6508181081499993</v>
      </c>
      <c r="D2501" s="109">
        <v>1.0877125625099999</v>
      </c>
      <c r="E2501" s="110">
        <v>3015</v>
      </c>
      <c r="F2501" s="109">
        <v>834354.00994100003</v>
      </c>
      <c r="G2501" s="109">
        <v>4196927.0351799997</v>
      </c>
      <c r="H2501" s="135">
        <v>11</v>
      </c>
      <c r="I2501" s="136" t="s">
        <v>3094</v>
      </c>
      <c r="J2501" s="110" t="str">
        <f t="shared" si="39"/>
        <v>No</v>
      </c>
    </row>
    <row r="2502" spans="1:10" x14ac:dyDescent="0.35">
      <c r="A2502" s="108" t="s">
        <v>1766</v>
      </c>
      <c r="B2502" s="108" t="s">
        <v>3043</v>
      </c>
      <c r="C2502" s="109">
        <v>0.74135144024199995</v>
      </c>
      <c r="D2502" s="109">
        <v>0.33252750587000002</v>
      </c>
      <c r="E2502" s="110">
        <v>1886</v>
      </c>
      <c r="F2502" s="109">
        <v>542656.08976799995</v>
      </c>
      <c r="G2502" s="109">
        <v>4559356.2574300002</v>
      </c>
      <c r="H2502" s="135">
        <v>10</v>
      </c>
      <c r="I2502" s="136" t="s">
        <v>3094</v>
      </c>
      <c r="J2502" s="110" t="str">
        <f t="shared" si="39"/>
        <v>No</v>
      </c>
    </row>
    <row r="2503" spans="1:10" x14ac:dyDescent="0.35">
      <c r="A2503" s="108" t="s">
        <v>1767</v>
      </c>
      <c r="B2503" s="108" t="s">
        <v>3022</v>
      </c>
      <c r="C2503" s="109">
        <v>4.8316056845899995</v>
      </c>
      <c r="D2503" s="109">
        <v>1.0129395676699999</v>
      </c>
      <c r="E2503" s="110">
        <v>1760</v>
      </c>
      <c r="F2503" s="109">
        <v>485186.65721799998</v>
      </c>
      <c r="G2503" s="109">
        <v>4599805.0607700003</v>
      </c>
      <c r="H2503" s="135">
        <v>10</v>
      </c>
      <c r="I2503" s="136" t="s">
        <v>3094</v>
      </c>
      <c r="J2503" s="110" t="str">
        <f t="shared" si="39"/>
        <v>No</v>
      </c>
    </row>
    <row r="2504" spans="1:10" x14ac:dyDescent="0.35">
      <c r="A2504" s="108" t="s">
        <v>1768</v>
      </c>
      <c r="B2504" s="108" t="s">
        <v>3069</v>
      </c>
      <c r="C2504" s="109">
        <v>9.3636376341100007</v>
      </c>
      <c r="D2504" s="109">
        <v>1.5863281543900001</v>
      </c>
      <c r="E2504" s="110">
        <v>394</v>
      </c>
      <c r="F2504" s="109">
        <v>655181.55195700005</v>
      </c>
      <c r="G2504" s="109">
        <v>3980753.50428</v>
      </c>
      <c r="H2504" s="135">
        <v>10</v>
      </c>
      <c r="I2504" s="136" t="s">
        <v>3094</v>
      </c>
      <c r="J2504" s="110" t="str">
        <f t="shared" si="39"/>
        <v>No</v>
      </c>
    </row>
    <row r="2505" spans="1:10" x14ac:dyDescent="0.35">
      <c r="A2505" s="108" t="s">
        <v>1769</v>
      </c>
      <c r="B2505" s="108" t="s">
        <v>3035</v>
      </c>
      <c r="C2505" s="109">
        <v>12.273505112900001</v>
      </c>
      <c r="D2505" s="109">
        <v>1.8244378601400002</v>
      </c>
      <c r="E2505" s="110">
        <v>2383</v>
      </c>
      <c r="F2505" s="109">
        <v>772102.76536800002</v>
      </c>
      <c r="G2505" s="109">
        <v>4278286.7154099997</v>
      </c>
      <c r="H2505" s="135">
        <v>11</v>
      </c>
      <c r="I2505" s="136" t="s">
        <v>3094</v>
      </c>
      <c r="J2505" s="110" t="str">
        <f t="shared" si="39"/>
        <v>No</v>
      </c>
    </row>
    <row r="2506" spans="1:10" x14ac:dyDescent="0.35">
      <c r="A2506" s="108" t="s">
        <v>1770</v>
      </c>
      <c r="B2506" s="108" t="s">
        <v>3036</v>
      </c>
      <c r="C2506" s="109">
        <v>6.7168068325200005</v>
      </c>
      <c r="D2506" s="109">
        <v>1.19249676482</v>
      </c>
      <c r="E2506" s="110">
        <v>3284</v>
      </c>
      <c r="F2506" s="109">
        <v>869471.93329299998</v>
      </c>
      <c r="G2506" s="109">
        <v>4131559.8206799999</v>
      </c>
      <c r="H2506" s="135">
        <v>11</v>
      </c>
      <c r="I2506" s="136" t="s">
        <v>3094</v>
      </c>
      <c r="J2506" s="110" t="str">
        <f t="shared" si="39"/>
        <v>No</v>
      </c>
    </row>
    <row r="2507" spans="1:10" x14ac:dyDescent="0.35">
      <c r="A2507" s="108" t="s">
        <v>1771</v>
      </c>
      <c r="B2507" s="108" t="s">
        <v>3036</v>
      </c>
      <c r="C2507" s="109">
        <v>0.24508452018400001</v>
      </c>
      <c r="D2507" s="109">
        <v>0.224781919784</v>
      </c>
      <c r="E2507" s="110">
        <v>3273</v>
      </c>
      <c r="F2507" s="109">
        <v>869630.18430099997</v>
      </c>
      <c r="G2507" s="109">
        <v>4131169.4640299999</v>
      </c>
      <c r="H2507" s="135">
        <v>11</v>
      </c>
      <c r="I2507" s="136" t="s">
        <v>3094</v>
      </c>
      <c r="J2507" s="110" t="str">
        <f t="shared" si="39"/>
        <v>No</v>
      </c>
    </row>
    <row r="2508" spans="1:10" x14ac:dyDescent="0.35">
      <c r="A2508" s="108" t="s">
        <v>1772</v>
      </c>
      <c r="B2508" s="108" t="s">
        <v>3043</v>
      </c>
      <c r="C2508" s="109">
        <v>0.16138085396000001</v>
      </c>
      <c r="D2508" s="109">
        <v>0.145553194257</v>
      </c>
      <c r="E2508" s="110">
        <v>2146</v>
      </c>
      <c r="F2508" s="109">
        <v>618775.36165600002</v>
      </c>
      <c r="G2508" s="109">
        <v>4506916.74309</v>
      </c>
      <c r="H2508" s="135">
        <v>10</v>
      </c>
      <c r="I2508" s="136" t="s">
        <v>3094</v>
      </c>
      <c r="J2508" s="110" t="str">
        <f t="shared" si="39"/>
        <v>No</v>
      </c>
    </row>
    <row r="2509" spans="1:10" x14ac:dyDescent="0.35">
      <c r="A2509" s="108" t="s">
        <v>1772</v>
      </c>
      <c r="B2509" s="108" t="s">
        <v>3043</v>
      </c>
      <c r="C2509" s="109">
        <v>0.52960573175000003</v>
      </c>
      <c r="D2509" s="109">
        <v>0.26766742999399995</v>
      </c>
      <c r="E2509" s="110">
        <v>2156</v>
      </c>
      <c r="F2509" s="109">
        <v>618615.86159099999</v>
      </c>
      <c r="G2509" s="109">
        <v>4506944.9791299999</v>
      </c>
      <c r="H2509" s="135">
        <v>10</v>
      </c>
      <c r="I2509" s="136" t="s">
        <v>3094</v>
      </c>
      <c r="J2509" s="110" t="str">
        <f t="shared" si="39"/>
        <v>No</v>
      </c>
    </row>
    <row r="2510" spans="1:10" x14ac:dyDescent="0.35">
      <c r="A2510" s="108" t="s">
        <v>1772</v>
      </c>
      <c r="B2510" s="108" t="s">
        <v>3036</v>
      </c>
      <c r="C2510" s="109">
        <v>2.39030500394</v>
      </c>
      <c r="D2510" s="109">
        <v>0.64252975643499999</v>
      </c>
      <c r="E2510" s="110">
        <v>2623</v>
      </c>
      <c r="F2510" s="109">
        <v>840966.48017</v>
      </c>
      <c r="G2510" s="109">
        <v>4134275.6311900001</v>
      </c>
      <c r="H2510" s="135">
        <v>11</v>
      </c>
      <c r="I2510" s="136" t="s">
        <v>3094</v>
      </c>
      <c r="J2510" s="110" t="str">
        <f t="shared" si="39"/>
        <v>No</v>
      </c>
    </row>
    <row r="2511" spans="1:10" x14ac:dyDescent="0.35">
      <c r="A2511" s="108" t="s">
        <v>1773</v>
      </c>
      <c r="B2511" s="108" t="s">
        <v>3022</v>
      </c>
      <c r="C2511" s="109">
        <v>9.16598643781</v>
      </c>
      <c r="D2511" s="109">
        <v>1.27533008715</v>
      </c>
      <c r="E2511" s="110">
        <v>2099</v>
      </c>
      <c r="F2511" s="109">
        <v>492743.47494099999</v>
      </c>
      <c r="G2511" s="109">
        <v>4603556.93224</v>
      </c>
      <c r="H2511" s="135">
        <v>10</v>
      </c>
      <c r="I2511" s="136" t="s">
        <v>3094</v>
      </c>
      <c r="J2511" s="110" t="str">
        <f t="shared" si="39"/>
        <v>No</v>
      </c>
    </row>
    <row r="2512" spans="1:10" x14ac:dyDescent="0.35">
      <c r="A2512" s="108" t="s">
        <v>1774</v>
      </c>
      <c r="B2512" s="108" t="s">
        <v>3050</v>
      </c>
      <c r="C2512" s="109">
        <v>5.8166358219800003</v>
      </c>
      <c r="D2512" s="109">
        <v>0.98536511015999995</v>
      </c>
      <c r="E2512" s="110">
        <v>604</v>
      </c>
      <c r="F2512" s="109">
        <v>538015.79946500005</v>
      </c>
      <c r="G2512" s="109">
        <v>4241851.2246500002</v>
      </c>
      <c r="H2512" s="135">
        <v>10</v>
      </c>
      <c r="I2512" s="136" t="s">
        <v>3094</v>
      </c>
      <c r="J2512" s="110" t="str">
        <f t="shared" si="39"/>
        <v>No</v>
      </c>
    </row>
    <row r="2513" spans="1:10" x14ac:dyDescent="0.35">
      <c r="A2513" s="108" t="s">
        <v>1775</v>
      </c>
      <c r="B2513" s="108" t="s">
        <v>3055</v>
      </c>
      <c r="C2513" s="109">
        <v>2.6680700614200004</v>
      </c>
      <c r="D2513" s="109">
        <v>0.78359850825800004</v>
      </c>
      <c r="E2513" s="110">
        <v>902</v>
      </c>
      <c r="F2513" s="109">
        <v>472959.56605800003</v>
      </c>
      <c r="G2513" s="109">
        <v>4416384.8916999996</v>
      </c>
      <c r="H2513" s="135">
        <v>10</v>
      </c>
      <c r="I2513" s="136" t="s">
        <v>3094</v>
      </c>
      <c r="J2513" s="110" t="str">
        <f t="shared" si="39"/>
        <v>No</v>
      </c>
    </row>
    <row r="2514" spans="1:10" x14ac:dyDescent="0.35">
      <c r="A2514" s="108" t="s">
        <v>1776</v>
      </c>
      <c r="B2514" s="108" t="s">
        <v>3020</v>
      </c>
      <c r="C2514" s="109">
        <v>3.2441328650600001</v>
      </c>
      <c r="D2514" s="109">
        <v>0.84814651506099992</v>
      </c>
      <c r="E2514" s="110">
        <v>2491</v>
      </c>
      <c r="F2514" s="109">
        <v>750584.06015699997</v>
      </c>
      <c r="G2514" s="109">
        <v>4305287.3846800001</v>
      </c>
      <c r="H2514" s="135">
        <v>10</v>
      </c>
      <c r="I2514" s="136" t="s">
        <v>3094</v>
      </c>
      <c r="J2514" s="110" t="str">
        <f t="shared" si="39"/>
        <v>No</v>
      </c>
    </row>
    <row r="2515" spans="1:10" x14ac:dyDescent="0.35">
      <c r="A2515" s="108" t="s">
        <v>1777</v>
      </c>
      <c r="B2515" s="108" t="s">
        <v>3026</v>
      </c>
      <c r="C2515" s="109">
        <v>0.31050152551100002</v>
      </c>
      <c r="D2515" s="109">
        <v>0.21377273685000001</v>
      </c>
      <c r="E2515" s="110">
        <v>1500</v>
      </c>
      <c r="F2515" s="109">
        <v>492508.43523</v>
      </c>
      <c r="G2515" s="109">
        <v>4429277.8574700002</v>
      </c>
      <c r="H2515" s="135">
        <v>10</v>
      </c>
      <c r="I2515" s="136" t="s">
        <v>3094</v>
      </c>
      <c r="J2515" s="110" t="str">
        <f t="shared" si="39"/>
        <v>No</v>
      </c>
    </row>
    <row r="2516" spans="1:10" x14ac:dyDescent="0.35">
      <c r="A2516" s="108" t="s">
        <v>1778</v>
      </c>
      <c r="B2516" s="108" t="s">
        <v>3026</v>
      </c>
      <c r="C2516" s="109">
        <v>0.94168103716000007</v>
      </c>
      <c r="D2516" s="109">
        <v>0.35699511647999999</v>
      </c>
      <c r="E2516" s="110">
        <v>2113</v>
      </c>
      <c r="F2516" s="109">
        <v>508239.25643900002</v>
      </c>
      <c r="G2516" s="109">
        <v>4533455.4651100002</v>
      </c>
      <c r="H2516" s="135">
        <v>10</v>
      </c>
      <c r="I2516" s="136" t="s">
        <v>3094</v>
      </c>
      <c r="J2516" s="110" t="str">
        <f t="shared" si="39"/>
        <v>No</v>
      </c>
    </row>
    <row r="2517" spans="1:10" x14ac:dyDescent="0.35">
      <c r="A2517" s="108" t="s">
        <v>1779</v>
      </c>
      <c r="B2517" s="108" t="s">
        <v>3041</v>
      </c>
      <c r="C2517" s="109">
        <v>3.8691907009399999</v>
      </c>
      <c r="D2517" s="109">
        <v>0.83213863110800002</v>
      </c>
      <c r="E2517" s="110">
        <v>2510</v>
      </c>
      <c r="F2517" s="109">
        <v>797684.72152999998</v>
      </c>
      <c r="G2517" s="109">
        <v>4195655.5011400003</v>
      </c>
      <c r="H2517" s="135">
        <v>11</v>
      </c>
      <c r="I2517" s="136" t="s">
        <v>3094</v>
      </c>
      <c r="J2517" s="110" t="str">
        <f t="shared" si="39"/>
        <v>No</v>
      </c>
    </row>
    <row r="2518" spans="1:10" x14ac:dyDescent="0.35">
      <c r="A2518" s="108" t="s">
        <v>1780</v>
      </c>
      <c r="B2518" s="108" t="s">
        <v>3020</v>
      </c>
      <c r="C2518" s="109">
        <v>0.25805736138300001</v>
      </c>
      <c r="D2518" s="109">
        <v>0.20889737933500002</v>
      </c>
      <c r="E2518" s="110">
        <v>607</v>
      </c>
      <c r="F2518" s="109">
        <v>693274.88875299995</v>
      </c>
      <c r="G2518" s="109">
        <v>4288922.3182399999</v>
      </c>
      <c r="H2518" s="135">
        <v>10</v>
      </c>
      <c r="I2518" s="136" t="s">
        <v>3094</v>
      </c>
      <c r="J2518" s="110" t="str">
        <f t="shared" si="39"/>
        <v>No</v>
      </c>
    </row>
    <row r="2519" spans="1:10" x14ac:dyDescent="0.35">
      <c r="A2519" s="108" t="s">
        <v>1781</v>
      </c>
      <c r="B2519" s="108" t="s">
        <v>3029</v>
      </c>
      <c r="C2519" s="109">
        <v>57.322473226000007</v>
      </c>
      <c r="D2519" s="109">
        <v>4.3006063330500002</v>
      </c>
      <c r="E2519" s="110">
        <v>2379</v>
      </c>
      <c r="F2519" s="109">
        <v>830863.32657599996</v>
      </c>
      <c r="G2519" s="109">
        <v>4215745.53639</v>
      </c>
      <c r="H2519" s="135">
        <v>11</v>
      </c>
      <c r="I2519" s="136" t="s">
        <v>3094</v>
      </c>
      <c r="J2519" s="110" t="str">
        <f t="shared" si="39"/>
        <v>No</v>
      </c>
    </row>
    <row r="2520" spans="1:10" x14ac:dyDescent="0.35">
      <c r="A2520" s="108" t="s">
        <v>1782</v>
      </c>
      <c r="B2520" s="108" t="s">
        <v>3020</v>
      </c>
      <c r="C2520" s="109">
        <v>2.89198677571</v>
      </c>
      <c r="D2520" s="109">
        <v>0.84611619577700004</v>
      </c>
      <c r="E2520" s="110">
        <v>2552</v>
      </c>
      <c r="F2520" s="109">
        <v>744613.92867099994</v>
      </c>
      <c r="G2520" s="109">
        <v>4303947.7619700003</v>
      </c>
      <c r="H2520" s="135">
        <v>10</v>
      </c>
      <c r="I2520" s="136" t="s">
        <v>3094</v>
      </c>
      <c r="J2520" s="110" t="str">
        <f t="shared" si="39"/>
        <v>No</v>
      </c>
    </row>
    <row r="2521" spans="1:10" x14ac:dyDescent="0.35">
      <c r="A2521" s="108" t="s">
        <v>1782</v>
      </c>
      <c r="B2521" s="108" t="s">
        <v>3037</v>
      </c>
      <c r="C2521" s="109">
        <v>1.0745061796599999</v>
      </c>
      <c r="D2521" s="109">
        <v>0.49072337485299999</v>
      </c>
      <c r="E2521" s="110">
        <v>735</v>
      </c>
      <c r="F2521" s="109">
        <v>665572.55507100001</v>
      </c>
      <c r="G2521" s="109">
        <v>4341139.1549500003</v>
      </c>
      <c r="H2521" s="135">
        <v>10</v>
      </c>
      <c r="I2521" s="136" t="s">
        <v>3094</v>
      </c>
      <c r="J2521" s="110" t="str">
        <f t="shared" si="39"/>
        <v>No</v>
      </c>
    </row>
    <row r="2522" spans="1:10" x14ac:dyDescent="0.35">
      <c r="A2522" s="108" t="s">
        <v>1783</v>
      </c>
      <c r="B2522" s="108" t="s">
        <v>3041</v>
      </c>
      <c r="C2522" s="109">
        <v>54.142275920599999</v>
      </c>
      <c r="D2522" s="109">
        <v>7.2662350410699998</v>
      </c>
      <c r="E2522" s="110">
        <v>1285</v>
      </c>
      <c r="F2522" s="109">
        <v>748818.93156199995</v>
      </c>
      <c r="G2522" s="109">
        <v>4221016.30908</v>
      </c>
      <c r="H2522" s="135">
        <v>10</v>
      </c>
      <c r="I2522" s="136" t="s">
        <v>3094</v>
      </c>
      <c r="J2522" s="110" t="str">
        <f t="shared" si="39"/>
        <v>No</v>
      </c>
    </row>
    <row r="2523" spans="1:10" x14ac:dyDescent="0.35">
      <c r="A2523" s="108" t="s">
        <v>1784</v>
      </c>
      <c r="B2523" s="108" t="s">
        <v>3050</v>
      </c>
      <c r="C2523" s="109">
        <v>11.809076168800001</v>
      </c>
      <c r="D2523" s="109">
        <v>1.5936828565500001</v>
      </c>
      <c r="E2523" s="110">
        <v>59</v>
      </c>
      <c r="F2523" s="109">
        <v>510856.19826799998</v>
      </c>
      <c r="G2523" s="109">
        <v>4278002.6788400002</v>
      </c>
      <c r="H2523" s="135">
        <v>10</v>
      </c>
      <c r="I2523" s="136" t="s">
        <v>3094</v>
      </c>
      <c r="J2523" s="110" t="str">
        <f t="shared" si="39"/>
        <v>No</v>
      </c>
    </row>
    <row r="2524" spans="1:10" x14ac:dyDescent="0.35">
      <c r="A2524" s="108" t="s">
        <v>1784</v>
      </c>
      <c r="B2524" s="108" t="s">
        <v>3037</v>
      </c>
      <c r="C2524" s="109">
        <v>0.72013596286799997</v>
      </c>
      <c r="D2524" s="109">
        <v>0.32344937346900005</v>
      </c>
      <c r="E2524" s="110">
        <v>2224</v>
      </c>
      <c r="F2524" s="109">
        <v>729297.92043900001</v>
      </c>
      <c r="G2524" s="109">
        <v>4356282.1176399998</v>
      </c>
      <c r="H2524" s="135">
        <v>10</v>
      </c>
      <c r="I2524" s="136" t="s">
        <v>3094</v>
      </c>
      <c r="J2524" s="110" t="str">
        <f t="shared" si="39"/>
        <v>No</v>
      </c>
    </row>
    <row r="2525" spans="1:10" x14ac:dyDescent="0.35">
      <c r="A2525" s="108" t="s">
        <v>1785</v>
      </c>
      <c r="B2525" s="108" t="s">
        <v>3036</v>
      </c>
      <c r="C2525" s="109">
        <v>1.1104822780400001</v>
      </c>
      <c r="D2525" s="109">
        <v>0.48256282869900002</v>
      </c>
      <c r="E2525" s="110">
        <v>3200</v>
      </c>
      <c r="F2525" s="109">
        <v>861738.33773300005</v>
      </c>
      <c r="G2525" s="109">
        <v>4156497.3296099999</v>
      </c>
      <c r="H2525" s="135">
        <v>11</v>
      </c>
      <c r="I2525" s="136" t="s">
        <v>3094</v>
      </c>
      <c r="J2525" s="110" t="str">
        <f t="shared" si="39"/>
        <v>No</v>
      </c>
    </row>
    <row r="2526" spans="1:10" x14ac:dyDescent="0.35">
      <c r="A2526" s="108" t="s">
        <v>1786</v>
      </c>
      <c r="B2526" s="108" t="s">
        <v>3052</v>
      </c>
      <c r="C2526" s="109">
        <v>2.1629097398199999</v>
      </c>
      <c r="D2526" s="109">
        <v>0.91171030262600006</v>
      </c>
      <c r="E2526" s="110">
        <v>3164</v>
      </c>
      <c r="F2526" s="109">
        <v>876048.75119600003</v>
      </c>
      <c r="G2526" s="109">
        <v>4150785.0584200001</v>
      </c>
      <c r="H2526" s="135">
        <v>11</v>
      </c>
      <c r="I2526" s="136" t="s">
        <v>3094</v>
      </c>
      <c r="J2526" s="110" t="str">
        <f t="shared" si="39"/>
        <v>No</v>
      </c>
    </row>
    <row r="2527" spans="1:10" x14ac:dyDescent="0.35">
      <c r="A2527" s="108" t="s">
        <v>1787</v>
      </c>
      <c r="B2527" s="108" t="s">
        <v>3041</v>
      </c>
      <c r="C2527" s="109">
        <v>4.5554168483000002</v>
      </c>
      <c r="D2527" s="109">
        <v>1.04169104665</v>
      </c>
      <c r="E2527" s="110">
        <v>3489</v>
      </c>
      <c r="F2527" s="109">
        <v>827723.76043200004</v>
      </c>
      <c r="G2527" s="109">
        <v>4185193.9355100002</v>
      </c>
      <c r="H2527" s="135">
        <v>11</v>
      </c>
      <c r="I2527" s="136" t="s">
        <v>3094</v>
      </c>
      <c r="J2527" s="110" t="str">
        <f t="shared" si="39"/>
        <v>No</v>
      </c>
    </row>
    <row r="2528" spans="1:10" x14ac:dyDescent="0.35">
      <c r="A2528" s="108" t="s">
        <v>1788</v>
      </c>
      <c r="B2528" s="108" t="s">
        <v>3026</v>
      </c>
      <c r="C2528" s="109">
        <v>4.2007093838900005</v>
      </c>
      <c r="D2528" s="109">
        <v>0.76736766022400005</v>
      </c>
      <c r="E2528" s="110">
        <v>856</v>
      </c>
      <c r="F2528" s="109">
        <v>464339.97520300001</v>
      </c>
      <c r="G2528" s="109">
        <v>4489338.5177100003</v>
      </c>
      <c r="H2528" s="135">
        <v>10</v>
      </c>
      <c r="I2528" s="136" t="s">
        <v>3094</v>
      </c>
      <c r="J2528" s="110" t="str">
        <f t="shared" si="39"/>
        <v>No</v>
      </c>
    </row>
    <row r="2529" spans="1:10" x14ac:dyDescent="0.35">
      <c r="A2529" s="108" t="s">
        <v>1788</v>
      </c>
      <c r="B2529" s="108" t="s">
        <v>3075</v>
      </c>
      <c r="C2529" s="109">
        <v>0.25001371959900004</v>
      </c>
      <c r="D2529" s="109">
        <v>0.202670283609</v>
      </c>
      <c r="E2529" s="110">
        <v>209</v>
      </c>
      <c r="F2529" s="109">
        <v>872882.51236199995</v>
      </c>
      <c r="G2529" s="109">
        <v>3815613.5923700002</v>
      </c>
      <c r="H2529" s="135">
        <v>11</v>
      </c>
      <c r="I2529" s="136" t="s">
        <v>3094</v>
      </c>
      <c r="J2529" s="110" t="str">
        <f t="shared" si="39"/>
        <v>No</v>
      </c>
    </row>
    <row r="2530" spans="1:10" x14ac:dyDescent="0.35">
      <c r="A2530" s="108" t="s">
        <v>1789</v>
      </c>
      <c r="B2530" s="108" t="s">
        <v>3025</v>
      </c>
      <c r="C2530" s="109">
        <v>78.078432418099993</v>
      </c>
      <c r="D2530" s="109">
        <v>18.896526144700001</v>
      </c>
      <c r="E2530" s="110">
        <v>114</v>
      </c>
      <c r="F2530" s="109">
        <v>772603.73294999998</v>
      </c>
      <c r="G2530" s="109">
        <v>4106775.7850899999</v>
      </c>
      <c r="H2530" s="135">
        <v>11</v>
      </c>
      <c r="I2530" s="136" t="s">
        <v>3094</v>
      </c>
      <c r="J2530" s="110" t="str">
        <f t="shared" si="39"/>
        <v>No</v>
      </c>
    </row>
    <row r="2531" spans="1:10" x14ac:dyDescent="0.35">
      <c r="A2531" s="108" t="s">
        <v>1790</v>
      </c>
      <c r="B2531" s="108" t="s">
        <v>3025</v>
      </c>
      <c r="C2531" s="109">
        <v>111.820196936</v>
      </c>
      <c r="D2531" s="109">
        <v>19.303811102399997</v>
      </c>
      <c r="E2531" s="110">
        <v>100</v>
      </c>
      <c r="F2531" s="109">
        <v>767880.05884199997</v>
      </c>
      <c r="G2531" s="109">
        <v>4101768.86882</v>
      </c>
      <c r="H2531" s="135">
        <v>11</v>
      </c>
      <c r="I2531" s="136" t="s">
        <v>3094</v>
      </c>
      <c r="J2531" s="110" t="str">
        <f t="shared" si="39"/>
        <v>No</v>
      </c>
    </row>
    <row r="2532" spans="1:10" x14ac:dyDescent="0.35">
      <c r="A2532" s="108" t="s">
        <v>1791</v>
      </c>
      <c r="B2532" s="108" t="s">
        <v>3042</v>
      </c>
      <c r="C2532" s="109">
        <v>4.2275672174399999</v>
      </c>
      <c r="D2532" s="109">
        <v>1.26020271335</v>
      </c>
      <c r="E2532" s="110">
        <v>1506</v>
      </c>
      <c r="F2532" s="109">
        <v>699315.43966499995</v>
      </c>
      <c r="G2532" s="109">
        <v>4406252.1582599999</v>
      </c>
      <c r="H2532" s="135">
        <v>10</v>
      </c>
      <c r="I2532" s="136" t="s">
        <v>3094</v>
      </c>
      <c r="J2532" s="110" t="str">
        <f t="shared" si="39"/>
        <v>No</v>
      </c>
    </row>
    <row r="2533" spans="1:10" x14ac:dyDescent="0.35">
      <c r="A2533" s="108" t="s">
        <v>1792</v>
      </c>
      <c r="B2533" s="108" t="s">
        <v>3021</v>
      </c>
      <c r="C2533" s="109">
        <v>8.8291575530799999</v>
      </c>
      <c r="D2533" s="109">
        <v>2.1010916757899998</v>
      </c>
      <c r="E2533" s="110">
        <v>602</v>
      </c>
      <c r="F2533" s="109">
        <v>636795.24266800005</v>
      </c>
      <c r="G2533" s="109">
        <v>4389862.0601700004</v>
      </c>
      <c r="H2533" s="135">
        <v>10</v>
      </c>
      <c r="I2533" s="136" t="s">
        <v>3094</v>
      </c>
      <c r="J2533" s="110" t="str">
        <f t="shared" si="39"/>
        <v>No</v>
      </c>
    </row>
    <row r="2534" spans="1:10" x14ac:dyDescent="0.35">
      <c r="A2534" s="108" t="s">
        <v>1793</v>
      </c>
      <c r="B2534" s="108" t="s">
        <v>3021</v>
      </c>
      <c r="C2534" s="109">
        <v>31.822337577600003</v>
      </c>
      <c r="D2534" s="109">
        <v>4.2138475034100003</v>
      </c>
      <c r="E2534" s="110">
        <v>678</v>
      </c>
      <c r="F2534" s="109">
        <v>621029.21080700005</v>
      </c>
      <c r="G2534" s="109">
        <v>4408974.4804999996</v>
      </c>
      <c r="H2534" s="135">
        <v>10</v>
      </c>
      <c r="I2534" s="136" t="s">
        <v>3094</v>
      </c>
      <c r="J2534" s="110" t="str">
        <f t="shared" si="39"/>
        <v>No</v>
      </c>
    </row>
    <row r="2535" spans="1:10" x14ac:dyDescent="0.35">
      <c r="A2535" s="108" t="s">
        <v>1794</v>
      </c>
      <c r="B2535" s="108" t="s">
        <v>3043</v>
      </c>
      <c r="C2535" s="109">
        <v>1.84535768843</v>
      </c>
      <c r="D2535" s="109">
        <v>0.55519701700500002</v>
      </c>
      <c r="E2535" s="110">
        <v>2193</v>
      </c>
      <c r="F2535" s="109">
        <v>618049.38570300001</v>
      </c>
      <c r="G2535" s="109">
        <v>4506371.56666</v>
      </c>
      <c r="H2535" s="135">
        <v>10</v>
      </c>
      <c r="I2535" s="136" t="s">
        <v>3094</v>
      </c>
      <c r="J2535" s="110" t="str">
        <f t="shared" si="39"/>
        <v>No</v>
      </c>
    </row>
    <row r="2536" spans="1:10" x14ac:dyDescent="0.35">
      <c r="A2536" s="108" t="s">
        <v>1795</v>
      </c>
      <c r="B2536" s="108" t="s">
        <v>3039</v>
      </c>
      <c r="C2536" s="109">
        <v>1.7476819676799999</v>
      </c>
      <c r="D2536" s="109">
        <v>0.49144102811000001</v>
      </c>
      <c r="E2536" s="110">
        <v>2752</v>
      </c>
      <c r="F2536" s="109">
        <v>893397.73091899999</v>
      </c>
      <c r="G2536" s="109">
        <v>4023688.1873400002</v>
      </c>
      <c r="H2536" s="135">
        <v>11</v>
      </c>
      <c r="I2536" s="136" t="s">
        <v>3094</v>
      </c>
      <c r="J2536" s="110" t="str">
        <f t="shared" si="39"/>
        <v>No</v>
      </c>
    </row>
    <row r="2537" spans="1:10" x14ac:dyDescent="0.35">
      <c r="A2537" s="108" t="s">
        <v>1796</v>
      </c>
      <c r="B2537" s="108" t="s">
        <v>3039</v>
      </c>
      <c r="C2537" s="109">
        <v>0.76147625309099998</v>
      </c>
      <c r="D2537" s="109">
        <v>0.38530392080199999</v>
      </c>
      <c r="E2537" s="110">
        <v>2771</v>
      </c>
      <c r="F2537" s="109">
        <v>893454.954333</v>
      </c>
      <c r="G2537" s="109">
        <v>4023476.8590000002</v>
      </c>
      <c r="H2537" s="135">
        <v>11</v>
      </c>
      <c r="I2537" s="136" t="s">
        <v>3094</v>
      </c>
      <c r="J2537" s="110" t="str">
        <f t="shared" si="39"/>
        <v>No</v>
      </c>
    </row>
    <row r="2538" spans="1:10" x14ac:dyDescent="0.35">
      <c r="A2538" s="108" t="s">
        <v>1796</v>
      </c>
      <c r="B2538" s="108" t="s">
        <v>3039</v>
      </c>
      <c r="C2538" s="109">
        <v>3.8881759761399999</v>
      </c>
      <c r="D2538" s="109">
        <v>0.79224871173900002</v>
      </c>
      <c r="E2538" s="110">
        <v>2799</v>
      </c>
      <c r="F2538" s="109">
        <v>893081.30514099996</v>
      </c>
      <c r="G2538" s="109">
        <v>4023285.6794799999</v>
      </c>
      <c r="H2538" s="135">
        <v>11</v>
      </c>
      <c r="I2538" s="136" t="s">
        <v>3094</v>
      </c>
      <c r="J2538" s="110" t="str">
        <f t="shared" si="39"/>
        <v>No</v>
      </c>
    </row>
    <row r="2539" spans="1:10" x14ac:dyDescent="0.35">
      <c r="A2539" s="108" t="s">
        <v>1797</v>
      </c>
      <c r="B2539" s="108" t="s">
        <v>3041</v>
      </c>
      <c r="C2539" s="109">
        <v>8.4618442493500012</v>
      </c>
      <c r="D2539" s="109">
        <v>1.7546490671599999</v>
      </c>
      <c r="E2539" s="110">
        <v>2380</v>
      </c>
      <c r="F2539" s="109">
        <v>792266.14002199995</v>
      </c>
      <c r="G2539" s="109">
        <v>4217141.0772000002</v>
      </c>
      <c r="H2539" s="135">
        <v>11</v>
      </c>
      <c r="I2539" s="136" t="s">
        <v>3094</v>
      </c>
      <c r="J2539" s="110" t="str">
        <f t="shared" si="39"/>
        <v>No</v>
      </c>
    </row>
    <row r="2540" spans="1:10" x14ac:dyDescent="0.35">
      <c r="A2540" s="108" t="s">
        <v>1798</v>
      </c>
      <c r="B2540" s="108" t="s">
        <v>3031</v>
      </c>
      <c r="C2540" s="109">
        <v>9.3243812593199991</v>
      </c>
      <c r="D2540" s="109">
        <v>1.31641295936</v>
      </c>
      <c r="E2540" s="110">
        <v>2056</v>
      </c>
      <c r="F2540" s="109">
        <v>692018.43690500001</v>
      </c>
      <c r="G2540" s="109">
        <v>4489494.2300300002</v>
      </c>
      <c r="H2540" s="135">
        <v>10</v>
      </c>
      <c r="I2540" s="136" t="s">
        <v>3094</v>
      </c>
      <c r="J2540" s="110" t="str">
        <f t="shared" si="39"/>
        <v>No</v>
      </c>
    </row>
    <row r="2541" spans="1:10" x14ac:dyDescent="0.35">
      <c r="A2541" s="108" t="s">
        <v>1799</v>
      </c>
      <c r="B2541" s="108" t="s">
        <v>3045</v>
      </c>
      <c r="C2541" s="109">
        <v>1.5914867988699999</v>
      </c>
      <c r="D2541" s="109">
        <v>0.55008916886600001</v>
      </c>
      <c r="E2541" s="110">
        <v>1031</v>
      </c>
      <c r="F2541" s="109">
        <v>697909.52349000005</v>
      </c>
      <c r="G2541" s="109">
        <v>4024406.5092000002</v>
      </c>
      <c r="H2541" s="135">
        <v>10</v>
      </c>
      <c r="I2541" s="136" t="s">
        <v>3094</v>
      </c>
      <c r="J2541" s="110" t="str">
        <f t="shared" si="39"/>
        <v>No</v>
      </c>
    </row>
    <row r="2542" spans="1:10" x14ac:dyDescent="0.35">
      <c r="A2542" s="108" t="s">
        <v>1800</v>
      </c>
      <c r="B2542" s="108" t="s">
        <v>3048</v>
      </c>
      <c r="C2542" s="109">
        <v>1.2279634559399999</v>
      </c>
      <c r="D2542" s="109">
        <v>0.51202695209399995</v>
      </c>
      <c r="E2542" s="110">
        <v>4</v>
      </c>
      <c r="F2542" s="109">
        <v>898855.06264899997</v>
      </c>
      <c r="G2542" s="109">
        <v>3774282.25807</v>
      </c>
      <c r="H2542" s="135">
        <v>11</v>
      </c>
      <c r="I2542" s="136" t="s">
        <v>3094</v>
      </c>
      <c r="J2542" s="110" t="str">
        <f t="shared" si="39"/>
        <v>No</v>
      </c>
    </row>
    <row r="2543" spans="1:10" x14ac:dyDescent="0.35">
      <c r="A2543" s="108" t="s">
        <v>1801</v>
      </c>
      <c r="B2543" s="108" t="s">
        <v>3048</v>
      </c>
      <c r="C2543" s="109">
        <v>15.2814612181</v>
      </c>
      <c r="D2543" s="109">
        <v>4.7225124198500001</v>
      </c>
      <c r="E2543" s="110">
        <v>221</v>
      </c>
      <c r="F2543" s="109">
        <v>891479.93875800003</v>
      </c>
      <c r="G2543" s="109">
        <v>3782299.3855099999</v>
      </c>
      <c r="H2543" s="135">
        <v>11</v>
      </c>
      <c r="I2543" s="136" t="s">
        <v>3094</v>
      </c>
      <c r="J2543" s="110" t="str">
        <f t="shared" si="39"/>
        <v>No</v>
      </c>
    </row>
    <row r="2544" spans="1:10" x14ac:dyDescent="0.35">
      <c r="A2544" s="108" t="s">
        <v>1802</v>
      </c>
      <c r="B2544" s="108" t="s">
        <v>3036</v>
      </c>
      <c r="C2544" s="109">
        <v>1.62477352351</v>
      </c>
      <c r="D2544" s="109">
        <v>0.49931253343100002</v>
      </c>
      <c r="E2544" s="110">
        <v>2878</v>
      </c>
      <c r="F2544" s="109">
        <v>850916.08022799995</v>
      </c>
      <c r="G2544" s="109">
        <v>4130574.9361899998</v>
      </c>
      <c r="H2544" s="135">
        <v>11</v>
      </c>
      <c r="I2544" s="136" t="s">
        <v>3094</v>
      </c>
      <c r="J2544" s="110" t="str">
        <f t="shared" si="39"/>
        <v>No</v>
      </c>
    </row>
    <row r="2545" spans="1:10" x14ac:dyDescent="0.35">
      <c r="A2545" s="108" t="s">
        <v>1803</v>
      </c>
      <c r="B2545" s="108" t="s">
        <v>3044</v>
      </c>
      <c r="C2545" s="109">
        <v>1.11522213499</v>
      </c>
      <c r="D2545" s="109">
        <v>0.44734987821200001</v>
      </c>
      <c r="E2545" s="110">
        <v>98</v>
      </c>
      <c r="F2545" s="109">
        <v>561548.09662700002</v>
      </c>
      <c r="G2545" s="109">
        <v>4205836.1284999996</v>
      </c>
      <c r="H2545" s="135">
        <v>10</v>
      </c>
      <c r="I2545" s="136" t="s">
        <v>3094</v>
      </c>
      <c r="J2545" s="110" t="str">
        <f t="shared" si="39"/>
        <v>No</v>
      </c>
    </row>
    <row r="2546" spans="1:10" x14ac:dyDescent="0.35">
      <c r="A2546" s="108" t="s">
        <v>1804</v>
      </c>
      <c r="B2546" s="108" t="s">
        <v>3029</v>
      </c>
      <c r="C2546" s="109">
        <v>3.3974896171400002</v>
      </c>
      <c r="D2546" s="109">
        <v>0.83224570533199993</v>
      </c>
      <c r="E2546" s="110">
        <v>2961</v>
      </c>
      <c r="F2546" s="109">
        <v>813480.12532500003</v>
      </c>
      <c r="G2546" s="109">
        <v>4225085.2362200003</v>
      </c>
      <c r="H2546" s="135">
        <v>11</v>
      </c>
      <c r="I2546" s="136" t="s">
        <v>3094</v>
      </c>
      <c r="J2546" s="110" t="str">
        <f t="shared" si="39"/>
        <v>No</v>
      </c>
    </row>
    <row r="2547" spans="1:10" x14ac:dyDescent="0.35">
      <c r="A2547" s="108" t="s">
        <v>1805</v>
      </c>
      <c r="B2547" s="108" t="s">
        <v>3029</v>
      </c>
      <c r="C2547" s="109">
        <v>6.3255825559000005</v>
      </c>
      <c r="D2547" s="109">
        <v>1.5006293471800001</v>
      </c>
      <c r="E2547" s="110">
        <v>2711</v>
      </c>
      <c r="F2547" s="109">
        <v>852206.90619999997</v>
      </c>
      <c r="G2547" s="109">
        <v>4169862.0304800002</v>
      </c>
      <c r="H2547" s="135">
        <v>11</v>
      </c>
      <c r="I2547" s="136" t="s">
        <v>3094</v>
      </c>
      <c r="J2547" s="110" t="str">
        <f t="shared" si="39"/>
        <v>No</v>
      </c>
    </row>
    <row r="2548" spans="1:10" x14ac:dyDescent="0.35">
      <c r="A2548" s="108" t="s">
        <v>1806</v>
      </c>
      <c r="B2548" s="108" t="s">
        <v>3053</v>
      </c>
      <c r="C2548" s="109">
        <v>2.0768063082900001</v>
      </c>
      <c r="D2548" s="109">
        <v>0.57233058918599999</v>
      </c>
      <c r="E2548" s="110">
        <v>195</v>
      </c>
      <c r="F2548" s="109">
        <v>661692.98002000002</v>
      </c>
      <c r="G2548" s="109">
        <v>4298299.3817400001</v>
      </c>
      <c r="H2548" s="135">
        <v>10</v>
      </c>
      <c r="I2548" s="136" t="s">
        <v>3094</v>
      </c>
      <c r="J2548" s="110" t="str">
        <f t="shared" si="39"/>
        <v>No</v>
      </c>
    </row>
    <row r="2549" spans="1:10" x14ac:dyDescent="0.35">
      <c r="A2549" s="108" t="s">
        <v>1807</v>
      </c>
      <c r="B2549" s="108" t="s">
        <v>3056</v>
      </c>
      <c r="C2549" s="109">
        <v>1.0763064441700001</v>
      </c>
      <c r="D2549" s="109">
        <v>0.51906924759599993</v>
      </c>
      <c r="E2549" s="110">
        <v>413</v>
      </c>
      <c r="F2549" s="109">
        <v>660710.88824300002</v>
      </c>
      <c r="G2549" s="109">
        <v>4101229.3283099998</v>
      </c>
      <c r="H2549" s="135">
        <v>10</v>
      </c>
      <c r="I2549" s="136" t="s">
        <v>3094</v>
      </c>
      <c r="J2549" s="110" t="str">
        <f t="shared" si="39"/>
        <v>No</v>
      </c>
    </row>
    <row r="2550" spans="1:10" x14ac:dyDescent="0.35">
      <c r="A2550" s="108" t="s">
        <v>1808</v>
      </c>
      <c r="B2550" s="108" t="s">
        <v>3036</v>
      </c>
      <c r="C2550" s="109">
        <v>427.52532991999999</v>
      </c>
      <c r="D2550" s="109">
        <v>31.156439345100001</v>
      </c>
      <c r="E2550" s="110">
        <v>1016</v>
      </c>
      <c r="F2550" s="109">
        <v>826987.55322600005</v>
      </c>
      <c r="G2550" s="109">
        <v>4140522.1751899999</v>
      </c>
      <c r="H2550" s="135">
        <v>11</v>
      </c>
      <c r="I2550" s="136" t="s">
        <v>3094</v>
      </c>
      <c r="J2550" s="110" t="str">
        <f t="shared" si="39"/>
        <v>Yes</v>
      </c>
    </row>
    <row r="2551" spans="1:10" x14ac:dyDescent="0.35">
      <c r="A2551" s="108" t="s">
        <v>1809</v>
      </c>
      <c r="B2551" s="108" t="s">
        <v>3022</v>
      </c>
      <c r="C2551" s="109">
        <v>5.6039495956099996</v>
      </c>
      <c r="D2551" s="109">
        <v>1.0926029605599998</v>
      </c>
      <c r="E2551" s="110">
        <v>1885</v>
      </c>
      <c r="F2551" s="109">
        <v>489185.94710500003</v>
      </c>
      <c r="G2551" s="109">
        <v>4594921.2167300005</v>
      </c>
      <c r="H2551" s="135">
        <v>10</v>
      </c>
      <c r="I2551" s="136" t="s">
        <v>3094</v>
      </c>
      <c r="J2551" s="110" t="str">
        <f t="shared" si="39"/>
        <v>No</v>
      </c>
    </row>
    <row r="2552" spans="1:10" x14ac:dyDescent="0.35">
      <c r="A2552" s="108" t="s">
        <v>1810</v>
      </c>
      <c r="B2552" s="108" t="s">
        <v>3041</v>
      </c>
      <c r="C2552" s="109">
        <v>19.742446135399998</v>
      </c>
      <c r="D2552" s="109">
        <v>10.3098784558</v>
      </c>
      <c r="E2552" s="110">
        <v>2234</v>
      </c>
      <c r="F2552" s="109">
        <v>779566.39683900005</v>
      </c>
      <c r="G2552" s="109">
        <v>4219740.6375200003</v>
      </c>
      <c r="H2552" s="135">
        <v>11</v>
      </c>
      <c r="I2552" s="136" t="s">
        <v>3094</v>
      </c>
      <c r="J2552" s="110" t="str">
        <f t="shared" si="39"/>
        <v>No</v>
      </c>
    </row>
    <row r="2553" spans="1:10" x14ac:dyDescent="0.35">
      <c r="A2553" s="108" t="s">
        <v>1811</v>
      </c>
      <c r="B2553" s="108" t="s">
        <v>3041</v>
      </c>
      <c r="C2553" s="109">
        <v>5.9128816939099993E-2</v>
      </c>
      <c r="D2553" s="109">
        <v>9.6740509890300003E-2</v>
      </c>
      <c r="E2553" s="110">
        <v>2234</v>
      </c>
      <c r="F2553" s="109">
        <v>779669.614803</v>
      </c>
      <c r="G2553" s="109">
        <v>4219752.5812600004</v>
      </c>
      <c r="H2553" s="135">
        <v>11</v>
      </c>
      <c r="I2553" s="136" t="s">
        <v>3094</v>
      </c>
      <c r="J2553" s="110" t="str">
        <f t="shared" si="39"/>
        <v>No</v>
      </c>
    </row>
    <row r="2554" spans="1:10" x14ac:dyDescent="0.35">
      <c r="A2554" s="108" t="s">
        <v>1812</v>
      </c>
      <c r="B2554" s="108" t="s">
        <v>3041</v>
      </c>
      <c r="C2554" s="109">
        <v>0.127662038088</v>
      </c>
      <c r="D2554" s="109">
        <v>0.18584500831200002</v>
      </c>
      <c r="E2554" s="110">
        <v>2234</v>
      </c>
      <c r="F2554" s="109">
        <v>779602.13451200002</v>
      </c>
      <c r="G2554" s="109">
        <v>4219704.17875</v>
      </c>
      <c r="H2554" s="135">
        <v>11</v>
      </c>
      <c r="I2554" s="136" t="s">
        <v>3094</v>
      </c>
      <c r="J2554" s="110" t="str">
        <f t="shared" si="39"/>
        <v>No</v>
      </c>
    </row>
    <row r="2555" spans="1:10" x14ac:dyDescent="0.35">
      <c r="A2555" s="108" t="s">
        <v>1813</v>
      </c>
      <c r="B2555" s="108" t="s">
        <v>3041</v>
      </c>
      <c r="C2555" s="109">
        <v>7.3906234635100002E-2</v>
      </c>
      <c r="D2555" s="109">
        <v>0.110875634375</v>
      </c>
      <c r="E2555" s="110">
        <v>2234</v>
      </c>
      <c r="F2555" s="109">
        <v>779431.03605899995</v>
      </c>
      <c r="G2555" s="109">
        <v>4219660.3508599997</v>
      </c>
      <c r="H2555" s="135">
        <v>11</v>
      </c>
      <c r="I2555" s="136" t="s">
        <v>3094</v>
      </c>
      <c r="J2555" s="110" t="str">
        <f t="shared" si="39"/>
        <v>No</v>
      </c>
    </row>
    <row r="2556" spans="1:10" x14ac:dyDescent="0.35">
      <c r="A2556" s="108" t="s">
        <v>1814</v>
      </c>
      <c r="B2556" s="108" t="s">
        <v>3041</v>
      </c>
      <c r="C2556" s="109">
        <v>0.12442769305700001</v>
      </c>
      <c r="D2556" s="109">
        <v>0.18688479377300002</v>
      </c>
      <c r="E2556" s="110">
        <v>2234</v>
      </c>
      <c r="F2556" s="109">
        <v>779562.40620600001</v>
      </c>
      <c r="G2556" s="109">
        <v>4219586.8599699996</v>
      </c>
      <c r="H2556" s="135">
        <v>11</v>
      </c>
      <c r="I2556" s="136" t="s">
        <v>3094</v>
      </c>
      <c r="J2556" s="110" t="str">
        <f t="shared" si="39"/>
        <v>No</v>
      </c>
    </row>
    <row r="2557" spans="1:10" x14ac:dyDescent="0.35">
      <c r="A2557" s="108" t="s">
        <v>1815</v>
      </c>
      <c r="B2557" s="108" t="s">
        <v>3025</v>
      </c>
      <c r="C2557" s="109">
        <v>6.9302743900400001</v>
      </c>
      <c r="D2557" s="109">
        <v>2.6240202906399999</v>
      </c>
      <c r="E2557" s="110">
        <v>862</v>
      </c>
      <c r="F2557" s="109">
        <v>808890.73790499999</v>
      </c>
      <c r="G2557" s="109">
        <v>4128175.30626</v>
      </c>
      <c r="H2557" s="135">
        <v>11</v>
      </c>
      <c r="I2557" s="136" t="s">
        <v>3094</v>
      </c>
      <c r="J2557" s="110" t="str">
        <f t="shared" si="39"/>
        <v>No</v>
      </c>
    </row>
    <row r="2558" spans="1:10" x14ac:dyDescent="0.35">
      <c r="A2558" s="108" t="s">
        <v>1815</v>
      </c>
      <c r="B2558" s="108" t="s">
        <v>3043</v>
      </c>
      <c r="C2558" s="109">
        <v>19.1731569801</v>
      </c>
      <c r="D2558" s="109">
        <v>2.4511193224499999</v>
      </c>
      <c r="E2558" s="110">
        <v>1786</v>
      </c>
      <c r="F2558" s="109">
        <v>621265.674214</v>
      </c>
      <c r="G2558" s="109">
        <v>4488015.0763299996</v>
      </c>
      <c r="H2558" s="135">
        <v>10</v>
      </c>
      <c r="I2558" s="136" t="s">
        <v>3094</v>
      </c>
      <c r="J2558" s="110" t="str">
        <f t="shared" si="39"/>
        <v>No</v>
      </c>
    </row>
    <row r="2559" spans="1:10" x14ac:dyDescent="0.35">
      <c r="A2559" s="108" t="s">
        <v>1816</v>
      </c>
      <c r="B2559" s="108" t="s">
        <v>3027</v>
      </c>
      <c r="C2559" s="109">
        <v>10.614570194700001</v>
      </c>
      <c r="D2559" s="109">
        <v>3.2324034984000001</v>
      </c>
      <c r="E2559" s="110">
        <v>1527</v>
      </c>
      <c r="F2559" s="109">
        <v>686469.20242099999</v>
      </c>
      <c r="G2559" s="109">
        <v>4608112.14408</v>
      </c>
      <c r="H2559" s="135">
        <v>10</v>
      </c>
      <c r="I2559" s="136" t="s">
        <v>3094</v>
      </c>
      <c r="J2559" s="110" t="str">
        <f t="shared" si="39"/>
        <v>No</v>
      </c>
    </row>
    <row r="2560" spans="1:10" x14ac:dyDescent="0.35">
      <c r="A2560" s="108" t="s">
        <v>1817</v>
      </c>
      <c r="B2560" s="108" t="s">
        <v>3036</v>
      </c>
      <c r="C2560" s="109">
        <v>1.538154781</v>
      </c>
      <c r="D2560" s="109">
        <v>0.51388888036399993</v>
      </c>
      <c r="E2560" s="110">
        <v>2983</v>
      </c>
      <c r="F2560" s="109">
        <v>861965.140273</v>
      </c>
      <c r="G2560" s="109">
        <v>4141276.8220600002</v>
      </c>
      <c r="H2560" s="135">
        <v>11</v>
      </c>
      <c r="I2560" s="136" t="s">
        <v>3094</v>
      </c>
      <c r="J2560" s="110" t="str">
        <f t="shared" si="39"/>
        <v>No</v>
      </c>
    </row>
    <row r="2561" spans="1:10" x14ac:dyDescent="0.35">
      <c r="A2561" s="108" t="s">
        <v>1818</v>
      </c>
      <c r="B2561" s="108" t="s">
        <v>3052</v>
      </c>
      <c r="C2561" s="109">
        <v>1.0829784279899999</v>
      </c>
      <c r="D2561" s="109">
        <v>0.41661617543900004</v>
      </c>
      <c r="E2561" s="110">
        <v>3336</v>
      </c>
      <c r="F2561" s="109">
        <v>894535.88423900004</v>
      </c>
      <c r="G2561" s="109">
        <v>4119110.38582</v>
      </c>
      <c r="H2561" s="135">
        <v>11</v>
      </c>
      <c r="I2561" s="136" t="s">
        <v>3094</v>
      </c>
      <c r="J2561" s="110" t="str">
        <f t="shared" si="39"/>
        <v>No</v>
      </c>
    </row>
    <row r="2562" spans="1:10" x14ac:dyDescent="0.35">
      <c r="A2562" s="108" t="s">
        <v>1819</v>
      </c>
      <c r="B2562" s="108" t="s">
        <v>3036</v>
      </c>
      <c r="C2562" s="109">
        <v>0.15895491175099999</v>
      </c>
      <c r="D2562" s="109">
        <v>0.15517892228900002</v>
      </c>
      <c r="E2562" s="110">
        <v>3025</v>
      </c>
      <c r="F2562" s="109">
        <v>851088.22270200006</v>
      </c>
      <c r="G2562" s="109">
        <v>4153983.4677300001</v>
      </c>
      <c r="H2562" s="135">
        <v>11</v>
      </c>
      <c r="I2562" s="136" t="s">
        <v>3094</v>
      </c>
      <c r="J2562" s="110" t="str">
        <f t="shared" si="39"/>
        <v>No</v>
      </c>
    </row>
    <row r="2563" spans="1:10" x14ac:dyDescent="0.35">
      <c r="A2563" s="108" t="s">
        <v>1820</v>
      </c>
      <c r="B2563" s="108" t="s">
        <v>3036</v>
      </c>
      <c r="C2563" s="109">
        <v>33.076972681999997</v>
      </c>
      <c r="D2563" s="109">
        <v>7.1199726196100004</v>
      </c>
      <c r="E2563" s="110">
        <v>3217</v>
      </c>
      <c r="F2563" s="109">
        <v>866148.16578399995</v>
      </c>
      <c r="G2563" s="109">
        <v>4136240.6922599999</v>
      </c>
      <c r="H2563" s="135">
        <v>11</v>
      </c>
      <c r="I2563" s="136" t="s">
        <v>3094</v>
      </c>
      <c r="J2563" s="110" t="str">
        <f t="shared" si="39"/>
        <v>No</v>
      </c>
    </row>
    <row r="2564" spans="1:10" x14ac:dyDescent="0.35">
      <c r="A2564" s="108" t="s">
        <v>1821</v>
      </c>
      <c r="B2564" s="108" t="s">
        <v>3029</v>
      </c>
      <c r="C2564" s="109">
        <v>22.350494615500001</v>
      </c>
      <c r="D2564" s="109">
        <v>4.8967855899799995</v>
      </c>
      <c r="E2564" s="110">
        <v>3310</v>
      </c>
      <c r="F2564" s="109">
        <v>831278.87537999998</v>
      </c>
      <c r="G2564" s="109">
        <v>4183481.47957</v>
      </c>
      <c r="H2564" s="135">
        <v>11</v>
      </c>
      <c r="I2564" s="136" t="s">
        <v>3094</v>
      </c>
      <c r="J2564" s="110" t="str">
        <f t="shared" ref="J2564:J2627" si="40">IF(AND(C2564&gt;=173.3,C2564&lt;=16005.8,D2564&gt;=16.1,D2564&lt;=255.3,E2564&gt;=42.4,E2564&lt;=2062),"Yes","No")</f>
        <v>No</v>
      </c>
    </row>
    <row r="2565" spans="1:10" x14ac:dyDescent="0.35">
      <c r="A2565" s="108" t="s">
        <v>1822</v>
      </c>
      <c r="B2565" s="108" t="s">
        <v>3029</v>
      </c>
      <c r="C2565" s="109">
        <v>0.77738757697200001</v>
      </c>
      <c r="D2565" s="109">
        <v>0.38972052208700003</v>
      </c>
      <c r="E2565" s="110">
        <v>3313</v>
      </c>
      <c r="F2565" s="109">
        <v>831107.06218100002</v>
      </c>
      <c r="G2565" s="109">
        <v>4182986.05247</v>
      </c>
      <c r="H2565" s="135">
        <v>11</v>
      </c>
      <c r="I2565" s="136" t="s">
        <v>3094</v>
      </c>
      <c r="J2565" s="110" t="str">
        <f t="shared" si="40"/>
        <v>No</v>
      </c>
    </row>
    <row r="2566" spans="1:10" x14ac:dyDescent="0.35">
      <c r="A2566" s="108" t="s">
        <v>1822</v>
      </c>
      <c r="B2566" s="108" t="s">
        <v>3029</v>
      </c>
      <c r="C2566" s="109">
        <v>0.92343084113100005</v>
      </c>
      <c r="D2566" s="109">
        <v>0.587567190387</v>
      </c>
      <c r="E2566" s="110">
        <v>3313</v>
      </c>
      <c r="F2566" s="109">
        <v>830980.31063099997</v>
      </c>
      <c r="G2566" s="109">
        <v>4182881.9276000001</v>
      </c>
      <c r="H2566" s="135">
        <v>11</v>
      </c>
      <c r="I2566" s="136" t="s">
        <v>3094</v>
      </c>
      <c r="J2566" s="110" t="str">
        <f t="shared" si="40"/>
        <v>No</v>
      </c>
    </row>
    <row r="2567" spans="1:10" x14ac:dyDescent="0.35">
      <c r="A2567" s="108" t="s">
        <v>1822</v>
      </c>
      <c r="B2567" s="108" t="s">
        <v>3029</v>
      </c>
      <c r="C2567" s="109">
        <v>13.153208145900001</v>
      </c>
      <c r="D2567" s="109">
        <v>1.6551213442900001</v>
      </c>
      <c r="E2567" s="110">
        <v>3426</v>
      </c>
      <c r="F2567" s="109">
        <v>830386.24336299999</v>
      </c>
      <c r="G2567" s="109">
        <v>4183497.7876800001</v>
      </c>
      <c r="H2567" s="135">
        <v>11</v>
      </c>
      <c r="I2567" s="136" t="s">
        <v>3094</v>
      </c>
      <c r="J2567" s="110" t="str">
        <f t="shared" si="40"/>
        <v>No</v>
      </c>
    </row>
    <row r="2568" spans="1:10" x14ac:dyDescent="0.35">
      <c r="A2568" s="108" t="s">
        <v>1822</v>
      </c>
      <c r="B2568" s="108" t="s">
        <v>3029</v>
      </c>
      <c r="C2568" s="109">
        <v>0.17411808457899999</v>
      </c>
      <c r="D2568" s="109">
        <v>0.18807305008</v>
      </c>
      <c r="E2568" s="110">
        <v>3524</v>
      </c>
      <c r="F2568" s="109">
        <v>829732.50800799998</v>
      </c>
      <c r="G2568" s="109">
        <v>4183404.1614799998</v>
      </c>
      <c r="H2568" s="135">
        <v>11</v>
      </c>
      <c r="I2568" s="136" t="s">
        <v>3094</v>
      </c>
      <c r="J2568" s="110" t="str">
        <f t="shared" si="40"/>
        <v>No</v>
      </c>
    </row>
    <row r="2569" spans="1:10" x14ac:dyDescent="0.35">
      <c r="A2569" s="108" t="s">
        <v>1822</v>
      </c>
      <c r="B2569" s="108" t="s">
        <v>3029</v>
      </c>
      <c r="C2569" s="109">
        <v>0.32199998394099999</v>
      </c>
      <c r="D2569" s="109">
        <v>0.22631854432000001</v>
      </c>
      <c r="E2569" s="110">
        <v>3497</v>
      </c>
      <c r="F2569" s="109">
        <v>830023.58917199995</v>
      </c>
      <c r="G2569" s="109">
        <v>4183380.05235</v>
      </c>
      <c r="H2569" s="135">
        <v>11</v>
      </c>
      <c r="I2569" s="136" t="s">
        <v>3094</v>
      </c>
      <c r="J2569" s="110" t="str">
        <f t="shared" si="40"/>
        <v>No</v>
      </c>
    </row>
    <row r="2570" spans="1:10" x14ac:dyDescent="0.35">
      <c r="A2570" s="108" t="s">
        <v>1822</v>
      </c>
      <c r="B2570" s="108" t="s">
        <v>3029</v>
      </c>
      <c r="C2570" s="109">
        <v>0.42271171479000003</v>
      </c>
      <c r="D2570" s="109">
        <v>0.25893681557000003</v>
      </c>
      <c r="E2570" s="110">
        <v>3520</v>
      </c>
      <c r="F2570" s="109">
        <v>829831.51181599998</v>
      </c>
      <c r="G2570" s="109">
        <v>4183350.6891999999</v>
      </c>
      <c r="H2570" s="135">
        <v>11</v>
      </c>
      <c r="I2570" s="136" t="s">
        <v>3094</v>
      </c>
      <c r="J2570" s="110" t="str">
        <f t="shared" si="40"/>
        <v>No</v>
      </c>
    </row>
    <row r="2571" spans="1:10" x14ac:dyDescent="0.35">
      <c r="A2571" s="108" t="s">
        <v>1822</v>
      </c>
      <c r="B2571" s="108" t="s">
        <v>3029</v>
      </c>
      <c r="C2571" s="109">
        <v>6.6976631310000007E-2</v>
      </c>
      <c r="D2571" s="109">
        <v>0.11056681502799999</v>
      </c>
      <c r="E2571" s="110">
        <v>3498</v>
      </c>
      <c r="F2571" s="109">
        <v>830042.86049500003</v>
      </c>
      <c r="G2571" s="109">
        <v>4183227.7786400001</v>
      </c>
      <c r="H2571" s="135">
        <v>11</v>
      </c>
      <c r="I2571" s="136" t="s">
        <v>3094</v>
      </c>
      <c r="J2571" s="110" t="str">
        <f t="shared" si="40"/>
        <v>No</v>
      </c>
    </row>
    <row r="2572" spans="1:10" x14ac:dyDescent="0.35">
      <c r="A2572" s="108" t="s">
        <v>1822</v>
      </c>
      <c r="B2572" s="108" t="s">
        <v>3029</v>
      </c>
      <c r="C2572" s="109">
        <v>1.3744773075700001</v>
      </c>
      <c r="D2572" s="109">
        <v>0.55954723441399989</v>
      </c>
      <c r="E2572" s="110">
        <v>3297</v>
      </c>
      <c r="F2572" s="109">
        <v>831678.07367900002</v>
      </c>
      <c r="G2572" s="109">
        <v>4183451.02881</v>
      </c>
      <c r="H2572" s="135">
        <v>11</v>
      </c>
      <c r="I2572" s="136" t="s">
        <v>3094</v>
      </c>
      <c r="J2572" s="110" t="str">
        <f t="shared" si="40"/>
        <v>No</v>
      </c>
    </row>
    <row r="2573" spans="1:10" x14ac:dyDescent="0.35">
      <c r="A2573" s="108" t="s">
        <v>1823</v>
      </c>
      <c r="B2573" s="108" t="s">
        <v>3052</v>
      </c>
      <c r="C2573" s="109">
        <v>0.74202367328899999</v>
      </c>
      <c r="D2573" s="109">
        <v>0.34258630519700001</v>
      </c>
      <c r="E2573" s="110">
        <v>3240</v>
      </c>
      <c r="F2573" s="109">
        <v>894866.77957699995</v>
      </c>
      <c r="G2573" s="109">
        <v>4121264.7267</v>
      </c>
      <c r="H2573" s="135">
        <v>11</v>
      </c>
      <c r="I2573" s="136" t="s">
        <v>3094</v>
      </c>
      <c r="J2573" s="110" t="str">
        <f t="shared" si="40"/>
        <v>No</v>
      </c>
    </row>
    <row r="2574" spans="1:10" x14ac:dyDescent="0.35">
      <c r="A2574" s="108" t="s">
        <v>1824</v>
      </c>
      <c r="B2574" s="108" t="s">
        <v>3052</v>
      </c>
      <c r="C2574" s="109">
        <v>0.28257461190700001</v>
      </c>
      <c r="D2574" s="109">
        <v>0.22346843695999999</v>
      </c>
      <c r="E2574" s="110">
        <v>3239</v>
      </c>
      <c r="F2574" s="109">
        <v>894963.18056799995</v>
      </c>
      <c r="G2574" s="109">
        <v>4121443.0868000002</v>
      </c>
      <c r="H2574" s="135">
        <v>11</v>
      </c>
      <c r="I2574" s="136" t="s">
        <v>3094</v>
      </c>
      <c r="J2574" s="110" t="str">
        <f t="shared" si="40"/>
        <v>No</v>
      </c>
    </row>
    <row r="2575" spans="1:10" x14ac:dyDescent="0.35">
      <c r="A2575" s="108" t="s">
        <v>1825</v>
      </c>
      <c r="B2575" s="108" t="s">
        <v>3036</v>
      </c>
      <c r="C2575" s="109">
        <v>8.811238125360001</v>
      </c>
      <c r="D2575" s="109">
        <v>1.10755133041</v>
      </c>
      <c r="E2575" s="110">
        <v>3141</v>
      </c>
      <c r="F2575" s="109">
        <v>899120.27566299995</v>
      </c>
      <c r="G2575" s="109">
        <v>4101436.7030400001</v>
      </c>
      <c r="H2575" s="135">
        <v>11</v>
      </c>
      <c r="I2575" s="136" t="s">
        <v>3094</v>
      </c>
      <c r="J2575" s="110" t="str">
        <f t="shared" si="40"/>
        <v>No</v>
      </c>
    </row>
    <row r="2576" spans="1:10" x14ac:dyDescent="0.35">
      <c r="A2576" s="108" t="s">
        <v>1826</v>
      </c>
      <c r="B2576" s="108" t="s">
        <v>3036</v>
      </c>
      <c r="C2576" s="109">
        <v>17.112752229200002</v>
      </c>
      <c r="D2576" s="109">
        <v>1.59726195223</v>
      </c>
      <c r="E2576" s="110">
        <v>3398</v>
      </c>
      <c r="F2576" s="109">
        <v>906950.13999900001</v>
      </c>
      <c r="G2576" s="109">
        <v>4098474.6882199999</v>
      </c>
      <c r="H2576" s="135">
        <v>11</v>
      </c>
      <c r="I2576" s="136" t="s">
        <v>3094</v>
      </c>
      <c r="J2576" s="110" t="str">
        <f t="shared" si="40"/>
        <v>No</v>
      </c>
    </row>
    <row r="2577" spans="1:10" x14ac:dyDescent="0.35">
      <c r="A2577" s="108" t="s">
        <v>1827</v>
      </c>
      <c r="B2577" s="108" t="s">
        <v>3022</v>
      </c>
      <c r="C2577" s="109">
        <v>1.10945354952</v>
      </c>
      <c r="D2577" s="109">
        <v>0.458339518522</v>
      </c>
      <c r="E2577" s="110">
        <v>855</v>
      </c>
      <c r="F2577" s="109">
        <v>511009.171156</v>
      </c>
      <c r="G2577" s="109">
        <v>4603360.9845099999</v>
      </c>
      <c r="H2577" s="135">
        <v>10</v>
      </c>
      <c r="I2577" s="136" t="s">
        <v>3094</v>
      </c>
      <c r="J2577" s="110" t="str">
        <f t="shared" si="40"/>
        <v>No</v>
      </c>
    </row>
    <row r="2578" spans="1:10" x14ac:dyDescent="0.35">
      <c r="A2578" s="108" t="s">
        <v>1828</v>
      </c>
      <c r="B2578" s="108" t="s">
        <v>3036</v>
      </c>
      <c r="C2578" s="109">
        <v>3.08643765347</v>
      </c>
      <c r="D2578" s="109">
        <v>0.83666417314499997</v>
      </c>
      <c r="E2578" s="110">
        <v>3584</v>
      </c>
      <c r="F2578" s="109">
        <v>882815.32726599998</v>
      </c>
      <c r="G2578" s="109">
        <v>4132439.0468600001</v>
      </c>
      <c r="H2578" s="135">
        <v>11</v>
      </c>
      <c r="I2578" s="136" t="s">
        <v>3094</v>
      </c>
      <c r="J2578" s="110" t="str">
        <f t="shared" si="40"/>
        <v>No</v>
      </c>
    </row>
    <row r="2579" spans="1:10" x14ac:dyDescent="0.35">
      <c r="A2579" s="108" t="s">
        <v>1829</v>
      </c>
      <c r="B2579" s="108" t="s">
        <v>3044</v>
      </c>
      <c r="C2579" s="109">
        <v>20.752516204300001</v>
      </c>
      <c r="D2579" s="109">
        <v>3.1696292941199999</v>
      </c>
      <c r="E2579" s="110">
        <v>52</v>
      </c>
      <c r="F2579" s="109">
        <v>611937.98176500003</v>
      </c>
      <c r="G2579" s="109">
        <v>4194144.8378300001</v>
      </c>
      <c r="H2579" s="135">
        <v>10</v>
      </c>
      <c r="I2579" s="136" t="s">
        <v>3094</v>
      </c>
      <c r="J2579" s="110" t="str">
        <f t="shared" si="40"/>
        <v>No</v>
      </c>
    </row>
    <row r="2580" spans="1:10" x14ac:dyDescent="0.35">
      <c r="A2580" s="108" t="s">
        <v>1830</v>
      </c>
      <c r="B2580" s="108" t="s">
        <v>3036</v>
      </c>
      <c r="C2580" s="109">
        <v>1.207898962</v>
      </c>
      <c r="D2580" s="109">
        <v>0.60573875536699995</v>
      </c>
      <c r="E2580" s="110">
        <v>2751</v>
      </c>
      <c r="F2580" s="109">
        <v>855404.71342299995</v>
      </c>
      <c r="G2580" s="109">
        <v>4158661.4322500001</v>
      </c>
      <c r="H2580" s="135">
        <v>11</v>
      </c>
      <c r="I2580" s="136" t="s">
        <v>3094</v>
      </c>
      <c r="J2580" s="110" t="str">
        <f t="shared" si="40"/>
        <v>No</v>
      </c>
    </row>
    <row r="2581" spans="1:10" x14ac:dyDescent="0.35">
      <c r="A2581" s="108" t="s">
        <v>1830</v>
      </c>
      <c r="B2581" s="108" t="s">
        <v>3052</v>
      </c>
      <c r="C2581" s="109">
        <v>1.7011723966300001</v>
      </c>
      <c r="D2581" s="109">
        <v>0.76956613285200004</v>
      </c>
      <c r="E2581" s="110">
        <v>3180</v>
      </c>
      <c r="F2581" s="109">
        <v>875895.34414199996</v>
      </c>
      <c r="G2581" s="109">
        <v>4150125.1943999999</v>
      </c>
      <c r="H2581" s="135">
        <v>11</v>
      </c>
      <c r="I2581" s="136" t="s">
        <v>3094</v>
      </c>
      <c r="J2581" s="110" t="str">
        <f t="shared" si="40"/>
        <v>No</v>
      </c>
    </row>
    <row r="2582" spans="1:10" x14ac:dyDescent="0.35">
      <c r="A2582" s="108" t="s">
        <v>1830</v>
      </c>
      <c r="B2582" s="108" t="s">
        <v>3036</v>
      </c>
      <c r="C2582" s="109">
        <v>1.8846249509499999</v>
      </c>
      <c r="D2582" s="109">
        <v>0.93259961565100002</v>
      </c>
      <c r="E2582" s="110">
        <v>2874</v>
      </c>
      <c r="F2582" s="109">
        <v>865494.12905700004</v>
      </c>
      <c r="G2582" s="109">
        <v>4106331.3251999998</v>
      </c>
      <c r="H2582" s="135">
        <v>11</v>
      </c>
      <c r="I2582" s="136" t="s">
        <v>3094</v>
      </c>
      <c r="J2582" s="110" t="str">
        <f t="shared" si="40"/>
        <v>No</v>
      </c>
    </row>
    <row r="2583" spans="1:10" x14ac:dyDescent="0.35">
      <c r="A2583" s="108" t="s">
        <v>1831</v>
      </c>
      <c r="B2583" s="108" t="s">
        <v>3036</v>
      </c>
      <c r="C2583" s="109">
        <v>1.6197615869499997</v>
      </c>
      <c r="D2583" s="109">
        <v>0.81586235987099998</v>
      </c>
      <c r="E2583" s="110">
        <v>3170</v>
      </c>
      <c r="F2583" s="109">
        <v>865565.97712699999</v>
      </c>
      <c r="G2583" s="109">
        <v>4136383.16579</v>
      </c>
      <c r="H2583" s="135">
        <v>11</v>
      </c>
      <c r="I2583" s="136" t="s">
        <v>3094</v>
      </c>
      <c r="J2583" s="110" t="str">
        <f t="shared" si="40"/>
        <v>No</v>
      </c>
    </row>
    <row r="2584" spans="1:10" x14ac:dyDescent="0.35">
      <c r="A2584" s="108" t="s">
        <v>1832</v>
      </c>
      <c r="B2584" s="108" t="s">
        <v>3022</v>
      </c>
      <c r="C2584" s="109">
        <v>0.25991258085399999</v>
      </c>
      <c r="D2584" s="109">
        <v>0.19711131183699998</v>
      </c>
      <c r="E2584" s="110">
        <v>1919</v>
      </c>
      <c r="F2584" s="109">
        <v>490854.39356300002</v>
      </c>
      <c r="G2584" s="109">
        <v>4593979.33983</v>
      </c>
      <c r="H2584" s="135">
        <v>10</v>
      </c>
      <c r="I2584" s="136" t="s">
        <v>3094</v>
      </c>
      <c r="J2584" s="110" t="str">
        <f t="shared" si="40"/>
        <v>No</v>
      </c>
    </row>
    <row r="2585" spans="1:10" x14ac:dyDescent="0.35">
      <c r="A2585" s="108" t="s">
        <v>1833</v>
      </c>
      <c r="B2585" s="108" t="s">
        <v>3036</v>
      </c>
      <c r="C2585" s="109">
        <v>54.186673719699996</v>
      </c>
      <c r="D2585" s="109">
        <v>3.38643120936</v>
      </c>
      <c r="E2585" s="110">
        <v>3355</v>
      </c>
      <c r="F2585" s="109">
        <v>878773.78518699994</v>
      </c>
      <c r="G2585" s="109">
        <v>4113863.04471</v>
      </c>
      <c r="H2585" s="135">
        <v>11</v>
      </c>
      <c r="I2585" s="136" t="s">
        <v>3094</v>
      </c>
      <c r="J2585" s="110" t="str">
        <f t="shared" si="40"/>
        <v>No</v>
      </c>
    </row>
    <row r="2586" spans="1:10" x14ac:dyDescent="0.35">
      <c r="A2586" s="108" t="s">
        <v>1834</v>
      </c>
      <c r="B2586" s="108" t="s">
        <v>3030</v>
      </c>
      <c r="C2586" s="109">
        <v>0.11018078996900001</v>
      </c>
      <c r="D2586" s="109">
        <v>0.120201082412</v>
      </c>
      <c r="E2586" s="110">
        <v>305</v>
      </c>
      <c r="F2586" s="109">
        <v>1038095.75082</v>
      </c>
      <c r="G2586" s="109">
        <v>3709448.1392799998</v>
      </c>
      <c r="H2586" s="135">
        <v>11</v>
      </c>
      <c r="I2586" s="136" t="s">
        <v>3094</v>
      </c>
      <c r="J2586" s="110" t="str">
        <f t="shared" si="40"/>
        <v>No</v>
      </c>
    </row>
    <row r="2587" spans="1:10" x14ac:dyDescent="0.35">
      <c r="A2587" s="108" t="s">
        <v>1835</v>
      </c>
      <c r="B2587" s="108" t="s">
        <v>3037</v>
      </c>
      <c r="C2587" s="109">
        <v>23.8259991181</v>
      </c>
      <c r="D2587" s="109">
        <v>3.6280076328700002</v>
      </c>
      <c r="E2587" s="110">
        <v>1775</v>
      </c>
      <c r="F2587" s="109">
        <v>748767.16230199998</v>
      </c>
      <c r="G2587" s="109">
        <v>4356339.9193599997</v>
      </c>
      <c r="H2587" s="135">
        <v>10</v>
      </c>
      <c r="I2587" s="136" t="s">
        <v>3094</v>
      </c>
      <c r="J2587" s="110" t="str">
        <f t="shared" si="40"/>
        <v>No</v>
      </c>
    </row>
    <row r="2588" spans="1:10" x14ac:dyDescent="0.35">
      <c r="A2588" s="108" t="s">
        <v>1836</v>
      </c>
      <c r="B2588" s="108" t="s">
        <v>3023</v>
      </c>
      <c r="C2588" s="109">
        <v>3.4272805469800001</v>
      </c>
      <c r="D2588" s="109">
        <v>1.2085318471400002</v>
      </c>
      <c r="E2588" s="110">
        <v>7</v>
      </c>
      <c r="F2588" s="109">
        <v>614026.09386100003</v>
      </c>
      <c r="G2588" s="109">
        <v>4294192.1709099999</v>
      </c>
      <c r="H2588" s="135">
        <v>10</v>
      </c>
      <c r="I2588" s="136" t="s">
        <v>3094</v>
      </c>
      <c r="J2588" s="110" t="str">
        <f t="shared" si="40"/>
        <v>No</v>
      </c>
    </row>
    <row r="2589" spans="1:10" x14ac:dyDescent="0.35">
      <c r="A2589" s="108" t="s">
        <v>1836</v>
      </c>
      <c r="B2589" s="108" t="s">
        <v>3029</v>
      </c>
      <c r="C2589" s="109">
        <v>42.135909856399998</v>
      </c>
      <c r="D2589" s="109">
        <v>3.3661543962699998</v>
      </c>
      <c r="E2589" s="110">
        <v>2732</v>
      </c>
      <c r="F2589" s="109">
        <v>852904.29276999994</v>
      </c>
      <c r="G2589" s="109">
        <v>4169300.70297</v>
      </c>
      <c r="H2589" s="135">
        <v>11</v>
      </c>
      <c r="I2589" s="136" t="s">
        <v>3094</v>
      </c>
      <c r="J2589" s="110" t="str">
        <f t="shared" si="40"/>
        <v>No</v>
      </c>
    </row>
    <row r="2590" spans="1:10" x14ac:dyDescent="0.35">
      <c r="A2590" s="108" t="s">
        <v>1836</v>
      </c>
      <c r="B2590" s="108" t="s">
        <v>3041</v>
      </c>
      <c r="C2590" s="109">
        <v>25.892952524700004</v>
      </c>
      <c r="D2590" s="109">
        <v>2.3480276350700002</v>
      </c>
      <c r="E2590" s="110">
        <v>2933</v>
      </c>
      <c r="F2590" s="109">
        <v>801309.68691799999</v>
      </c>
      <c r="G2590" s="109">
        <v>4227348.72327</v>
      </c>
      <c r="H2590" s="135">
        <v>11</v>
      </c>
      <c r="I2590" s="136" t="s">
        <v>3094</v>
      </c>
      <c r="J2590" s="110" t="str">
        <f t="shared" si="40"/>
        <v>No</v>
      </c>
    </row>
    <row r="2591" spans="1:10" x14ac:dyDescent="0.35">
      <c r="A2591" s="108" t="s">
        <v>1837</v>
      </c>
      <c r="B2591" s="108" t="s">
        <v>3070</v>
      </c>
      <c r="C2591" s="109">
        <v>13.031148015700001</v>
      </c>
      <c r="D2591" s="109">
        <v>3.8461338005399996</v>
      </c>
      <c r="E2591" s="110">
        <v>48</v>
      </c>
      <c r="F2591" s="109">
        <v>636576.72066300001</v>
      </c>
      <c r="G2591" s="109">
        <v>4341459.26382</v>
      </c>
      <c r="H2591" s="135">
        <v>10</v>
      </c>
      <c r="I2591" s="136" t="s">
        <v>3094</v>
      </c>
      <c r="J2591" s="110" t="str">
        <f t="shared" si="40"/>
        <v>No</v>
      </c>
    </row>
    <row r="2592" spans="1:10" x14ac:dyDescent="0.35">
      <c r="A2592" s="108" t="s">
        <v>1838</v>
      </c>
      <c r="B2592" s="108" t="s">
        <v>3027</v>
      </c>
      <c r="C2592" s="109">
        <v>0.16180112355600001</v>
      </c>
      <c r="D2592" s="109">
        <v>0.15537360632299999</v>
      </c>
      <c r="E2592" s="110">
        <v>1335</v>
      </c>
      <c r="F2592" s="109">
        <v>641619.37492099998</v>
      </c>
      <c r="G2592" s="109">
        <v>4637041.8383499999</v>
      </c>
      <c r="H2592" s="135">
        <v>10</v>
      </c>
      <c r="I2592" s="136" t="s">
        <v>3094</v>
      </c>
      <c r="J2592" s="110" t="str">
        <f t="shared" si="40"/>
        <v>No</v>
      </c>
    </row>
    <row r="2593" spans="1:10" x14ac:dyDescent="0.35">
      <c r="A2593" s="108" t="s">
        <v>1839</v>
      </c>
      <c r="B2593" s="108" t="s">
        <v>3055</v>
      </c>
      <c r="C2593" s="109">
        <v>5.4853252228700002</v>
      </c>
      <c r="D2593" s="109">
        <v>1.12397623517</v>
      </c>
      <c r="E2593" s="110">
        <v>581</v>
      </c>
      <c r="F2593" s="109">
        <v>454674.84174100001</v>
      </c>
      <c r="G2593" s="109">
        <v>4390982.4605099997</v>
      </c>
      <c r="H2593" s="135">
        <v>10</v>
      </c>
      <c r="I2593" s="136" t="s">
        <v>3094</v>
      </c>
      <c r="J2593" s="110" t="str">
        <f t="shared" si="40"/>
        <v>No</v>
      </c>
    </row>
    <row r="2594" spans="1:10" x14ac:dyDescent="0.35">
      <c r="A2594" s="108" t="s">
        <v>1840</v>
      </c>
      <c r="B2594" s="108" t="s">
        <v>3026</v>
      </c>
      <c r="C2594" s="109">
        <v>0.59184821031099999</v>
      </c>
      <c r="D2594" s="109">
        <v>0.30865709689499998</v>
      </c>
      <c r="E2594" s="110">
        <v>1896</v>
      </c>
      <c r="F2594" s="109">
        <v>527573.51940700004</v>
      </c>
      <c r="G2594" s="109">
        <v>4570019.3285100004</v>
      </c>
      <c r="H2594" s="135">
        <v>10</v>
      </c>
      <c r="I2594" s="136" t="s">
        <v>3094</v>
      </c>
      <c r="J2594" s="110" t="str">
        <f t="shared" si="40"/>
        <v>No</v>
      </c>
    </row>
    <row r="2595" spans="1:10" x14ac:dyDescent="0.35">
      <c r="A2595" s="108" t="s">
        <v>1841</v>
      </c>
      <c r="B2595" s="108" t="s">
        <v>3050</v>
      </c>
      <c r="C2595" s="109">
        <v>5.2456427372999999</v>
      </c>
      <c r="D2595" s="109">
        <v>1.16330716048</v>
      </c>
      <c r="E2595" s="110">
        <v>115</v>
      </c>
      <c r="F2595" s="109">
        <v>530455.74910500005</v>
      </c>
      <c r="G2595" s="109">
        <v>4250667.4267999995</v>
      </c>
      <c r="H2595" s="135">
        <v>10</v>
      </c>
      <c r="I2595" s="136" t="s">
        <v>3094</v>
      </c>
      <c r="J2595" s="110" t="str">
        <f t="shared" si="40"/>
        <v>No</v>
      </c>
    </row>
    <row r="2596" spans="1:10" x14ac:dyDescent="0.35">
      <c r="A2596" s="108" t="s">
        <v>1842</v>
      </c>
      <c r="B2596" s="108" t="s">
        <v>3041</v>
      </c>
      <c r="C2596" s="109">
        <v>0.83280215715600003</v>
      </c>
      <c r="D2596" s="109">
        <v>0.33942094206099999</v>
      </c>
      <c r="E2596" s="110">
        <v>750</v>
      </c>
      <c r="F2596" s="109">
        <v>728671.05851200002</v>
      </c>
      <c r="G2596" s="109">
        <v>4214724.5652999999</v>
      </c>
      <c r="H2596" s="135">
        <v>10</v>
      </c>
      <c r="I2596" s="136" t="s">
        <v>3094</v>
      </c>
      <c r="J2596" s="110" t="str">
        <f t="shared" si="40"/>
        <v>No</v>
      </c>
    </row>
    <row r="2597" spans="1:10" x14ac:dyDescent="0.35">
      <c r="A2597" s="108" t="s">
        <v>1843</v>
      </c>
      <c r="B2597" s="108" t="s">
        <v>3046</v>
      </c>
      <c r="C2597" s="109">
        <v>23.210128322300001</v>
      </c>
      <c r="D2597" s="109">
        <v>3.8642922929500001</v>
      </c>
      <c r="E2597" s="110">
        <v>41</v>
      </c>
      <c r="F2597" s="109">
        <v>652187.45615500002</v>
      </c>
      <c r="G2597" s="109">
        <v>4268958.7418299997</v>
      </c>
      <c r="H2597" s="135">
        <v>10</v>
      </c>
      <c r="I2597" s="136" t="s">
        <v>3094</v>
      </c>
      <c r="J2597" s="110" t="str">
        <f t="shared" si="40"/>
        <v>No</v>
      </c>
    </row>
    <row r="2598" spans="1:10" x14ac:dyDescent="0.35">
      <c r="A2598" s="108" t="s">
        <v>1844</v>
      </c>
      <c r="B2598" s="108" t="s">
        <v>3075</v>
      </c>
      <c r="C2598" s="109">
        <v>23.700731772700003</v>
      </c>
      <c r="D2598" s="109">
        <v>2.5754597345000003</v>
      </c>
      <c r="E2598" s="110">
        <v>344</v>
      </c>
      <c r="F2598" s="109">
        <v>838840.14110600005</v>
      </c>
      <c r="G2598" s="109">
        <v>3822417.9360199999</v>
      </c>
      <c r="H2598" s="135">
        <v>11</v>
      </c>
      <c r="I2598" s="136" t="s">
        <v>3094</v>
      </c>
      <c r="J2598" s="110" t="str">
        <f t="shared" si="40"/>
        <v>No</v>
      </c>
    </row>
    <row r="2599" spans="1:10" x14ac:dyDescent="0.35">
      <c r="A2599" s="108" t="s">
        <v>1845</v>
      </c>
      <c r="B2599" s="108" t="s">
        <v>3051</v>
      </c>
      <c r="C2599" s="109">
        <v>4.4567491607800003</v>
      </c>
      <c r="D2599" s="109">
        <v>0.78696479835499999</v>
      </c>
      <c r="E2599" s="110">
        <v>2934</v>
      </c>
      <c r="F2599" s="109">
        <v>817092.75038099999</v>
      </c>
      <c r="G2599" s="109">
        <v>4190907.79195</v>
      </c>
      <c r="H2599" s="135">
        <v>11</v>
      </c>
      <c r="I2599" s="136" t="s">
        <v>3094</v>
      </c>
      <c r="J2599" s="110" t="str">
        <f t="shared" si="40"/>
        <v>No</v>
      </c>
    </row>
    <row r="2600" spans="1:10" x14ac:dyDescent="0.35">
      <c r="A2600" s="108" t="s">
        <v>1846</v>
      </c>
      <c r="B2600" s="108" t="s">
        <v>3041</v>
      </c>
      <c r="C2600" s="109">
        <v>6.9792265866600003</v>
      </c>
      <c r="D2600" s="109">
        <v>1.55481454893</v>
      </c>
      <c r="E2600" s="110">
        <v>2812</v>
      </c>
      <c r="F2600" s="109">
        <v>812917.08962700004</v>
      </c>
      <c r="G2600" s="109">
        <v>4204454.2665999997</v>
      </c>
      <c r="H2600" s="135">
        <v>11</v>
      </c>
      <c r="I2600" s="136" t="s">
        <v>3094</v>
      </c>
      <c r="J2600" s="110" t="str">
        <f t="shared" si="40"/>
        <v>No</v>
      </c>
    </row>
    <row r="2601" spans="1:10" x14ac:dyDescent="0.35">
      <c r="A2601" s="108" t="s">
        <v>1847</v>
      </c>
      <c r="B2601" s="108" t="s">
        <v>3020</v>
      </c>
      <c r="C2601" s="109">
        <v>2.81821444823</v>
      </c>
      <c r="D2601" s="109">
        <v>1.1546062458299999</v>
      </c>
      <c r="E2601" s="110">
        <v>2331</v>
      </c>
      <c r="F2601" s="109">
        <v>741989.55621099996</v>
      </c>
      <c r="G2601" s="109">
        <v>4308381.90723</v>
      </c>
      <c r="H2601" s="135">
        <v>10</v>
      </c>
      <c r="I2601" s="136" t="s">
        <v>3094</v>
      </c>
      <c r="J2601" s="110" t="str">
        <f t="shared" si="40"/>
        <v>No</v>
      </c>
    </row>
    <row r="2602" spans="1:10" x14ac:dyDescent="0.35">
      <c r="A2602" s="108" t="s">
        <v>1848</v>
      </c>
      <c r="B2602" s="108" t="s">
        <v>3029</v>
      </c>
      <c r="C2602" s="109">
        <v>1.8079092268400001</v>
      </c>
      <c r="D2602" s="109">
        <v>0.56232556799900002</v>
      </c>
      <c r="E2602" s="110">
        <v>3120</v>
      </c>
      <c r="F2602" s="109">
        <v>826230.22088499996</v>
      </c>
      <c r="G2602" s="109">
        <v>4207133.5609299997</v>
      </c>
      <c r="H2602" s="135">
        <v>11</v>
      </c>
      <c r="I2602" s="136" t="s">
        <v>3094</v>
      </c>
      <c r="J2602" s="110" t="str">
        <f t="shared" si="40"/>
        <v>No</v>
      </c>
    </row>
    <row r="2603" spans="1:10" x14ac:dyDescent="0.35">
      <c r="A2603" s="108" t="s">
        <v>1849</v>
      </c>
      <c r="B2603" s="108" t="s">
        <v>3022</v>
      </c>
      <c r="C2603" s="109">
        <v>1.7208734651199999</v>
      </c>
      <c r="D2603" s="109">
        <v>0.50315551597300001</v>
      </c>
      <c r="E2603" s="110">
        <v>2039</v>
      </c>
      <c r="F2603" s="109">
        <v>513530.56315399997</v>
      </c>
      <c r="G2603" s="109">
        <v>4562061.1324699996</v>
      </c>
      <c r="H2603" s="135">
        <v>10</v>
      </c>
      <c r="I2603" s="136" t="s">
        <v>3094</v>
      </c>
      <c r="J2603" s="110" t="str">
        <f t="shared" si="40"/>
        <v>No</v>
      </c>
    </row>
    <row r="2604" spans="1:10" x14ac:dyDescent="0.35">
      <c r="A2604" s="108" t="s">
        <v>1850</v>
      </c>
      <c r="B2604" s="108" t="s">
        <v>3037</v>
      </c>
      <c r="C2604" s="109">
        <v>2.4414560730099999</v>
      </c>
      <c r="D2604" s="109">
        <v>0.84870223240099996</v>
      </c>
      <c r="E2604" s="110">
        <v>2045</v>
      </c>
      <c r="F2604" s="109">
        <v>709964.88517599995</v>
      </c>
      <c r="G2604" s="109">
        <v>4361679.2031399999</v>
      </c>
      <c r="H2604" s="135">
        <v>10</v>
      </c>
      <c r="I2604" s="136" t="s">
        <v>3094</v>
      </c>
      <c r="J2604" s="110" t="str">
        <f t="shared" si="40"/>
        <v>No</v>
      </c>
    </row>
    <row r="2605" spans="1:10" x14ac:dyDescent="0.35">
      <c r="A2605" s="108" t="s">
        <v>1851</v>
      </c>
      <c r="B2605" s="108" t="s">
        <v>3036</v>
      </c>
      <c r="C2605" s="109">
        <v>0.96681702267299996</v>
      </c>
      <c r="D2605" s="109">
        <v>0.37998961323999997</v>
      </c>
      <c r="E2605" s="110">
        <v>3056</v>
      </c>
      <c r="F2605" s="109">
        <v>872504.63993800001</v>
      </c>
      <c r="G2605" s="109">
        <v>4106491.3716899999</v>
      </c>
      <c r="H2605" s="135">
        <v>11</v>
      </c>
      <c r="I2605" s="136" t="s">
        <v>3094</v>
      </c>
      <c r="J2605" s="110" t="str">
        <f t="shared" si="40"/>
        <v>No</v>
      </c>
    </row>
    <row r="2606" spans="1:10" x14ac:dyDescent="0.35">
      <c r="A2606" s="108" t="s">
        <v>1852</v>
      </c>
      <c r="B2606" s="108" t="s">
        <v>3041</v>
      </c>
      <c r="C2606" s="109">
        <v>13.8043028185</v>
      </c>
      <c r="D2606" s="109">
        <v>4.8356127147699999</v>
      </c>
      <c r="E2606" s="110">
        <v>2630</v>
      </c>
      <c r="F2606" s="109">
        <v>791517.31035799999</v>
      </c>
      <c r="G2606" s="109">
        <v>4228646.72327</v>
      </c>
      <c r="H2606" s="135">
        <v>11</v>
      </c>
      <c r="I2606" s="136" t="s">
        <v>3094</v>
      </c>
      <c r="J2606" s="110" t="str">
        <f t="shared" si="40"/>
        <v>No</v>
      </c>
    </row>
    <row r="2607" spans="1:10" x14ac:dyDescent="0.35">
      <c r="A2607" s="108" t="s">
        <v>1853</v>
      </c>
      <c r="B2607" s="108" t="s">
        <v>3051</v>
      </c>
      <c r="C2607" s="109">
        <v>21.454780258500001</v>
      </c>
      <c r="D2607" s="109">
        <v>1.8714832886399999</v>
      </c>
      <c r="E2607" s="110">
        <v>2844</v>
      </c>
      <c r="F2607" s="109">
        <v>808570.61406499997</v>
      </c>
      <c r="G2607" s="109">
        <v>4194684.4466599999</v>
      </c>
      <c r="H2607" s="135">
        <v>11</v>
      </c>
      <c r="I2607" s="136" t="s">
        <v>3094</v>
      </c>
      <c r="J2607" s="110" t="str">
        <f t="shared" si="40"/>
        <v>No</v>
      </c>
    </row>
    <row r="2608" spans="1:10" x14ac:dyDescent="0.35">
      <c r="A2608" s="108" t="s">
        <v>1854</v>
      </c>
      <c r="B2608" s="108" t="s">
        <v>3041</v>
      </c>
      <c r="C2608" s="109">
        <v>4.4554917709199993</v>
      </c>
      <c r="D2608" s="109">
        <v>0.80471746399100008</v>
      </c>
      <c r="E2608" s="110">
        <v>3120</v>
      </c>
      <c r="F2608" s="109">
        <v>821823.55715699994</v>
      </c>
      <c r="G2608" s="109">
        <v>4211222.6869900003</v>
      </c>
      <c r="H2608" s="135">
        <v>11</v>
      </c>
      <c r="I2608" s="136" t="s">
        <v>3094</v>
      </c>
      <c r="J2608" s="110" t="str">
        <f t="shared" si="40"/>
        <v>No</v>
      </c>
    </row>
    <row r="2609" spans="1:10" x14ac:dyDescent="0.35">
      <c r="A2609" s="108" t="s">
        <v>1855</v>
      </c>
      <c r="B2609" s="108" t="s">
        <v>3025</v>
      </c>
      <c r="C2609" s="109">
        <v>8.20420389437</v>
      </c>
      <c r="D2609" s="109">
        <v>1.3543473283999998</v>
      </c>
      <c r="E2609" s="110">
        <v>2925</v>
      </c>
      <c r="F2609" s="109">
        <v>825225.47522899997</v>
      </c>
      <c r="G2609" s="109">
        <v>4172434.4218299999</v>
      </c>
      <c r="H2609" s="135">
        <v>11</v>
      </c>
      <c r="I2609" s="136" t="s">
        <v>3094</v>
      </c>
      <c r="J2609" s="110" t="str">
        <f t="shared" si="40"/>
        <v>No</v>
      </c>
    </row>
    <row r="2610" spans="1:10" x14ac:dyDescent="0.35">
      <c r="A2610" s="108" t="s">
        <v>1856</v>
      </c>
      <c r="B2610" s="108" t="s">
        <v>3020</v>
      </c>
      <c r="C2610" s="109">
        <v>2.0829684236400001</v>
      </c>
      <c r="D2610" s="109">
        <v>0.780154318618</v>
      </c>
      <c r="E2610" s="110">
        <v>2385</v>
      </c>
      <c r="F2610" s="109">
        <v>740373.63373200002</v>
      </c>
      <c r="G2610" s="109">
        <v>4314208.4165000003</v>
      </c>
      <c r="H2610" s="135">
        <v>10</v>
      </c>
      <c r="I2610" s="136" t="s">
        <v>3094</v>
      </c>
      <c r="J2610" s="110" t="str">
        <f t="shared" si="40"/>
        <v>No</v>
      </c>
    </row>
    <row r="2611" spans="1:10" x14ac:dyDescent="0.35">
      <c r="A2611" s="108" t="s">
        <v>1857</v>
      </c>
      <c r="B2611" s="108" t="s">
        <v>3028</v>
      </c>
      <c r="C2611" s="109">
        <v>76.740399425500001</v>
      </c>
      <c r="D2611" s="109">
        <v>4.6379987912500003</v>
      </c>
      <c r="E2611" s="110">
        <v>297</v>
      </c>
      <c r="F2611" s="109">
        <v>542757.84709199995</v>
      </c>
      <c r="G2611" s="109">
        <v>4290213.1759000001</v>
      </c>
      <c r="H2611" s="135">
        <v>10</v>
      </c>
      <c r="I2611" s="136" t="s">
        <v>3094</v>
      </c>
      <c r="J2611" s="110" t="str">
        <f t="shared" si="40"/>
        <v>No</v>
      </c>
    </row>
    <row r="2612" spans="1:10" x14ac:dyDescent="0.35">
      <c r="A2612" s="108" t="s">
        <v>1858</v>
      </c>
      <c r="B2612" s="108" t="s">
        <v>3043</v>
      </c>
      <c r="C2612" s="109">
        <v>21.321989940600002</v>
      </c>
      <c r="D2612" s="109">
        <v>2.2431852076999999</v>
      </c>
      <c r="E2612" s="110">
        <v>1238</v>
      </c>
      <c r="F2612" s="109">
        <v>607303.52471899998</v>
      </c>
      <c r="G2612" s="109">
        <v>4488536.2409399999</v>
      </c>
      <c r="H2612" s="135">
        <v>10</v>
      </c>
      <c r="I2612" s="136" t="s">
        <v>3094</v>
      </c>
      <c r="J2612" s="110" t="str">
        <f t="shared" si="40"/>
        <v>No</v>
      </c>
    </row>
    <row r="2613" spans="1:10" x14ac:dyDescent="0.35">
      <c r="A2613" s="108" t="s">
        <v>1859</v>
      </c>
      <c r="B2613" s="108" t="s">
        <v>3036</v>
      </c>
      <c r="C2613" s="109">
        <v>8.644327862179999</v>
      </c>
      <c r="D2613" s="109">
        <v>1.3285146677099999</v>
      </c>
      <c r="E2613" s="110">
        <v>3520</v>
      </c>
      <c r="F2613" s="109">
        <v>883810.89295300003</v>
      </c>
      <c r="G2613" s="109">
        <v>4116866.5347899999</v>
      </c>
      <c r="H2613" s="135">
        <v>11</v>
      </c>
      <c r="I2613" s="136" t="s">
        <v>3094</v>
      </c>
      <c r="J2613" s="110" t="str">
        <f t="shared" si="40"/>
        <v>No</v>
      </c>
    </row>
    <row r="2614" spans="1:10" x14ac:dyDescent="0.35">
      <c r="A2614" s="108" t="s">
        <v>1860</v>
      </c>
      <c r="B2614" s="108" t="s">
        <v>3026</v>
      </c>
      <c r="C2614" s="109">
        <v>2.77019995752</v>
      </c>
      <c r="D2614" s="109">
        <v>0.71439645799700002</v>
      </c>
      <c r="E2614" s="110">
        <v>1800</v>
      </c>
      <c r="F2614" s="109">
        <v>520522.34648800001</v>
      </c>
      <c r="G2614" s="109">
        <v>4555167.4719700003</v>
      </c>
      <c r="H2614" s="135">
        <v>10</v>
      </c>
      <c r="I2614" s="136" t="s">
        <v>3094</v>
      </c>
      <c r="J2614" s="110" t="str">
        <f t="shared" si="40"/>
        <v>No</v>
      </c>
    </row>
    <row r="2615" spans="1:10" x14ac:dyDescent="0.35">
      <c r="A2615" s="108" t="s">
        <v>1861</v>
      </c>
      <c r="B2615" s="108" t="s">
        <v>3048</v>
      </c>
      <c r="C2615" s="109">
        <v>4.4483211163199998</v>
      </c>
      <c r="D2615" s="109">
        <v>1.1009915244199999</v>
      </c>
      <c r="E2615" s="110">
        <v>194</v>
      </c>
      <c r="F2615" s="109">
        <v>924225.09797300003</v>
      </c>
      <c r="G2615" s="109">
        <v>3699802.1458100001</v>
      </c>
      <c r="H2615" s="135">
        <v>11</v>
      </c>
      <c r="I2615" s="136" t="s">
        <v>3094</v>
      </c>
      <c r="J2615" s="110" t="str">
        <f t="shared" si="40"/>
        <v>No</v>
      </c>
    </row>
    <row r="2616" spans="1:10" x14ac:dyDescent="0.35">
      <c r="A2616" s="108" t="s">
        <v>1861</v>
      </c>
      <c r="B2616" s="108" t="s">
        <v>3025</v>
      </c>
      <c r="C2616" s="109">
        <v>1.2761437576399999</v>
      </c>
      <c r="D2616" s="109">
        <v>0.51942502267000001</v>
      </c>
      <c r="E2616" s="110">
        <v>3082</v>
      </c>
      <c r="F2616" s="109">
        <v>826383.751468</v>
      </c>
      <c r="G2616" s="109">
        <v>4173935.32229</v>
      </c>
      <c r="H2616" s="135">
        <v>11</v>
      </c>
      <c r="I2616" s="136" t="s">
        <v>3094</v>
      </c>
      <c r="J2616" s="110" t="str">
        <f t="shared" si="40"/>
        <v>No</v>
      </c>
    </row>
    <row r="2617" spans="1:10" x14ac:dyDescent="0.35">
      <c r="A2617" s="108" t="s">
        <v>1861</v>
      </c>
      <c r="B2617" s="108" t="s">
        <v>3041</v>
      </c>
      <c r="C2617" s="109">
        <v>2.2575595017800003</v>
      </c>
      <c r="D2617" s="109">
        <v>0.95578576482699995</v>
      </c>
      <c r="E2617" s="110">
        <v>2472</v>
      </c>
      <c r="F2617" s="109">
        <v>813878.46547099994</v>
      </c>
      <c r="G2617" s="109">
        <v>4200975.2234899998</v>
      </c>
      <c r="H2617" s="135">
        <v>11</v>
      </c>
      <c r="I2617" s="136" t="s">
        <v>3094</v>
      </c>
      <c r="J2617" s="110" t="str">
        <f t="shared" si="40"/>
        <v>No</v>
      </c>
    </row>
    <row r="2618" spans="1:10" x14ac:dyDescent="0.35">
      <c r="A2618" s="108" t="s">
        <v>1861</v>
      </c>
      <c r="B2618" s="108" t="s">
        <v>3036</v>
      </c>
      <c r="C2618" s="109">
        <v>10.223455336799999</v>
      </c>
      <c r="D2618" s="109">
        <v>2.4949963502199997</v>
      </c>
      <c r="E2618" s="110">
        <v>3299</v>
      </c>
      <c r="F2618" s="109">
        <v>879904.42493199999</v>
      </c>
      <c r="G2618" s="109">
        <v>4120035.91512</v>
      </c>
      <c r="H2618" s="135">
        <v>11</v>
      </c>
      <c r="I2618" s="136" t="s">
        <v>3094</v>
      </c>
      <c r="J2618" s="110" t="str">
        <f t="shared" si="40"/>
        <v>No</v>
      </c>
    </row>
    <row r="2619" spans="1:10" x14ac:dyDescent="0.35">
      <c r="A2619" s="108" t="s">
        <v>1861</v>
      </c>
      <c r="B2619" s="108" t="s">
        <v>3036</v>
      </c>
      <c r="C2619" s="109">
        <v>3.3439534802900002</v>
      </c>
      <c r="D2619" s="109">
        <v>1.13845344669</v>
      </c>
      <c r="E2619" s="110">
        <v>3291</v>
      </c>
      <c r="F2619" s="109">
        <v>879400.14757100004</v>
      </c>
      <c r="G2619" s="109">
        <v>4120064.89218</v>
      </c>
      <c r="H2619" s="135">
        <v>11</v>
      </c>
      <c r="I2619" s="136" t="s">
        <v>3094</v>
      </c>
      <c r="J2619" s="110" t="str">
        <f t="shared" si="40"/>
        <v>No</v>
      </c>
    </row>
    <row r="2620" spans="1:10" x14ac:dyDescent="0.35">
      <c r="A2620" s="108" t="s">
        <v>1861</v>
      </c>
      <c r="B2620" s="108" t="s">
        <v>3036</v>
      </c>
      <c r="C2620" s="109">
        <v>11.0286596485</v>
      </c>
      <c r="D2620" s="109">
        <v>1.8240856092</v>
      </c>
      <c r="E2620" s="110">
        <v>3299</v>
      </c>
      <c r="F2620" s="109">
        <v>880551.56158099999</v>
      </c>
      <c r="G2620" s="109">
        <v>4119769.4307599999</v>
      </c>
      <c r="H2620" s="135">
        <v>11</v>
      </c>
      <c r="I2620" s="136" t="s">
        <v>3094</v>
      </c>
      <c r="J2620" s="110" t="str">
        <f t="shared" si="40"/>
        <v>No</v>
      </c>
    </row>
    <row r="2621" spans="1:10" x14ac:dyDescent="0.35">
      <c r="A2621" s="108" t="s">
        <v>1861</v>
      </c>
      <c r="B2621" s="108" t="s">
        <v>3036</v>
      </c>
      <c r="C2621" s="109">
        <v>6.0694647313900001</v>
      </c>
      <c r="D2621" s="109">
        <v>1.1447315814399999</v>
      </c>
      <c r="E2621" s="110">
        <v>3325</v>
      </c>
      <c r="F2621" s="109">
        <v>880291.22754500003</v>
      </c>
      <c r="G2621" s="109">
        <v>4119427.5048600002</v>
      </c>
      <c r="H2621" s="135">
        <v>11</v>
      </c>
      <c r="I2621" s="136" t="s">
        <v>3094</v>
      </c>
      <c r="J2621" s="110" t="str">
        <f t="shared" si="40"/>
        <v>No</v>
      </c>
    </row>
    <row r="2622" spans="1:10" x14ac:dyDescent="0.35">
      <c r="A2622" s="108" t="s">
        <v>1862</v>
      </c>
      <c r="B2622" s="108" t="s">
        <v>3029</v>
      </c>
      <c r="C2622" s="109">
        <v>13.2911099828</v>
      </c>
      <c r="D2622" s="109">
        <v>1.8802531063700001</v>
      </c>
      <c r="E2622" s="110">
        <v>3193</v>
      </c>
      <c r="F2622" s="109">
        <v>867816.30658600002</v>
      </c>
      <c r="G2622" s="109">
        <v>4157198.3459399999</v>
      </c>
      <c r="H2622" s="135">
        <v>11</v>
      </c>
      <c r="I2622" s="136" t="s">
        <v>3094</v>
      </c>
      <c r="J2622" s="110" t="str">
        <f t="shared" si="40"/>
        <v>No</v>
      </c>
    </row>
    <row r="2623" spans="1:10" x14ac:dyDescent="0.35">
      <c r="A2623" s="108" t="s">
        <v>1863</v>
      </c>
      <c r="B2623" s="108" t="s">
        <v>3036</v>
      </c>
      <c r="C2623" s="109">
        <v>2.8692358431899998</v>
      </c>
      <c r="D2623" s="109">
        <v>0.72692217480099997</v>
      </c>
      <c r="E2623" s="110">
        <v>3397</v>
      </c>
      <c r="F2623" s="109">
        <v>877862.18266599998</v>
      </c>
      <c r="G2623" s="109">
        <v>4120730.41916</v>
      </c>
      <c r="H2623" s="135">
        <v>11</v>
      </c>
      <c r="I2623" s="136" t="s">
        <v>3094</v>
      </c>
      <c r="J2623" s="110" t="str">
        <f t="shared" si="40"/>
        <v>No</v>
      </c>
    </row>
    <row r="2624" spans="1:10" x14ac:dyDescent="0.35">
      <c r="A2624" s="108" t="s">
        <v>1864</v>
      </c>
      <c r="B2624" s="108" t="s">
        <v>3036</v>
      </c>
      <c r="C2624" s="109">
        <v>3.8858589031999999</v>
      </c>
      <c r="D2624" s="109">
        <v>1.0651698581</v>
      </c>
      <c r="E2624" s="110">
        <v>3438</v>
      </c>
      <c r="F2624" s="109">
        <v>879793.81467500003</v>
      </c>
      <c r="G2624" s="109">
        <v>4118998.64493</v>
      </c>
      <c r="H2624" s="135">
        <v>11</v>
      </c>
      <c r="I2624" s="136" t="s">
        <v>3094</v>
      </c>
      <c r="J2624" s="110" t="str">
        <f t="shared" si="40"/>
        <v>No</v>
      </c>
    </row>
    <row r="2625" spans="1:10" x14ac:dyDescent="0.35">
      <c r="A2625" s="108" t="s">
        <v>1865</v>
      </c>
      <c r="B2625" s="108" t="s">
        <v>3036</v>
      </c>
      <c r="C2625" s="109">
        <v>3.1892507970599997</v>
      </c>
      <c r="D2625" s="109">
        <v>0.72875374098800005</v>
      </c>
      <c r="E2625" s="110">
        <v>3434</v>
      </c>
      <c r="F2625" s="109">
        <v>880693.93986100005</v>
      </c>
      <c r="G2625" s="109">
        <v>4118806.5855999999</v>
      </c>
      <c r="H2625" s="135">
        <v>11</v>
      </c>
      <c r="I2625" s="136" t="s">
        <v>3094</v>
      </c>
      <c r="J2625" s="110" t="str">
        <f t="shared" si="40"/>
        <v>No</v>
      </c>
    </row>
    <row r="2626" spans="1:10" x14ac:dyDescent="0.35">
      <c r="A2626" s="108" t="s">
        <v>1866</v>
      </c>
      <c r="B2626" s="108" t="s">
        <v>3027</v>
      </c>
      <c r="C2626" s="109">
        <v>25.337803711599999</v>
      </c>
      <c r="D2626" s="109">
        <v>3.8237134452700001</v>
      </c>
      <c r="E2626" s="110">
        <v>1516</v>
      </c>
      <c r="F2626" s="109">
        <v>705759.68685299996</v>
      </c>
      <c r="G2626" s="109">
        <v>4631159.5884400001</v>
      </c>
      <c r="H2626" s="135">
        <v>10</v>
      </c>
      <c r="I2626" s="136" t="s">
        <v>3094</v>
      </c>
      <c r="J2626" s="110" t="str">
        <f t="shared" si="40"/>
        <v>No</v>
      </c>
    </row>
    <row r="2627" spans="1:10" x14ac:dyDescent="0.35">
      <c r="A2627" s="108" t="s">
        <v>1867</v>
      </c>
      <c r="B2627" s="108" t="s">
        <v>3071</v>
      </c>
      <c r="C2627" s="109">
        <v>4.1719225533099999</v>
      </c>
      <c r="D2627" s="109">
        <v>0.80903291941299993</v>
      </c>
      <c r="E2627" s="110">
        <v>1851</v>
      </c>
      <c r="F2627" s="109">
        <v>622730.54848999996</v>
      </c>
      <c r="G2627" s="109">
        <v>4472369.3431500001</v>
      </c>
      <c r="H2627" s="135">
        <v>10</v>
      </c>
      <c r="I2627" s="136" t="s">
        <v>3094</v>
      </c>
      <c r="J2627" s="110" t="str">
        <f t="shared" si="40"/>
        <v>No</v>
      </c>
    </row>
    <row r="2628" spans="1:10" x14ac:dyDescent="0.35">
      <c r="A2628" s="108" t="s">
        <v>1868</v>
      </c>
      <c r="B2628" s="108" t="s">
        <v>3075</v>
      </c>
      <c r="C2628" s="109">
        <v>8.1500485290500002</v>
      </c>
      <c r="D2628" s="109">
        <v>1.93336609253</v>
      </c>
      <c r="E2628" s="110">
        <v>3</v>
      </c>
      <c r="F2628" s="109">
        <v>845127.52286100003</v>
      </c>
      <c r="G2628" s="109">
        <v>3792132.3575599999</v>
      </c>
      <c r="H2628" s="135">
        <v>11</v>
      </c>
      <c r="I2628" s="136" t="s">
        <v>3094</v>
      </c>
      <c r="J2628" s="110" t="str">
        <f t="shared" ref="J2628:J2691" si="41">IF(AND(C2628&gt;=173.3,C2628&lt;=16005.8,D2628&gt;=16.1,D2628&lt;=255.3,E2628&gt;=42.4,E2628&lt;=2062),"Yes","No")</f>
        <v>No</v>
      </c>
    </row>
    <row r="2629" spans="1:10" x14ac:dyDescent="0.35">
      <c r="A2629" s="108" t="s">
        <v>1869</v>
      </c>
      <c r="B2629" s="108" t="s">
        <v>3023</v>
      </c>
      <c r="C2629" s="109">
        <v>3.8872571810900003</v>
      </c>
      <c r="D2629" s="109">
        <v>1.21877976673</v>
      </c>
      <c r="E2629" s="110">
        <v>6</v>
      </c>
      <c r="F2629" s="109">
        <v>612945.25855100004</v>
      </c>
      <c r="G2629" s="109">
        <v>4295832.7922299998</v>
      </c>
      <c r="H2629" s="135">
        <v>10</v>
      </c>
      <c r="I2629" s="136" t="s">
        <v>3094</v>
      </c>
      <c r="J2629" s="110" t="str">
        <f t="shared" si="41"/>
        <v>No</v>
      </c>
    </row>
    <row r="2630" spans="1:10" x14ac:dyDescent="0.35">
      <c r="A2630" s="108" t="s">
        <v>1869</v>
      </c>
      <c r="B2630" s="108" t="s">
        <v>3023</v>
      </c>
      <c r="C2630" s="109">
        <v>5.3723660527300003</v>
      </c>
      <c r="D2630" s="109">
        <v>1.5926632081400001</v>
      </c>
      <c r="E2630" s="110">
        <v>7</v>
      </c>
      <c r="F2630" s="109">
        <v>613601.17147199996</v>
      </c>
      <c r="G2630" s="109">
        <v>4295728.0146899996</v>
      </c>
      <c r="H2630" s="135">
        <v>10</v>
      </c>
      <c r="I2630" s="136" t="s">
        <v>3094</v>
      </c>
      <c r="J2630" s="110" t="str">
        <f t="shared" si="41"/>
        <v>No</v>
      </c>
    </row>
    <row r="2631" spans="1:10" x14ac:dyDescent="0.35">
      <c r="A2631" s="108" t="s">
        <v>1870</v>
      </c>
      <c r="B2631" s="108" t="s">
        <v>3055</v>
      </c>
      <c r="C2631" s="109">
        <v>7.1687638085000005</v>
      </c>
      <c r="D2631" s="109">
        <v>1.57801419023</v>
      </c>
      <c r="E2631" s="110">
        <v>92</v>
      </c>
      <c r="F2631" s="109">
        <v>447075.00661400001</v>
      </c>
      <c r="G2631" s="109">
        <v>4356605.9568600003</v>
      </c>
      <c r="H2631" s="135">
        <v>10</v>
      </c>
      <c r="I2631" s="136" t="s">
        <v>3094</v>
      </c>
      <c r="J2631" s="110" t="str">
        <f t="shared" si="41"/>
        <v>No</v>
      </c>
    </row>
    <row r="2632" spans="1:10" x14ac:dyDescent="0.35">
      <c r="A2632" s="108" t="s">
        <v>1871</v>
      </c>
      <c r="B2632" s="108" t="s">
        <v>3036</v>
      </c>
      <c r="C2632" s="109">
        <v>1.8616728501300002</v>
      </c>
      <c r="D2632" s="109">
        <v>0.68894085595700005</v>
      </c>
      <c r="E2632" s="110">
        <v>3044</v>
      </c>
      <c r="F2632" s="109">
        <v>872818.37517400004</v>
      </c>
      <c r="G2632" s="109">
        <v>4112101.3489399999</v>
      </c>
      <c r="H2632" s="135">
        <v>11</v>
      </c>
      <c r="I2632" s="136" t="s">
        <v>3094</v>
      </c>
      <c r="J2632" s="110" t="str">
        <f t="shared" si="41"/>
        <v>No</v>
      </c>
    </row>
    <row r="2633" spans="1:10" x14ac:dyDescent="0.35">
      <c r="A2633" s="108" t="s">
        <v>1871</v>
      </c>
      <c r="B2633" s="108" t="s">
        <v>3036</v>
      </c>
      <c r="C2633" s="109">
        <v>3.2669676715799998</v>
      </c>
      <c r="D2633" s="109">
        <v>0.71858585752399995</v>
      </c>
      <c r="E2633" s="110">
        <v>3044</v>
      </c>
      <c r="F2633" s="109">
        <v>872845.57485500001</v>
      </c>
      <c r="G2633" s="109">
        <v>4111812.8022799999</v>
      </c>
      <c r="H2633" s="135">
        <v>11</v>
      </c>
      <c r="I2633" s="136" t="s">
        <v>3094</v>
      </c>
      <c r="J2633" s="110" t="str">
        <f t="shared" si="41"/>
        <v>No</v>
      </c>
    </row>
    <row r="2634" spans="1:10" x14ac:dyDescent="0.35">
      <c r="A2634" s="108" t="s">
        <v>1872</v>
      </c>
      <c r="B2634" s="108" t="s">
        <v>3024</v>
      </c>
      <c r="C2634" s="109">
        <v>0.48914378903100003</v>
      </c>
      <c r="D2634" s="109">
        <v>0.28865075881800001</v>
      </c>
      <c r="E2634" s="110">
        <v>12</v>
      </c>
      <c r="F2634" s="109">
        <v>542153.95539100002</v>
      </c>
      <c r="G2634" s="109">
        <v>4208512.7627999997</v>
      </c>
      <c r="H2634" s="135">
        <v>10</v>
      </c>
      <c r="I2634" s="136" t="s">
        <v>3094</v>
      </c>
      <c r="J2634" s="110" t="str">
        <f t="shared" si="41"/>
        <v>No</v>
      </c>
    </row>
    <row r="2635" spans="1:10" x14ac:dyDescent="0.35">
      <c r="A2635" s="108" t="s">
        <v>1873</v>
      </c>
      <c r="B2635" s="108" t="s">
        <v>3053</v>
      </c>
      <c r="C2635" s="109">
        <v>10.350426969499999</v>
      </c>
      <c r="D2635" s="109">
        <v>1.4245733680099999</v>
      </c>
      <c r="E2635" s="110">
        <v>2080</v>
      </c>
      <c r="F2635" s="109">
        <v>744309.56666200003</v>
      </c>
      <c r="G2635" s="109">
        <v>4325074.69374</v>
      </c>
      <c r="H2635" s="135">
        <v>10</v>
      </c>
      <c r="I2635" s="136" t="s">
        <v>3094</v>
      </c>
      <c r="J2635" s="110" t="str">
        <f t="shared" si="41"/>
        <v>No</v>
      </c>
    </row>
    <row r="2636" spans="1:10" x14ac:dyDescent="0.35">
      <c r="A2636" s="108" t="s">
        <v>1874</v>
      </c>
      <c r="B2636" s="108" t="s">
        <v>3053</v>
      </c>
      <c r="C2636" s="109">
        <v>3.5653589051800001</v>
      </c>
      <c r="D2636" s="109">
        <v>0.80350095772800001</v>
      </c>
      <c r="E2636" s="110">
        <v>2106</v>
      </c>
      <c r="F2636" s="109">
        <v>730985.42610499996</v>
      </c>
      <c r="G2636" s="109">
        <v>4324792.7196300002</v>
      </c>
      <c r="H2636" s="135">
        <v>10</v>
      </c>
      <c r="I2636" s="136" t="s">
        <v>3094</v>
      </c>
      <c r="J2636" s="110" t="str">
        <f t="shared" si="41"/>
        <v>No</v>
      </c>
    </row>
    <row r="2637" spans="1:10" x14ac:dyDescent="0.35">
      <c r="A2637" s="108" t="s">
        <v>1875</v>
      </c>
      <c r="B2637" s="108" t="s">
        <v>3029</v>
      </c>
      <c r="C2637" s="109">
        <v>4.5767661976899996</v>
      </c>
      <c r="D2637" s="109">
        <v>0.90676751644300002</v>
      </c>
      <c r="E2637" s="110">
        <v>2831</v>
      </c>
      <c r="F2637" s="109">
        <v>850408.00526999997</v>
      </c>
      <c r="G2637" s="109">
        <v>4169753.7626</v>
      </c>
      <c r="H2637" s="135">
        <v>11</v>
      </c>
      <c r="I2637" s="136" t="s">
        <v>3094</v>
      </c>
      <c r="J2637" s="110" t="str">
        <f t="shared" si="41"/>
        <v>No</v>
      </c>
    </row>
    <row r="2638" spans="1:10" x14ac:dyDescent="0.35">
      <c r="A2638" s="108" t="s">
        <v>1876</v>
      </c>
      <c r="B2638" s="108" t="s">
        <v>3051</v>
      </c>
      <c r="C2638" s="109">
        <v>7.3769744165100004</v>
      </c>
      <c r="D2638" s="109">
        <v>1.64741609149</v>
      </c>
      <c r="E2638" s="110">
        <v>498</v>
      </c>
      <c r="F2638" s="109">
        <v>746834.48402199999</v>
      </c>
      <c r="G2638" s="109">
        <v>4176400.4666499998</v>
      </c>
      <c r="H2638" s="135">
        <v>10</v>
      </c>
      <c r="I2638" s="136" t="s">
        <v>3094</v>
      </c>
      <c r="J2638" s="110" t="str">
        <f t="shared" si="41"/>
        <v>No</v>
      </c>
    </row>
    <row r="2639" spans="1:10" x14ac:dyDescent="0.35">
      <c r="A2639" s="108" t="s">
        <v>1877</v>
      </c>
      <c r="B2639" s="108" t="s">
        <v>3029</v>
      </c>
      <c r="C2639" s="109">
        <v>0.96568003913799993</v>
      </c>
      <c r="D2639" s="109">
        <v>0.39746670847899995</v>
      </c>
      <c r="E2639" s="110">
        <v>2832</v>
      </c>
      <c r="F2639" s="109">
        <v>811888.17623300001</v>
      </c>
      <c r="G2639" s="109">
        <v>4238455.2044799998</v>
      </c>
      <c r="H2639" s="135">
        <v>11</v>
      </c>
      <c r="I2639" s="136" t="s">
        <v>3094</v>
      </c>
      <c r="J2639" s="110" t="str">
        <f t="shared" si="41"/>
        <v>No</v>
      </c>
    </row>
    <row r="2640" spans="1:10" x14ac:dyDescent="0.35">
      <c r="A2640" s="108" t="s">
        <v>1878</v>
      </c>
      <c r="B2640" s="108" t="s">
        <v>3037</v>
      </c>
      <c r="C2640" s="109">
        <v>4.7021117805900001</v>
      </c>
      <c r="D2640" s="109">
        <v>0.87684485928300004</v>
      </c>
      <c r="E2640" s="110">
        <v>1778</v>
      </c>
      <c r="F2640" s="109">
        <v>702303.61330800003</v>
      </c>
      <c r="G2640" s="109">
        <v>4370507.1606400004</v>
      </c>
      <c r="H2640" s="135">
        <v>10</v>
      </c>
      <c r="I2640" s="136" t="s">
        <v>3094</v>
      </c>
      <c r="J2640" s="110" t="str">
        <f t="shared" si="41"/>
        <v>No</v>
      </c>
    </row>
    <row r="2641" spans="1:10" x14ac:dyDescent="0.35">
      <c r="A2641" s="108" t="s">
        <v>1879</v>
      </c>
      <c r="B2641" s="108" t="s">
        <v>3055</v>
      </c>
      <c r="C2641" s="109">
        <v>2.5366875215400002</v>
      </c>
      <c r="D2641" s="109">
        <v>0.69793333063399998</v>
      </c>
      <c r="E2641" s="110">
        <v>210</v>
      </c>
      <c r="F2641" s="109">
        <v>483161.56275699998</v>
      </c>
      <c r="G2641" s="109">
        <v>4321191.0036699995</v>
      </c>
      <c r="H2641" s="135">
        <v>10</v>
      </c>
      <c r="I2641" s="136" t="s">
        <v>3094</v>
      </c>
      <c r="J2641" s="110" t="str">
        <f t="shared" si="41"/>
        <v>No</v>
      </c>
    </row>
    <row r="2642" spans="1:10" x14ac:dyDescent="0.35">
      <c r="A2642" s="108" t="s">
        <v>1880</v>
      </c>
      <c r="B2642" s="108" t="s">
        <v>3029</v>
      </c>
      <c r="C2642" s="109">
        <v>0.22771771606100003</v>
      </c>
      <c r="D2642" s="109">
        <v>0.19418405156099999</v>
      </c>
      <c r="E2642" s="110">
        <v>3110</v>
      </c>
      <c r="F2642" s="109">
        <v>869287.34226599999</v>
      </c>
      <c r="G2642" s="109">
        <v>4158365.26932</v>
      </c>
      <c r="H2642" s="135">
        <v>11</v>
      </c>
      <c r="I2642" s="136" t="s">
        <v>3094</v>
      </c>
      <c r="J2642" s="110" t="str">
        <f t="shared" si="41"/>
        <v>No</v>
      </c>
    </row>
    <row r="2643" spans="1:10" x14ac:dyDescent="0.35">
      <c r="A2643" s="108" t="s">
        <v>1880</v>
      </c>
      <c r="B2643" s="108" t="s">
        <v>3037</v>
      </c>
      <c r="C2643" s="109">
        <v>94.1346993457</v>
      </c>
      <c r="D2643" s="109">
        <v>5.3451540959899999</v>
      </c>
      <c r="E2643" s="110">
        <v>2222</v>
      </c>
      <c r="F2643" s="109">
        <v>715706.42916199996</v>
      </c>
      <c r="G2643" s="109">
        <v>4365518.84131</v>
      </c>
      <c r="H2643" s="135">
        <v>10</v>
      </c>
      <c r="I2643" s="136" t="s">
        <v>3094</v>
      </c>
      <c r="J2643" s="110" t="str">
        <f t="shared" si="41"/>
        <v>No</v>
      </c>
    </row>
    <row r="2644" spans="1:10" x14ac:dyDescent="0.35">
      <c r="A2644" s="108" t="s">
        <v>1880</v>
      </c>
      <c r="B2644" s="108" t="s">
        <v>3035</v>
      </c>
      <c r="C2644" s="109">
        <v>54.294179438500002</v>
      </c>
      <c r="D2644" s="109">
        <v>3.9598484940200001</v>
      </c>
      <c r="E2644" s="110">
        <v>2371</v>
      </c>
      <c r="F2644" s="109">
        <v>763946.69981000002</v>
      </c>
      <c r="G2644" s="109">
        <v>4276843.0554799996</v>
      </c>
      <c r="H2644" s="135">
        <v>11</v>
      </c>
      <c r="I2644" s="136" t="s">
        <v>3094</v>
      </c>
      <c r="J2644" s="110" t="str">
        <f t="shared" si="41"/>
        <v>No</v>
      </c>
    </row>
    <row r="2645" spans="1:10" x14ac:dyDescent="0.35">
      <c r="A2645" s="108" t="s">
        <v>1881</v>
      </c>
      <c r="B2645" s="108" t="s">
        <v>3022</v>
      </c>
      <c r="C2645" s="109">
        <v>178.703605745</v>
      </c>
      <c r="D2645" s="109">
        <v>6.3397430863899995</v>
      </c>
      <c r="E2645" s="110">
        <v>2036</v>
      </c>
      <c r="F2645" s="109">
        <v>616753.88522499998</v>
      </c>
      <c r="G2645" s="109">
        <v>4604353.3693300001</v>
      </c>
      <c r="H2645" s="135">
        <v>10</v>
      </c>
      <c r="I2645" s="136" t="s">
        <v>3094</v>
      </c>
      <c r="J2645" s="110" t="str">
        <f t="shared" si="41"/>
        <v>No</v>
      </c>
    </row>
    <row r="2646" spans="1:10" x14ac:dyDescent="0.35">
      <c r="A2646" s="108" t="s">
        <v>1882</v>
      </c>
      <c r="B2646" s="108" t="s">
        <v>3036</v>
      </c>
      <c r="C2646" s="109">
        <v>1.3041021363800001</v>
      </c>
      <c r="D2646" s="109">
        <v>1.0639458193</v>
      </c>
      <c r="E2646" s="110">
        <v>3203</v>
      </c>
      <c r="F2646" s="109">
        <v>867486.64577399998</v>
      </c>
      <c r="G2646" s="109">
        <v>4136660.7138899998</v>
      </c>
      <c r="H2646" s="135">
        <v>11</v>
      </c>
      <c r="I2646" s="136" t="s">
        <v>3094</v>
      </c>
      <c r="J2646" s="110" t="str">
        <f t="shared" si="41"/>
        <v>No</v>
      </c>
    </row>
    <row r="2647" spans="1:10" x14ac:dyDescent="0.35">
      <c r="A2647" s="108" t="s">
        <v>1882</v>
      </c>
      <c r="B2647" s="108" t="s">
        <v>3036</v>
      </c>
      <c r="C2647" s="109">
        <v>1.787613659</v>
      </c>
      <c r="D2647" s="109">
        <v>1.1389801910099999</v>
      </c>
      <c r="E2647" s="110">
        <v>3203</v>
      </c>
      <c r="F2647" s="109">
        <v>867758.71440399997</v>
      </c>
      <c r="G2647" s="109">
        <v>4136244.1012300001</v>
      </c>
      <c r="H2647" s="135">
        <v>11</v>
      </c>
      <c r="I2647" s="136" t="s">
        <v>3094</v>
      </c>
      <c r="J2647" s="110" t="str">
        <f t="shared" si="41"/>
        <v>No</v>
      </c>
    </row>
    <row r="2648" spans="1:10" x14ac:dyDescent="0.35">
      <c r="A2648" s="108" t="s">
        <v>1883</v>
      </c>
      <c r="B2648" s="108" t="s">
        <v>3073</v>
      </c>
      <c r="C2648" s="109">
        <v>0.95373376160500012</v>
      </c>
      <c r="D2648" s="109">
        <v>0.51951959630299993</v>
      </c>
      <c r="E2648" s="110">
        <v>2</v>
      </c>
      <c r="F2648" s="109">
        <v>618724.46896099998</v>
      </c>
      <c r="G2648" s="109">
        <v>4241045.2660600003</v>
      </c>
      <c r="H2648" s="135">
        <v>10</v>
      </c>
      <c r="I2648" s="136" t="s">
        <v>3094</v>
      </c>
      <c r="J2648" s="110" t="str">
        <f t="shared" si="41"/>
        <v>No</v>
      </c>
    </row>
    <row r="2649" spans="1:10" x14ac:dyDescent="0.35">
      <c r="A2649" s="108" t="s">
        <v>1884</v>
      </c>
      <c r="B2649" s="108" t="s">
        <v>3022</v>
      </c>
      <c r="C2649" s="109">
        <v>0.9811249757110001</v>
      </c>
      <c r="D2649" s="109">
        <v>0.38103967741200001</v>
      </c>
      <c r="E2649" s="110">
        <v>1881</v>
      </c>
      <c r="F2649" s="109">
        <v>503424.74261299998</v>
      </c>
      <c r="G2649" s="109">
        <v>4580388.74682</v>
      </c>
      <c r="H2649" s="135">
        <v>10</v>
      </c>
      <c r="I2649" s="136" t="s">
        <v>3094</v>
      </c>
      <c r="J2649" s="110" t="str">
        <f t="shared" si="41"/>
        <v>No</v>
      </c>
    </row>
    <row r="2650" spans="1:10" x14ac:dyDescent="0.35">
      <c r="A2650" s="108" t="s">
        <v>1885</v>
      </c>
      <c r="B2650" s="108" t="s">
        <v>3022</v>
      </c>
      <c r="C2650" s="109">
        <v>1751.0783715599998</v>
      </c>
      <c r="D2650" s="109">
        <v>55.836972469000003</v>
      </c>
      <c r="E2650" s="110">
        <v>1291</v>
      </c>
      <c r="F2650" s="109">
        <v>577468.98006800003</v>
      </c>
      <c r="G2650" s="109">
        <v>4634761.1338200001</v>
      </c>
      <c r="H2650" s="135">
        <v>10</v>
      </c>
      <c r="I2650" s="136" t="s">
        <v>3094</v>
      </c>
      <c r="J2650" s="110" t="str">
        <f t="shared" si="41"/>
        <v>Yes</v>
      </c>
    </row>
    <row r="2651" spans="1:10" x14ac:dyDescent="0.35">
      <c r="A2651" s="108" t="s">
        <v>1885</v>
      </c>
      <c r="B2651" s="108" t="s">
        <v>3035</v>
      </c>
      <c r="C2651" s="109">
        <v>4.8667816913799999</v>
      </c>
      <c r="D2651" s="109">
        <v>0.95572228668000003</v>
      </c>
      <c r="E2651" s="110">
        <v>2536</v>
      </c>
      <c r="F2651" s="109">
        <v>759650.55424199998</v>
      </c>
      <c r="G2651" s="109">
        <v>4291676.5873999996</v>
      </c>
      <c r="H2651" s="135">
        <v>10</v>
      </c>
      <c r="I2651" s="136" t="s">
        <v>3094</v>
      </c>
      <c r="J2651" s="110" t="str">
        <f t="shared" si="41"/>
        <v>No</v>
      </c>
    </row>
    <row r="2652" spans="1:10" x14ac:dyDescent="0.35">
      <c r="A2652" s="108" t="s">
        <v>1886</v>
      </c>
      <c r="B2652" s="108" t="s">
        <v>3031</v>
      </c>
      <c r="C2652" s="109">
        <v>25.815138213499999</v>
      </c>
      <c r="D2652" s="109">
        <v>2.2055147479200001</v>
      </c>
      <c r="E2652" s="110">
        <v>1824</v>
      </c>
      <c r="F2652" s="109">
        <v>718223.49972800002</v>
      </c>
      <c r="G2652" s="109">
        <v>4541789.42564</v>
      </c>
      <c r="H2652" s="135">
        <v>10</v>
      </c>
      <c r="I2652" s="136" t="s">
        <v>3094</v>
      </c>
      <c r="J2652" s="110" t="str">
        <f t="shared" si="41"/>
        <v>No</v>
      </c>
    </row>
    <row r="2653" spans="1:10" x14ac:dyDescent="0.35">
      <c r="A2653" s="108" t="s">
        <v>1887</v>
      </c>
      <c r="B2653" s="108" t="s">
        <v>3036</v>
      </c>
      <c r="C2653" s="109">
        <v>133.62673187600001</v>
      </c>
      <c r="D2653" s="109">
        <v>37.513001296100001</v>
      </c>
      <c r="E2653" s="110">
        <v>49</v>
      </c>
      <c r="F2653" s="109">
        <v>738337.276572</v>
      </c>
      <c r="G2653" s="109">
        <v>4073901.3499699999</v>
      </c>
      <c r="H2653" s="135">
        <v>10</v>
      </c>
      <c r="I2653" s="136" t="s">
        <v>3094</v>
      </c>
      <c r="J2653" s="110" t="str">
        <f t="shared" si="41"/>
        <v>No</v>
      </c>
    </row>
    <row r="2654" spans="1:10" x14ac:dyDescent="0.35">
      <c r="A2654" s="108" t="s">
        <v>1888</v>
      </c>
      <c r="B2654" s="108" t="s">
        <v>3051</v>
      </c>
      <c r="C2654" s="109">
        <v>24.7763816975</v>
      </c>
      <c r="D2654" s="109">
        <v>2.2453186127099998</v>
      </c>
      <c r="E2654" s="110">
        <v>2199</v>
      </c>
      <c r="F2654" s="109">
        <v>816043.038772</v>
      </c>
      <c r="G2654" s="109">
        <v>4182837.4410999999</v>
      </c>
      <c r="H2654" s="135">
        <v>11</v>
      </c>
      <c r="I2654" s="136" t="s">
        <v>3094</v>
      </c>
      <c r="J2654" s="110" t="str">
        <f t="shared" si="41"/>
        <v>No</v>
      </c>
    </row>
    <row r="2655" spans="1:10" x14ac:dyDescent="0.35">
      <c r="A2655" s="108" t="s">
        <v>1889</v>
      </c>
      <c r="B2655" s="108" t="s">
        <v>3025</v>
      </c>
      <c r="C2655" s="109">
        <v>3.4191781197100002</v>
      </c>
      <c r="D2655" s="109">
        <v>0.92370175495399998</v>
      </c>
      <c r="E2655" s="110">
        <v>2684</v>
      </c>
      <c r="F2655" s="109">
        <v>813372.33282999997</v>
      </c>
      <c r="G2655" s="109">
        <v>4170274.5461400002</v>
      </c>
      <c r="H2655" s="135">
        <v>11</v>
      </c>
      <c r="I2655" s="136" t="s">
        <v>3094</v>
      </c>
      <c r="J2655" s="110" t="str">
        <f t="shared" si="41"/>
        <v>No</v>
      </c>
    </row>
    <row r="2656" spans="1:10" x14ac:dyDescent="0.35">
      <c r="A2656" s="108" t="s">
        <v>1890</v>
      </c>
      <c r="B2656" s="108" t="s">
        <v>3025</v>
      </c>
      <c r="C2656" s="109">
        <v>1.0224658185000002</v>
      </c>
      <c r="D2656" s="109">
        <v>0.50025518156799997</v>
      </c>
      <c r="E2656" s="110">
        <v>2737</v>
      </c>
      <c r="F2656" s="109">
        <v>814007.92089299997</v>
      </c>
      <c r="G2656" s="109">
        <v>4170106.3832999999</v>
      </c>
      <c r="H2656" s="135">
        <v>11</v>
      </c>
      <c r="I2656" s="136" t="s">
        <v>3094</v>
      </c>
      <c r="J2656" s="110" t="str">
        <f t="shared" si="41"/>
        <v>No</v>
      </c>
    </row>
    <row r="2657" spans="1:10" x14ac:dyDescent="0.35">
      <c r="A2657" s="108" t="s">
        <v>1891</v>
      </c>
      <c r="B2657" s="108" t="s">
        <v>3050</v>
      </c>
      <c r="C2657" s="109">
        <v>17.010807049299999</v>
      </c>
      <c r="D2657" s="109">
        <v>3.4443146848400001</v>
      </c>
      <c r="E2657" s="110">
        <v>144</v>
      </c>
      <c r="F2657" s="109">
        <v>500449.09068899998</v>
      </c>
      <c r="G2657" s="109">
        <v>4282728.3343799999</v>
      </c>
      <c r="H2657" s="135">
        <v>10</v>
      </c>
      <c r="I2657" s="136" t="s">
        <v>3094</v>
      </c>
      <c r="J2657" s="110" t="str">
        <f t="shared" si="41"/>
        <v>No</v>
      </c>
    </row>
    <row r="2658" spans="1:10" x14ac:dyDescent="0.35">
      <c r="A2658" s="108" t="s">
        <v>1892</v>
      </c>
      <c r="B2658" s="108" t="s">
        <v>3036</v>
      </c>
      <c r="C2658" s="109">
        <v>0.112719606478</v>
      </c>
      <c r="D2658" s="109">
        <v>0.179033609472</v>
      </c>
      <c r="E2658" s="110">
        <v>3334</v>
      </c>
      <c r="F2658" s="109">
        <v>873329.85484299995</v>
      </c>
      <c r="G2658" s="109">
        <v>4135868.2358900001</v>
      </c>
      <c r="H2658" s="135">
        <v>11</v>
      </c>
      <c r="I2658" s="136" t="s">
        <v>3094</v>
      </c>
      <c r="J2658" s="110" t="str">
        <f t="shared" si="41"/>
        <v>No</v>
      </c>
    </row>
    <row r="2659" spans="1:10" x14ac:dyDescent="0.35">
      <c r="A2659" s="108" t="s">
        <v>1892</v>
      </c>
      <c r="B2659" s="108" t="s">
        <v>3036</v>
      </c>
      <c r="C2659" s="109">
        <v>13.0666039326</v>
      </c>
      <c r="D2659" s="109">
        <v>1.5767271353100001</v>
      </c>
      <c r="E2659" s="110">
        <v>3333</v>
      </c>
      <c r="F2659" s="109">
        <v>873062.63369599998</v>
      </c>
      <c r="G2659" s="109">
        <v>4135898.23893</v>
      </c>
      <c r="H2659" s="135">
        <v>11</v>
      </c>
      <c r="I2659" s="136" t="s">
        <v>3094</v>
      </c>
      <c r="J2659" s="110" t="str">
        <f t="shared" si="41"/>
        <v>No</v>
      </c>
    </row>
    <row r="2660" spans="1:10" x14ac:dyDescent="0.35">
      <c r="A2660" s="108" t="s">
        <v>1893</v>
      </c>
      <c r="B2660" s="108" t="s">
        <v>3036</v>
      </c>
      <c r="C2660" s="109">
        <v>11.7792454825</v>
      </c>
      <c r="D2660" s="109">
        <v>1.5054127099600001</v>
      </c>
      <c r="E2660" s="110">
        <v>3448</v>
      </c>
      <c r="F2660" s="109">
        <v>879533.10348399996</v>
      </c>
      <c r="G2660" s="109">
        <v>4133155.6430500001</v>
      </c>
      <c r="H2660" s="135">
        <v>11</v>
      </c>
      <c r="I2660" s="136" t="s">
        <v>3094</v>
      </c>
      <c r="J2660" s="110" t="str">
        <f t="shared" si="41"/>
        <v>No</v>
      </c>
    </row>
    <row r="2661" spans="1:10" x14ac:dyDescent="0.35">
      <c r="A2661" s="108" t="s">
        <v>1894</v>
      </c>
      <c r="B2661" s="108" t="s">
        <v>3022</v>
      </c>
      <c r="C2661" s="109">
        <v>1.4731592041299999</v>
      </c>
      <c r="D2661" s="109">
        <v>0.49558599739800002</v>
      </c>
      <c r="E2661" s="110">
        <v>1736</v>
      </c>
      <c r="F2661" s="109">
        <v>471149.69301799999</v>
      </c>
      <c r="G2661" s="109">
        <v>4597817.6068399996</v>
      </c>
      <c r="H2661" s="135">
        <v>10</v>
      </c>
      <c r="I2661" s="136" t="s">
        <v>3094</v>
      </c>
      <c r="J2661" s="110" t="str">
        <f t="shared" si="41"/>
        <v>No</v>
      </c>
    </row>
    <row r="2662" spans="1:10" x14ac:dyDescent="0.35">
      <c r="A2662" s="108" t="s">
        <v>1895</v>
      </c>
      <c r="B2662" s="108" t="s">
        <v>3041</v>
      </c>
      <c r="C2662" s="109">
        <v>7.5995699022299998</v>
      </c>
      <c r="D2662" s="109">
        <v>2.1237402760399999</v>
      </c>
      <c r="E2662" s="110">
        <v>2283</v>
      </c>
      <c r="F2662" s="109">
        <v>791579.17738600005</v>
      </c>
      <c r="G2662" s="109">
        <v>4214604.7964199996</v>
      </c>
      <c r="H2662" s="135">
        <v>11</v>
      </c>
      <c r="I2662" s="136" t="s">
        <v>3094</v>
      </c>
      <c r="J2662" s="110" t="str">
        <f t="shared" si="41"/>
        <v>No</v>
      </c>
    </row>
    <row r="2663" spans="1:10" x14ac:dyDescent="0.35">
      <c r="A2663" s="108" t="s">
        <v>1896</v>
      </c>
      <c r="B2663" s="108" t="s">
        <v>3037</v>
      </c>
      <c r="C2663" s="109">
        <v>3.2783929607499998</v>
      </c>
      <c r="D2663" s="109">
        <v>1.16791118874</v>
      </c>
      <c r="E2663" s="110">
        <v>2001</v>
      </c>
      <c r="F2663" s="109">
        <v>706222.86550700001</v>
      </c>
      <c r="G2663" s="109">
        <v>4365301.4971599998</v>
      </c>
      <c r="H2663" s="135">
        <v>10</v>
      </c>
      <c r="I2663" s="136" t="s">
        <v>3094</v>
      </c>
      <c r="J2663" s="110" t="str">
        <f t="shared" si="41"/>
        <v>No</v>
      </c>
    </row>
    <row r="2664" spans="1:10" x14ac:dyDescent="0.35">
      <c r="A2664" s="108" t="s">
        <v>1897</v>
      </c>
      <c r="B2664" s="108" t="s">
        <v>3070</v>
      </c>
      <c r="C2664" s="109">
        <v>0.83204774986199992</v>
      </c>
      <c r="D2664" s="109">
        <v>0.48539066306700002</v>
      </c>
      <c r="E2664" s="110">
        <v>60</v>
      </c>
      <c r="F2664" s="109">
        <v>643740.66576400003</v>
      </c>
      <c r="G2664" s="109">
        <v>4330184.5946399998</v>
      </c>
      <c r="H2664" s="135">
        <v>10</v>
      </c>
      <c r="I2664" s="136" t="s">
        <v>3094</v>
      </c>
      <c r="J2664" s="110" t="str">
        <f t="shared" si="41"/>
        <v>No</v>
      </c>
    </row>
    <row r="2665" spans="1:10" x14ac:dyDescent="0.35">
      <c r="A2665" s="108" t="s">
        <v>1897</v>
      </c>
      <c r="B2665" s="108" t="s">
        <v>3036</v>
      </c>
      <c r="C2665" s="109">
        <v>1.0417382342799999</v>
      </c>
      <c r="D2665" s="109">
        <v>0.72617072974600005</v>
      </c>
      <c r="E2665" s="110">
        <v>3487</v>
      </c>
      <c r="F2665" s="109">
        <v>869554.48123999999</v>
      </c>
      <c r="G2665" s="109">
        <v>4132761.3929300001</v>
      </c>
      <c r="H2665" s="135">
        <v>11</v>
      </c>
      <c r="I2665" s="136" t="s">
        <v>3094</v>
      </c>
      <c r="J2665" s="110" t="str">
        <f t="shared" si="41"/>
        <v>No</v>
      </c>
    </row>
    <row r="2666" spans="1:10" x14ac:dyDescent="0.35">
      <c r="A2666" s="108" t="s">
        <v>1897</v>
      </c>
      <c r="B2666" s="108" t="s">
        <v>3036</v>
      </c>
      <c r="C2666" s="109">
        <v>5.83565978534E-2</v>
      </c>
      <c r="D2666" s="109">
        <v>0.112129401334</v>
      </c>
      <c r="E2666" s="110">
        <v>3491</v>
      </c>
      <c r="F2666" s="109">
        <v>869643.62901000003</v>
      </c>
      <c r="G2666" s="109">
        <v>4132581.95107</v>
      </c>
      <c r="H2666" s="135">
        <v>11</v>
      </c>
      <c r="I2666" s="136" t="s">
        <v>3094</v>
      </c>
      <c r="J2666" s="110" t="str">
        <f t="shared" si="41"/>
        <v>No</v>
      </c>
    </row>
    <row r="2667" spans="1:10" x14ac:dyDescent="0.35">
      <c r="A2667" s="108" t="s">
        <v>1897</v>
      </c>
      <c r="B2667" s="108" t="s">
        <v>3036</v>
      </c>
      <c r="C2667" s="109">
        <v>2.2403284842699999E-2</v>
      </c>
      <c r="D2667" s="109">
        <v>5.7745126895500001E-2</v>
      </c>
      <c r="E2667" s="110">
        <v>3486</v>
      </c>
      <c r="F2667" s="109">
        <v>869649.28401099995</v>
      </c>
      <c r="G2667" s="109">
        <v>4132449.0125799999</v>
      </c>
      <c r="H2667" s="135">
        <v>11</v>
      </c>
      <c r="I2667" s="136" t="s">
        <v>3094</v>
      </c>
      <c r="J2667" s="110" t="str">
        <f t="shared" si="41"/>
        <v>No</v>
      </c>
    </row>
    <row r="2668" spans="1:10" x14ac:dyDescent="0.35">
      <c r="A2668" s="108" t="s">
        <v>1898</v>
      </c>
      <c r="B2668" s="108" t="s">
        <v>3036</v>
      </c>
      <c r="C2668" s="109">
        <v>1.5355253416500001</v>
      </c>
      <c r="D2668" s="109">
        <v>0.50329667984299997</v>
      </c>
      <c r="E2668" s="110">
        <v>3168</v>
      </c>
      <c r="F2668" s="109">
        <v>852637.44508199999</v>
      </c>
      <c r="G2668" s="109">
        <v>4155935.8205499998</v>
      </c>
      <c r="H2668" s="135">
        <v>11</v>
      </c>
      <c r="I2668" s="136" t="s">
        <v>3094</v>
      </c>
      <c r="J2668" s="110" t="str">
        <f t="shared" si="41"/>
        <v>No</v>
      </c>
    </row>
    <row r="2669" spans="1:10" x14ac:dyDescent="0.35">
      <c r="A2669" s="108" t="s">
        <v>1899</v>
      </c>
      <c r="B2669" s="108" t="s">
        <v>3052</v>
      </c>
      <c r="C2669" s="109">
        <v>7.1870190506800009</v>
      </c>
      <c r="D2669" s="109">
        <v>1.1126022310099999</v>
      </c>
      <c r="E2669" s="110">
        <v>3350</v>
      </c>
      <c r="F2669" s="109">
        <v>886540.97221000004</v>
      </c>
      <c r="G2669" s="109">
        <v>4122181.2187399999</v>
      </c>
      <c r="H2669" s="135">
        <v>11</v>
      </c>
      <c r="I2669" s="136" t="s">
        <v>3094</v>
      </c>
      <c r="J2669" s="110" t="str">
        <f t="shared" si="41"/>
        <v>No</v>
      </c>
    </row>
    <row r="2670" spans="1:10" x14ac:dyDescent="0.35">
      <c r="A2670" s="108" t="s">
        <v>1900</v>
      </c>
      <c r="B2670" s="108" t="s">
        <v>3036</v>
      </c>
      <c r="C2670" s="109">
        <v>5.6669539774800004</v>
      </c>
      <c r="D2670" s="109">
        <v>1.04431465469</v>
      </c>
      <c r="E2670" s="110">
        <v>3263</v>
      </c>
      <c r="F2670" s="109">
        <v>877956.05137400003</v>
      </c>
      <c r="G2670" s="109">
        <v>4107953.3044799999</v>
      </c>
      <c r="H2670" s="135">
        <v>11</v>
      </c>
      <c r="I2670" s="136" t="s">
        <v>3094</v>
      </c>
      <c r="J2670" s="110" t="str">
        <f t="shared" si="41"/>
        <v>No</v>
      </c>
    </row>
    <row r="2671" spans="1:10" x14ac:dyDescent="0.35">
      <c r="A2671" s="108" t="s">
        <v>1901</v>
      </c>
      <c r="B2671" s="108" t="s">
        <v>3029</v>
      </c>
      <c r="C2671" s="109">
        <v>5.8766333835400006</v>
      </c>
      <c r="D2671" s="109">
        <v>1.1968536865299999</v>
      </c>
      <c r="E2671" s="110">
        <v>2980</v>
      </c>
      <c r="F2671" s="109">
        <v>864539.66065500001</v>
      </c>
      <c r="G2671" s="109">
        <v>4163434.301</v>
      </c>
      <c r="H2671" s="135">
        <v>11</v>
      </c>
      <c r="I2671" s="136" t="s">
        <v>3094</v>
      </c>
      <c r="J2671" s="110" t="str">
        <f t="shared" si="41"/>
        <v>No</v>
      </c>
    </row>
    <row r="2672" spans="1:10" x14ac:dyDescent="0.35">
      <c r="A2672" s="108" t="s">
        <v>1901</v>
      </c>
      <c r="B2672" s="108" t="s">
        <v>3051</v>
      </c>
      <c r="C2672" s="109">
        <v>4.5594682846800003</v>
      </c>
      <c r="D2672" s="109">
        <v>1.1576581026399999</v>
      </c>
      <c r="E2672" s="110">
        <v>2908</v>
      </c>
      <c r="F2672" s="109">
        <v>813232.26391900005</v>
      </c>
      <c r="G2672" s="109">
        <v>4191879.9426899999</v>
      </c>
      <c r="H2672" s="135">
        <v>11</v>
      </c>
      <c r="I2672" s="136" t="s">
        <v>3094</v>
      </c>
      <c r="J2672" s="110" t="str">
        <f t="shared" si="41"/>
        <v>No</v>
      </c>
    </row>
    <row r="2673" spans="1:10" x14ac:dyDescent="0.35">
      <c r="A2673" s="108" t="s">
        <v>1902</v>
      </c>
      <c r="B2673" s="108" t="s">
        <v>3053</v>
      </c>
      <c r="C2673" s="109">
        <v>0.117548148581</v>
      </c>
      <c r="D2673" s="109">
        <v>0.127870509725</v>
      </c>
      <c r="E2673" s="110">
        <v>2434</v>
      </c>
      <c r="F2673" s="109">
        <v>730744.42858299997</v>
      </c>
      <c r="G2673" s="109">
        <v>4338291.9224800002</v>
      </c>
      <c r="H2673" s="135">
        <v>10</v>
      </c>
      <c r="I2673" s="136" t="s">
        <v>3094</v>
      </c>
      <c r="J2673" s="110" t="str">
        <f t="shared" si="41"/>
        <v>No</v>
      </c>
    </row>
    <row r="2674" spans="1:10" x14ac:dyDescent="0.35">
      <c r="A2674" s="108" t="s">
        <v>1902</v>
      </c>
      <c r="B2674" s="108" t="s">
        <v>3053</v>
      </c>
      <c r="C2674" s="109">
        <v>0.7946594125680001</v>
      </c>
      <c r="D2674" s="109">
        <v>0.37229256228899998</v>
      </c>
      <c r="E2674" s="110">
        <v>2423</v>
      </c>
      <c r="F2674" s="109">
        <v>730788.634142</v>
      </c>
      <c r="G2674" s="109">
        <v>4338078.7523299996</v>
      </c>
      <c r="H2674" s="135">
        <v>10</v>
      </c>
      <c r="I2674" s="136" t="s">
        <v>3094</v>
      </c>
      <c r="J2674" s="110" t="str">
        <f t="shared" si="41"/>
        <v>No</v>
      </c>
    </row>
    <row r="2675" spans="1:10" x14ac:dyDescent="0.35">
      <c r="A2675" s="108" t="s">
        <v>1902</v>
      </c>
      <c r="B2675" s="108" t="s">
        <v>3053</v>
      </c>
      <c r="C2675" s="109">
        <v>0.23108160971799999</v>
      </c>
      <c r="D2675" s="109">
        <v>0.194721699424</v>
      </c>
      <c r="E2675" s="110">
        <v>2420</v>
      </c>
      <c r="F2675" s="109">
        <v>730825.60821900005</v>
      </c>
      <c r="G2675" s="109">
        <v>4337913.1842799997</v>
      </c>
      <c r="H2675" s="135">
        <v>10</v>
      </c>
      <c r="I2675" s="136" t="s">
        <v>3094</v>
      </c>
      <c r="J2675" s="110" t="str">
        <f t="shared" si="41"/>
        <v>No</v>
      </c>
    </row>
    <row r="2676" spans="1:10" x14ac:dyDescent="0.35">
      <c r="A2676" s="108" t="s">
        <v>1903</v>
      </c>
      <c r="B2676" s="108" t="s">
        <v>3040</v>
      </c>
      <c r="C2676" s="109">
        <v>2.2373671481600002</v>
      </c>
      <c r="D2676" s="109">
        <v>0.88312300832599999</v>
      </c>
      <c r="E2676" s="110">
        <v>16</v>
      </c>
      <c r="F2676" s="109">
        <v>969061.59874499997</v>
      </c>
      <c r="G2676" s="109">
        <v>3743651.9913300001</v>
      </c>
      <c r="H2676" s="135">
        <v>11</v>
      </c>
      <c r="I2676" s="136" t="s">
        <v>3094</v>
      </c>
      <c r="J2676" s="110" t="str">
        <f t="shared" si="41"/>
        <v>No</v>
      </c>
    </row>
    <row r="2677" spans="1:10" x14ac:dyDescent="0.35">
      <c r="A2677" s="108" t="s">
        <v>1904</v>
      </c>
      <c r="B2677" s="108" t="s">
        <v>3037</v>
      </c>
      <c r="C2677" s="109">
        <v>4.9794810647899999</v>
      </c>
      <c r="D2677" s="109">
        <v>0.924737498017</v>
      </c>
      <c r="E2677" s="110">
        <v>2133</v>
      </c>
      <c r="F2677" s="109">
        <v>705942.45655500004</v>
      </c>
      <c r="G2677" s="109">
        <v>4363335.1554100001</v>
      </c>
      <c r="H2677" s="135">
        <v>10</v>
      </c>
      <c r="I2677" s="136" t="s">
        <v>3094</v>
      </c>
      <c r="J2677" s="110" t="str">
        <f t="shared" si="41"/>
        <v>No</v>
      </c>
    </row>
    <row r="2678" spans="1:10" x14ac:dyDescent="0.35">
      <c r="A2678" s="108" t="s">
        <v>1905</v>
      </c>
      <c r="B2678" s="108" t="s">
        <v>3057</v>
      </c>
      <c r="C2678" s="109">
        <v>3.7226334812299999</v>
      </c>
      <c r="D2678" s="109">
        <v>1.13024478613</v>
      </c>
      <c r="E2678" s="110">
        <v>446</v>
      </c>
      <c r="F2678" s="109">
        <v>569989.413787</v>
      </c>
      <c r="G2678" s="109">
        <v>4108316.3384799999</v>
      </c>
      <c r="H2678" s="135">
        <v>10</v>
      </c>
      <c r="I2678" s="136" t="s">
        <v>3094</v>
      </c>
      <c r="J2678" s="110" t="str">
        <f t="shared" si="41"/>
        <v>No</v>
      </c>
    </row>
    <row r="2679" spans="1:10" x14ac:dyDescent="0.35">
      <c r="A2679" s="108" t="s">
        <v>1906</v>
      </c>
      <c r="B2679" s="108" t="s">
        <v>3022</v>
      </c>
      <c r="C2679" s="109">
        <v>0.71263754427299997</v>
      </c>
      <c r="D2679" s="109">
        <v>0.37796114569700001</v>
      </c>
      <c r="E2679" s="110">
        <v>2003</v>
      </c>
      <c r="F2679" s="109">
        <v>518828.33696799999</v>
      </c>
      <c r="G2679" s="109">
        <v>4565208.5778599996</v>
      </c>
      <c r="H2679" s="135">
        <v>10</v>
      </c>
      <c r="I2679" s="136" t="s">
        <v>3094</v>
      </c>
      <c r="J2679" s="110" t="str">
        <f t="shared" si="41"/>
        <v>No</v>
      </c>
    </row>
    <row r="2680" spans="1:10" x14ac:dyDescent="0.35">
      <c r="A2680" s="108" t="s">
        <v>1907</v>
      </c>
      <c r="B2680" s="108" t="s">
        <v>3063</v>
      </c>
      <c r="C2680" s="109">
        <v>1.52210061136</v>
      </c>
      <c r="D2680" s="109">
        <v>0.49486413062899998</v>
      </c>
      <c r="E2680" s="110">
        <v>1627</v>
      </c>
      <c r="F2680" s="109">
        <v>458608.69331499998</v>
      </c>
      <c r="G2680" s="109">
        <v>4551565.2242000001</v>
      </c>
      <c r="H2680" s="135">
        <v>10</v>
      </c>
      <c r="I2680" s="136" t="s">
        <v>3094</v>
      </c>
      <c r="J2680" s="110" t="str">
        <f t="shared" si="41"/>
        <v>No</v>
      </c>
    </row>
    <row r="2681" spans="1:10" x14ac:dyDescent="0.35">
      <c r="A2681" s="108" t="s">
        <v>1908</v>
      </c>
      <c r="B2681" s="108" t="s">
        <v>3036</v>
      </c>
      <c r="C2681" s="109">
        <v>0.10383555358499999</v>
      </c>
      <c r="D2681" s="109">
        <v>0.145461196027</v>
      </c>
      <c r="E2681" s="110">
        <v>1943</v>
      </c>
      <c r="F2681" s="109">
        <v>833754.11528100003</v>
      </c>
      <c r="G2681" s="109">
        <v>4144687.0769500001</v>
      </c>
      <c r="H2681" s="135">
        <v>11</v>
      </c>
      <c r="I2681" s="136" t="s">
        <v>3094</v>
      </c>
      <c r="J2681" s="110" t="str">
        <f t="shared" si="41"/>
        <v>No</v>
      </c>
    </row>
    <row r="2682" spans="1:10" x14ac:dyDescent="0.35">
      <c r="A2682" s="108" t="s">
        <v>1909</v>
      </c>
      <c r="B2682" s="108" t="s">
        <v>3022</v>
      </c>
      <c r="C2682" s="109">
        <v>1.2652808867200001</v>
      </c>
      <c r="D2682" s="109">
        <v>0.424882512396</v>
      </c>
      <c r="E2682" s="110">
        <v>1959</v>
      </c>
      <c r="F2682" s="109">
        <v>493161.49478100002</v>
      </c>
      <c r="G2682" s="109">
        <v>4597623.5445900001</v>
      </c>
      <c r="H2682" s="135">
        <v>10</v>
      </c>
      <c r="I2682" s="136" t="s">
        <v>3094</v>
      </c>
      <c r="J2682" s="110" t="str">
        <f t="shared" si="41"/>
        <v>No</v>
      </c>
    </row>
    <row r="2683" spans="1:10" x14ac:dyDescent="0.35">
      <c r="A2683" s="108" t="s">
        <v>1909</v>
      </c>
      <c r="B2683" s="108" t="s">
        <v>3022</v>
      </c>
      <c r="C2683" s="109">
        <v>0.28164815535999999</v>
      </c>
      <c r="D2683" s="109">
        <v>0.20936267641799999</v>
      </c>
      <c r="E2683" s="110">
        <v>1937</v>
      </c>
      <c r="F2683" s="109">
        <v>493565.16170400003</v>
      </c>
      <c r="G2683" s="109">
        <v>4597392.0027200002</v>
      </c>
      <c r="H2683" s="135">
        <v>10</v>
      </c>
      <c r="I2683" s="136" t="s">
        <v>3094</v>
      </c>
      <c r="J2683" s="110" t="str">
        <f t="shared" si="41"/>
        <v>No</v>
      </c>
    </row>
    <row r="2684" spans="1:10" x14ac:dyDescent="0.35">
      <c r="A2684" s="108" t="s">
        <v>1910</v>
      </c>
      <c r="B2684" s="108" t="s">
        <v>3055</v>
      </c>
      <c r="C2684" s="109">
        <v>9.3527798675099998</v>
      </c>
      <c r="D2684" s="109">
        <v>1.78099421002</v>
      </c>
      <c r="E2684" s="110">
        <v>459</v>
      </c>
      <c r="F2684" s="109">
        <v>490516.10277900001</v>
      </c>
      <c r="G2684" s="109">
        <v>4359042.9535699999</v>
      </c>
      <c r="H2684" s="135">
        <v>10</v>
      </c>
      <c r="I2684" s="136" t="s">
        <v>3094</v>
      </c>
      <c r="J2684" s="110" t="str">
        <f t="shared" si="41"/>
        <v>No</v>
      </c>
    </row>
    <row r="2685" spans="1:10" x14ac:dyDescent="0.35">
      <c r="A2685" s="108" t="s">
        <v>1910</v>
      </c>
      <c r="B2685" s="108" t="s">
        <v>3020</v>
      </c>
      <c r="C2685" s="109">
        <v>0.79636000318599998</v>
      </c>
      <c r="D2685" s="109">
        <v>0.413330470826</v>
      </c>
      <c r="E2685" s="110">
        <v>785</v>
      </c>
      <c r="F2685" s="109">
        <v>698710.69116599998</v>
      </c>
      <c r="G2685" s="109">
        <v>4292012.4091600003</v>
      </c>
      <c r="H2685" s="135">
        <v>10</v>
      </c>
      <c r="I2685" s="136" t="s">
        <v>3094</v>
      </c>
      <c r="J2685" s="110" t="str">
        <f t="shared" si="41"/>
        <v>No</v>
      </c>
    </row>
    <row r="2686" spans="1:10" x14ac:dyDescent="0.35">
      <c r="A2686" s="108" t="s">
        <v>1910</v>
      </c>
      <c r="B2686" s="108" t="s">
        <v>3024</v>
      </c>
      <c r="C2686" s="109">
        <v>1.33026443068</v>
      </c>
      <c r="D2686" s="109">
        <v>0.59236946124200007</v>
      </c>
      <c r="E2686" s="110">
        <v>78</v>
      </c>
      <c r="F2686" s="109">
        <v>521041.81819899997</v>
      </c>
      <c r="G2686" s="109">
        <v>4205646.1363399997</v>
      </c>
      <c r="H2686" s="135">
        <v>10</v>
      </c>
      <c r="I2686" s="136" t="s">
        <v>3094</v>
      </c>
      <c r="J2686" s="110" t="str">
        <f t="shared" si="41"/>
        <v>No</v>
      </c>
    </row>
    <row r="2687" spans="1:10" x14ac:dyDescent="0.35">
      <c r="A2687" s="108" t="s">
        <v>1911</v>
      </c>
      <c r="B2687" s="108" t="s">
        <v>3024</v>
      </c>
      <c r="C2687" s="109">
        <v>0.45902936275600004</v>
      </c>
      <c r="D2687" s="109">
        <v>0.29168351310600005</v>
      </c>
      <c r="E2687" s="110">
        <v>176</v>
      </c>
      <c r="F2687" s="109">
        <v>538680.03770300001</v>
      </c>
      <c r="G2687" s="109">
        <v>4195099.0212500002</v>
      </c>
      <c r="H2687" s="135">
        <v>10</v>
      </c>
      <c r="I2687" s="136" t="s">
        <v>3094</v>
      </c>
      <c r="J2687" s="110" t="str">
        <f t="shared" si="41"/>
        <v>No</v>
      </c>
    </row>
    <row r="2688" spans="1:10" x14ac:dyDescent="0.35">
      <c r="A2688" s="108" t="s">
        <v>1912</v>
      </c>
      <c r="B2688" s="108" t="s">
        <v>3070</v>
      </c>
      <c r="C2688" s="109">
        <v>9.20025609148</v>
      </c>
      <c r="D2688" s="109">
        <v>1.9394636889500001</v>
      </c>
      <c r="E2688" s="110">
        <v>55</v>
      </c>
      <c r="F2688" s="109">
        <v>638203.55021000002</v>
      </c>
      <c r="G2688" s="109">
        <v>4337006.21949</v>
      </c>
      <c r="H2688" s="135">
        <v>10</v>
      </c>
      <c r="I2688" s="136" t="s">
        <v>3094</v>
      </c>
      <c r="J2688" s="110" t="str">
        <f t="shared" si="41"/>
        <v>No</v>
      </c>
    </row>
    <row r="2689" spans="1:10" x14ac:dyDescent="0.35">
      <c r="A2689" s="108" t="s">
        <v>1912</v>
      </c>
      <c r="B2689" s="108" t="s">
        <v>3066</v>
      </c>
      <c r="C2689" s="109">
        <v>20.482497420400001</v>
      </c>
      <c r="D2689" s="109">
        <v>7.2720937446500002</v>
      </c>
      <c r="E2689" s="110">
        <v>9</v>
      </c>
      <c r="F2689" s="109">
        <v>658183.81756800006</v>
      </c>
      <c r="G2689" s="109">
        <v>4170646.6113399998</v>
      </c>
      <c r="H2689" s="135">
        <v>10</v>
      </c>
      <c r="I2689" s="136" t="s">
        <v>3094</v>
      </c>
      <c r="J2689" s="110" t="str">
        <f t="shared" si="41"/>
        <v>No</v>
      </c>
    </row>
    <row r="2690" spans="1:10" x14ac:dyDescent="0.35">
      <c r="A2690" s="108" t="s">
        <v>1912</v>
      </c>
      <c r="B2690" s="108" t="s">
        <v>3053</v>
      </c>
      <c r="C2690" s="109">
        <v>11.012017570800001</v>
      </c>
      <c r="D2690" s="109">
        <v>1.58986895452</v>
      </c>
      <c r="E2690" s="110">
        <v>2170</v>
      </c>
      <c r="F2690" s="109">
        <v>742341.17147900001</v>
      </c>
      <c r="G2690" s="109">
        <v>4324414.3034100002</v>
      </c>
      <c r="H2690" s="135">
        <v>10</v>
      </c>
      <c r="I2690" s="136" t="s">
        <v>3094</v>
      </c>
      <c r="J2690" s="110" t="str">
        <f t="shared" si="41"/>
        <v>No</v>
      </c>
    </row>
    <row r="2691" spans="1:10" x14ac:dyDescent="0.35">
      <c r="A2691" s="108" t="s">
        <v>1912</v>
      </c>
      <c r="B2691" s="108" t="s">
        <v>3041</v>
      </c>
      <c r="C2691" s="109">
        <v>3.5491754740200001</v>
      </c>
      <c r="D2691" s="109">
        <v>1.2442606617700001</v>
      </c>
      <c r="E2691" s="110">
        <v>2880</v>
      </c>
      <c r="F2691" s="109">
        <v>814473.41130000004</v>
      </c>
      <c r="G2691" s="109">
        <v>4210970.0371099999</v>
      </c>
      <c r="H2691" s="135">
        <v>11</v>
      </c>
      <c r="I2691" s="136" t="s">
        <v>3094</v>
      </c>
      <c r="J2691" s="110" t="str">
        <f t="shared" si="41"/>
        <v>No</v>
      </c>
    </row>
    <row r="2692" spans="1:10" x14ac:dyDescent="0.35">
      <c r="A2692" s="108" t="s">
        <v>1913</v>
      </c>
      <c r="B2692" s="108" t="s">
        <v>3053</v>
      </c>
      <c r="C2692" s="109">
        <v>8.1441516113199999</v>
      </c>
      <c r="D2692" s="109">
        <v>1.71183759257</v>
      </c>
      <c r="E2692" s="110">
        <v>2168</v>
      </c>
      <c r="F2692" s="109">
        <v>741527.34848599997</v>
      </c>
      <c r="G2692" s="109">
        <v>4324180.9704299998</v>
      </c>
      <c r="H2692" s="135">
        <v>10</v>
      </c>
      <c r="I2692" s="136" t="s">
        <v>3094</v>
      </c>
      <c r="J2692" s="110" t="str">
        <f t="shared" ref="J2692:J2755" si="42">IF(AND(C2692&gt;=173.3,C2692&lt;=16005.8,D2692&gt;=16.1,D2692&lt;=255.3,E2692&gt;=42.4,E2692&lt;=2062),"Yes","No")</f>
        <v>No</v>
      </c>
    </row>
    <row r="2693" spans="1:10" x14ac:dyDescent="0.35">
      <c r="A2693" s="108" t="s">
        <v>1914</v>
      </c>
      <c r="B2693" s="108" t="s">
        <v>3025</v>
      </c>
      <c r="C2693" s="109">
        <v>1779.9484544999998</v>
      </c>
      <c r="D2693" s="109">
        <v>87.1740190286</v>
      </c>
      <c r="E2693" s="110">
        <v>174</v>
      </c>
      <c r="F2693" s="109">
        <v>798222.99698000005</v>
      </c>
      <c r="G2693" s="109">
        <v>4102972.1299100001</v>
      </c>
      <c r="H2693" s="135">
        <v>11</v>
      </c>
      <c r="I2693" s="136" t="s">
        <v>3094</v>
      </c>
      <c r="J2693" s="110" t="str">
        <f t="shared" si="42"/>
        <v>Yes</v>
      </c>
    </row>
    <row r="2694" spans="1:10" x14ac:dyDescent="0.35">
      <c r="A2694" s="108" t="s">
        <v>1915</v>
      </c>
      <c r="B2694" s="108" t="s">
        <v>3029</v>
      </c>
      <c r="C2694" s="109">
        <v>4.0144260587299998</v>
      </c>
      <c r="D2694" s="109">
        <v>0.79076932352399998</v>
      </c>
      <c r="E2694" s="110">
        <v>2130</v>
      </c>
      <c r="F2694" s="109">
        <v>802415.691353</v>
      </c>
      <c r="G2694" s="109">
        <v>4248900.0193299996</v>
      </c>
      <c r="H2694" s="135">
        <v>11</v>
      </c>
      <c r="I2694" s="136" t="s">
        <v>3094</v>
      </c>
      <c r="J2694" s="110" t="str">
        <f t="shared" si="42"/>
        <v>No</v>
      </c>
    </row>
    <row r="2695" spans="1:10" x14ac:dyDescent="0.35">
      <c r="A2695" s="108" t="s">
        <v>1916</v>
      </c>
      <c r="B2695" s="108" t="s">
        <v>3061</v>
      </c>
      <c r="C2695" s="109">
        <v>15.834040817</v>
      </c>
      <c r="D2695" s="109">
        <v>3.1809470855300002</v>
      </c>
      <c r="E2695" s="110">
        <v>283</v>
      </c>
      <c r="F2695" s="109">
        <v>567305.64928699995</v>
      </c>
      <c r="G2695" s="109">
        <v>4248536.8992900001</v>
      </c>
      <c r="H2695" s="135">
        <v>10</v>
      </c>
      <c r="I2695" s="136" t="s">
        <v>3094</v>
      </c>
      <c r="J2695" s="110" t="str">
        <f t="shared" si="42"/>
        <v>No</v>
      </c>
    </row>
    <row r="2696" spans="1:10" x14ac:dyDescent="0.35">
      <c r="A2696" s="108" t="s">
        <v>1917</v>
      </c>
      <c r="B2696" s="108" t="s">
        <v>3031</v>
      </c>
      <c r="C2696" s="109">
        <v>5.29166334669</v>
      </c>
      <c r="D2696" s="109">
        <v>1.0010933682500001</v>
      </c>
      <c r="E2696" s="110">
        <v>1276</v>
      </c>
      <c r="F2696" s="109">
        <v>699604.88924199995</v>
      </c>
      <c r="G2696" s="109">
        <v>4475926.3687800001</v>
      </c>
      <c r="H2696" s="135">
        <v>10</v>
      </c>
      <c r="I2696" s="136" t="s">
        <v>3094</v>
      </c>
      <c r="J2696" s="110" t="str">
        <f t="shared" si="42"/>
        <v>No</v>
      </c>
    </row>
    <row r="2697" spans="1:10" x14ac:dyDescent="0.35">
      <c r="A2697" s="108" t="s">
        <v>1918</v>
      </c>
      <c r="B2697" s="108" t="s">
        <v>3057</v>
      </c>
      <c r="C2697" s="109">
        <v>0.48071475626499999</v>
      </c>
      <c r="D2697" s="109">
        <v>0.41151169886200001</v>
      </c>
      <c r="E2697" s="110">
        <v>87</v>
      </c>
      <c r="F2697" s="109">
        <v>595510.67251499998</v>
      </c>
      <c r="G2697" s="109">
        <v>4101157.1136099999</v>
      </c>
      <c r="H2697" s="135">
        <v>10</v>
      </c>
      <c r="I2697" s="136" t="s">
        <v>3094</v>
      </c>
      <c r="J2697" s="110" t="str">
        <f t="shared" si="42"/>
        <v>No</v>
      </c>
    </row>
    <row r="2698" spans="1:10" x14ac:dyDescent="0.35">
      <c r="A2698" s="108" t="s">
        <v>1919</v>
      </c>
      <c r="B2698" s="108" t="s">
        <v>3046</v>
      </c>
      <c r="C2698" s="109">
        <v>7.2585543599000006</v>
      </c>
      <c r="D2698" s="109">
        <v>1.3350745855499999</v>
      </c>
      <c r="E2698" s="110">
        <v>52</v>
      </c>
      <c r="F2698" s="109">
        <v>665024.93848799996</v>
      </c>
      <c r="G2698" s="109">
        <v>4263192.0918500004</v>
      </c>
      <c r="H2698" s="135">
        <v>10</v>
      </c>
      <c r="I2698" s="136" t="s">
        <v>3094</v>
      </c>
      <c r="J2698" s="110" t="str">
        <f t="shared" si="42"/>
        <v>No</v>
      </c>
    </row>
    <row r="2699" spans="1:10" x14ac:dyDescent="0.35">
      <c r="A2699" s="108" t="s">
        <v>1920</v>
      </c>
      <c r="B2699" s="108" t="s">
        <v>3036</v>
      </c>
      <c r="C2699" s="109">
        <v>4.4689452764799995</v>
      </c>
      <c r="D2699" s="109">
        <v>0.81850074204299994</v>
      </c>
      <c r="E2699" s="110">
        <v>3308</v>
      </c>
      <c r="F2699" s="109">
        <v>870856.09776499995</v>
      </c>
      <c r="G2699" s="109">
        <v>4147369.2640200001</v>
      </c>
      <c r="H2699" s="135">
        <v>11</v>
      </c>
      <c r="I2699" s="136" t="s">
        <v>3094</v>
      </c>
      <c r="J2699" s="110" t="str">
        <f t="shared" si="42"/>
        <v>No</v>
      </c>
    </row>
    <row r="2700" spans="1:10" x14ac:dyDescent="0.35">
      <c r="A2700" s="108" t="s">
        <v>1921</v>
      </c>
      <c r="B2700" s="108" t="s">
        <v>3052</v>
      </c>
      <c r="C2700" s="109">
        <v>2.3932178737200003</v>
      </c>
      <c r="D2700" s="109">
        <v>0.72955097142699998</v>
      </c>
      <c r="E2700" s="110">
        <v>3554</v>
      </c>
      <c r="F2700" s="109">
        <v>873924.49418299994</v>
      </c>
      <c r="G2700" s="109">
        <v>4147953.6820299998</v>
      </c>
      <c r="H2700" s="135">
        <v>11</v>
      </c>
      <c r="I2700" s="136" t="s">
        <v>3094</v>
      </c>
      <c r="J2700" s="110" t="str">
        <f t="shared" si="42"/>
        <v>No</v>
      </c>
    </row>
    <row r="2701" spans="1:10" x14ac:dyDescent="0.35">
      <c r="A2701" s="108" t="s">
        <v>1922</v>
      </c>
      <c r="B2701" s="108" t="s">
        <v>3022</v>
      </c>
      <c r="C2701" s="109">
        <v>2.6811736012999998</v>
      </c>
      <c r="D2701" s="109">
        <v>0.80205273046499992</v>
      </c>
      <c r="E2701" s="110">
        <v>2074</v>
      </c>
      <c r="F2701" s="109">
        <v>489005.92534299998</v>
      </c>
      <c r="G2701" s="109">
        <v>4594167.0346400002</v>
      </c>
      <c r="H2701" s="135">
        <v>10</v>
      </c>
      <c r="I2701" s="136" t="s">
        <v>3094</v>
      </c>
      <c r="J2701" s="110" t="str">
        <f t="shared" si="42"/>
        <v>No</v>
      </c>
    </row>
    <row r="2702" spans="1:10" x14ac:dyDescent="0.35">
      <c r="A2702" s="108" t="s">
        <v>1923</v>
      </c>
      <c r="B2702" s="108" t="s">
        <v>3037</v>
      </c>
      <c r="C2702" s="109">
        <v>10.798178416400001</v>
      </c>
      <c r="D2702" s="109">
        <v>2.7220998298700003</v>
      </c>
      <c r="E2702" s="110">
        <v>1736</v>
      </c>
      <c r="F2702" s="109">
        <v>708135.20748300001</v>
      </c>
      <c r="G2702" s="109">
        <v>4377475.7448399998</v>
      </c>
      <c r="H2702" s="135">
        <v>10</v>
      </c>
      <c r="I2702" s="136" t="s">
        <v>3094</v>
      </c>
      <c r="J2702" s="110" t="str">
        <f t="shared" si="42"/>
        <v>No</v>
      </c>
    </row>
    <row r="2703" spans="1:10" x14ac:dyDescent="0.35">
      <c r="A2703" s="108" t="s">
        <v>1924</v>
      </c>
      <c r="B2703" s="108" t="s">
        <v>3025</v>
      </c>
      <c r="C2703" s="109">
        <v>13.7260928182</v>
      </c>
      <c r="D2703" s="109">
        <v>2.5986492869899998</v>
      </c>
      <c r="E2703" s="110">
        <v>2986</v>
      </c>
      <c r="F2703" s="109">
        <v>839042.77821200003</v>
      </c>
      <c r="G2703" s="109">
        <v>4175089.2645399999</v>
      </c>
      <c r="H2703" s="135">
        <v>11</v>
      </c>
      <c r="I2703" s="136" t="s">
        <v>3094</v>
      </c>
      <c r="J2703" s="110" t="str">
        <f t="shared" si="42"/>
        <v>No</v>
      </c>
    </row>
    <row r="2704" spans="1:10" x14ac:dyDescent="0.35">
      <c r="A2704" s="108" t="s">
        <v>1925</v>
      </c>
      <c r="B2704" s="108" t="s">
        <v>3039</v>
      </c>
      <c r="C2704" s="109">
        <v>1.69210325076</v>
      </c>
      <c r="D2704" s="109">
        <v>0.506921725928</v>
      </c>
      <c r="E2704" s="110">
        <v>2762</v>
      </c>
      <c r="F2704" s="109">
        <v>893555.07348100003</v>
      </c>
      <c r="G2704" s="109">
        <v>4040845.0027000001</v>
      </c>
      <c r="H2704" s="135">
        <v>11</v>
      </c>
      <c r="I2704" s="136" t="s">
        <v>3094</v>
      </c>
      <c r="J2704" s="110" t="str">
        <f t="shared" si="42"/>
        <v>No</v>
      </c>
    </row>
    <row r="2705" spans="1:10" x14ac:dyDescent="0.35">
      <c r="A2705" s="108" t="s">
        <v>1925</v>
      </c>
      <c r="B2705" s="108" t="s">
        <v>3039</v>
      </c>
      <c r="C2705" s="109">
        <v>0.23826374764399999</v>
      </c>
      <c r="D2705" s="109">
        <v>0.18518351865800001</v>
      </c>
      <c r="E2705" s="110">
        <v>2899</v>
      </c>
      <c r="F2705" s="109">
        <v>892267.80628999998</v>
      </c>
      <c r="G2705" s="109">
        <v>4040520.5026199999</v>
      </c>
      <c r="H2705" s="135">
        <v>11</v>
      </c>
      <c r="I2705" s="136" t="s">
        <v>3094</v>
      </c>
      <c r="J2705" s="110" t="str">
        <f t="shared" si="42"/>
        <v>No</v>
      </c>
    </row>
    <row r="2706" spans="1:10" x14ac:dyDescent="0.35">
      <c r="A2706" s="108" t="s">
        <v>1925</v>
      </c>
      <c r="B2706" s="108" t="s">
        <v>3039</v>
      </c>
      <c r="C2706" s="109">
        <v>0.46091745464299999</v>
      </c>
      <c r="D2706" s="109">
        <v>0.25434581762399999</v>
      </c>
      <c r="E2706" s="110">
        <v>2898</v>
      </c>
      <c r="F2706" s="109">
        <v>892404.43007899995</v>
      </c>
      <c r="G2706" s="109">
        <v>4040486.9961299999</v>
      </c>
      <c r="H2706" s="135">
        <v>11</v>
      </c>
      <c r="I2706" s="136" t="s">
        <v>3094</v>
      </c>
      <c r="J2706" s="110" t="str">
        <f t="shared" si="42"/>
        <v>No</v>
      </c>
    </row>
    <row r="2707" spans="1:10" x14ac:dyDescent="0.35">
      <c r="A2707" s="108" t="s">
        <v>1925</v>
      </c>
      <c r="B2707" s="108" t="s">
        <v>3039</v>
      </c>
      <c r="C2707" s="109">
        <v>0.50802667614800001</v>
      </c>
      <c r="D2707" s="109">
        <v>0.26338046225599998</v>
      </c>
      <c r="E2707" s="110">
        <v>2935</v>
      </c>
      <c r="F2707" s="109">
        <v>892071.73682999995</v>
      </c>
      <c r="G2707" s="109">
        <v>4040396.3014500001</v>
      </c>
      <c r="H2707" s="135">
        <v>11</v>
      </c>
      <c r="I2707" s="136" t="s">
        <v>3094</v>
      </c>
      <c r="J2707" s="110" t="str">
        <f t="shared" si="42"/>
        <v>No</v>
      </c>
    </row>
    <row r="2708" spans="1:10" x14ac:dyDescent="0.35">
      <c r="A2708" s="108" t="s">
        <v>1925</v>
      </c>
      <c r="B2708" s="108" t="s">
        <v>3039</v>
      </c>
      <c r="C2708" s="109">
        <v>0.58365556759600001</v>
      </c>
      <c r="D2708" s="109">
        <v>0.28812924186900002</v>
      </c>
      <c r="E2708" s="110">
        <v>2939</v>
      </c>
      <c r="F2708" s="109">
        <v>891958.99082599999</v>
      </c>
      <c r="G2708" s="109">
        <v>4040224.76248</v>
      </c>
      <c r="H2708" s="135">
        <v>11</v>
      </c>
      <c r="I2708" s="136" t="s">
        <v>3094</v>
      </c>
      <c r="J2708" s="110" t="str">
        <f t="shared" si="42"/>
        <v>No</v>
      </c>
    </row>
    <row r="2709" spans="1:10" x14ac:dyDescent="0.35">
      <c r="A2709" s="108" t="s">
        <v>1925</v>
      </c>
      <c r="B2709" s="108" t="s">
        <v>3039</v>
      </c>
      <c r="C2709" s="109">
        <v>1.17811030888</v>
      </c>
      <c r="D2709" s="109">
        <v>0.51252948769100004</v>
      </c>
      <c r="E2709" s="110">
        <v>2939</v>
      </c>
      <c r="F2709" s="109">
        <v>892483.95930900006</v>
      </c>
      <c r="G2709" s="109">
        <v>4040084.25881</v>
      </c>
      <c r="H2709" s="135">
        <v>11</v>
      </c>
      <c r="I2709" s="136" t="s">
        <v>3094</v>
      </c>
      <c r="J2709" s="110" t="str">
        <f t="shared" si="42"/>
        <v>No</v>
      </c>
    </row>
    <row r="2710" spans="1:10" x14ac:dyDescent="0.35">
      <c r="A2710" s="108" t="s">
        <v>1926</v>
      </c>
      <c r="B2710" s="108" t="s">
        <v>3021</v>
      </c>
      <c r="C2710" s="109">
        <v>18.779937963800002</v>
      </c>
      <c r="D2710" s="109">
        <v>2.2006390821599999</v>
      </c>
      <c r="E2710" s="110">
        <v>272</v>
      </c>
      <c r="F2710" s="109">
        <v>632650.29890599998</v>
      </c>
      <c r="G2710" s="109">
        <v>4374314.0943600005</v>
      </c>
      <c r="H2710" s="135">
        <v>10</v>
      </c>
      <c r="I2710" s="136" t="s">
        <v>3094</v>
      </c>
      <c r="J2710" s="110" t="str">
        <f t="shared" si="42"/>
        <v>No</v>
      </c>
    </row>
    <row r="2711" spans="1:10" x14ac:dyDescent="0.35">
      <c r="A2711" s="108" t="s">
        <v>1927</v>
      </c>
      <c r="B2711" s="108" t="s">
        <v>3036</v>
      </c>
      <c r="C2711" s="109">
        <v>2.2023265895400002</v>
      </c>
      <c r="D2711" s="109">
        <v>0.72099295775899996</v>
      </c>
      <c r="E2711" s="110">
        <v>3112</v>
      </c>
      <c r="F2711" s="109">
        <v>854736.05515399994</v>
      </c>
      <c r="G2711" s="109">
        <v>4154131.51492</v>
      </c>
      <c r="H2711" s="135">
        <v>11</v>
      </c>
      <c r="I2711" s="136" t="s">
        <v>3094</v>
      </c>
      <c r="J2711" s="110" t="str">
        <f t="shared" si="42"/>
        <v>No</v>
      </c>
    </row>
    <row r="2712" spans="1:10" x14ac:dyDescent="0.35">
      <c r="A2712" s="108" t="s">
        <v>1927</v>
      </c>
      <c r="B2712" s="108" t="s">
        <v>3026</v>
      </c>
      <c r="C2712" s="109">
        <v>0.31602951073200003</v>
      </c>
      <c r="D2712" s="109">
        <v>0.19938694559199999</v>
      </c>
      <c r="E2712" s="110">
        <v>1914</v>
      </c>
      <c r="F2712" s="109">
        <v>503479.97449499997</v>
      </c>
      <c r="G2712" s="109">
        <v>4431144.8438299997</v>
      </c>
      <c r="H2712" s="135">
        <v>10</v>
      </c>
      <c r="I2712" s="136" t="s">
        <v>3094</v>
      </c>
      <c r="J2712" s="110" t="str">
        <f t="shared" si="42"/>
        <v>No</v>
      </c>
    </row>
    <row r="2713" spans="1:10" x14ac:dyDescent="0.35">
      <c r="A2713" s="108" t="s">
        <v>1928</v>
      </c>
      <c r="B2713" s="108" t="s">
        <v>3025</v>
      </c>
      <c r="C2713" s="109">
        <v>1.61171744445</v>
      </c>
      <c r="D2713" s="109">
        <v>0.50318352952199996</v>
      </c>
      <c r="E2713" s="110">
        <v>2640</v>
      </c>
      <c r="F2713" s="109">
        <v>807747.90047700005</v>
      </c>
      <c r="G2713" s="109">
        <v>4164804.1645499999</v>
      </c>
      <c r="H2713" s="135">
        <v>11</v>
      </c>
      <c r="I2713" s="136" t="s">
        <v>3094</v>
      </c>
      <c r="J2713" s="110" t="str">
        <f t="shared" si="42"/>
        <v>No</v>
      </c>
    </row>
    <row r="2714" spans="1:10" x14ac:dyDescent="0.35">
      <c r="A2714" s="108" t="s">
        <v>1929</v>
      </c>
      <c r="B2714" s="108" t="s">
        <v>3043</v>
      </c>
      <c r="C2714" s="109">
        <v>3.9698438292299998</v>
      </c>
      <c r="D2714" s="109">
        <v>1.15948884965</v>
      </c>
      <c r="E2714" s="110">
        <v>199</v>
      </c>
      <c r="F2714" s="109">
        <v>565143.12560499995</v>
      </c>
      <c r="G2714" s="109">
        <v>4502433.5829800004</v>
      </c>
      <c r="H2714" s="135">
        <v>10</v>
      </c>
      <c r="I2714" s="136" t="s">
        <v>3094</v>
      </c>
      <c r="J2714" s="110" t="str">
        <f t="shared" si="42"/>
        <v>No</v>
      </c>
    </row>
    <row r="2715" spans="1:10" x14ac:dyDescent="0.35">
      <c r="A2715" s="108" t="s">
        <v>1929</v>
      </c>
      <c r="B2715" s="108" t="s">
        <v>3036</v>
      </c>
      <c r="C2715" s="109">
        <v>2.4016809060300002</v>
      </c>
      <c r="D2715" s="109">
        <v>0.60625577994399993</v>
      </c>
      <c r="E2715" s="110">
        <v>2634</v>
      </c>
      <c r="F2715" s="109">
        <v>843888.51012500003</v>
      </c>
      <c r="G2715" s="109">
        <v>4125705.80198</v>
      </c>
      <c r="H2715" s="135">
        <v>11</v>
      </c>
      <c r="I2715" s="136" t="s">
        <v>3094</v>
      </c>
      <c r="J2715" s="110" t="str">
        <f t="shared" si="42"/>
        <v>No</v>
      </c>
    </row>
    <row r="2716" spans="1:10" x14ac:dyDescent="0.35">
      <c r="A2716" s="108" t="s">
        <v>1929</v>
      </c>
      <c r="B2716" s="108" t="s">
        <v>3075</v>
      </c>
      <c r="C2716" s="109">
        <v>3.0946026939100002</v>
      </c>
      <c r="D2716" s="109">
        <v>1.08909752651</v>
      </c>
      <c r="E2716" s="110">
        <v>191</v>
      </c>
      <c r="F2716" s="109">
        <v>840874.03813500004</v>
      </c>
      <c r="G2716" s="109">
        <v>3815211.8957500001</v>
      </c>
      <c r="H2716" s="135">
        <v>11</v>
      </c>
      <c r="I2716" s="136" t="s">
        <v>3094</v>
      </c>
      <c r="J2716" s="110" t="str">
        <f t="shared" si="42"/>
        <v>No</v>
      </c>
    </row>
    <row r="2717" spans="1:10" x14ac:dyDescent="0.35">
      <c r="A2717" s="108" t="s">
        <v>1929</v>
      </c>
      <c r="B2717" s="108" t="s">
        <v>3026</v>
      </c>
      <c r="C2717" s="109">
        <v>5.0300368296900002</v>
      </c>
      <c r="D2717" s="109">
        <v>1.23348011098</v>
      </c>
      <c r="E2717" s="110">
        <v>2015</v>
      </c>
      <c r="F2717" s="109">
        <v>497602.11574899999</v>
      </c>
      <c r="G2717" s="109">
        <v>4538271.1569400001</v>
      </c>
      <c r="H2717" s="135">
        <v>10</v>
      </c>
      <c r="I2717" s="136" t="s">
        <v>3094</v>
      </c>
      <c r="J2717" s="110" t="str">
        <f t="shared" si="42"/>
        <v>No</v>
      </c>
    </row>
    <row r="2718" spans="1:10" x14ac:dyDescent="0.35">
      <c r="A2718" s="108" t="s">
        <v>1929</v>
      </c>
      <c r="B2718" s="108" t="s">
        <v>3052</v>
      </c>
      <c r="C2718" s="109">
        <v>0.98673122109300004</v>
      </c>
      <c r="D2718" s="109">
        <v>0.38612342444699999</v>
      </c>
      <c r="E2718" s="110">
        <v>3254</v>
      </c>
      <c r="F2718" s="109">
        <v>923977.84465500002</v>
      </c>
      <c r="G2718" s="109">
        <v>4057707.5589299998</v>
      </c>
      <c r="H2718" s="135">
        <v>11</v>
      </c>
      <c r="I2718" s="136" t="s">
        <v>3094</v>
      </c>
      <c r="J2718" s="110" t="str">
        <f t="shared" si="42"/>
        <v>No</v>
      </c>
    </row>
    <row r="2719" spans="1:10" x14ac:dyDescent="0.35">
      <c r="A2719" s="108" t="s">
        <v>1929</v>
      </c>
      <c r="B2719" s="108" t="s">
        <v>3051</v>
      </c>
      <c r="C2719" s="109">
        <v>0.26317247253499998</v>
      </c>
      <c r="D2719" s="109">
        <v>0.27347505869000005</v>
      </c>
      <c r="E2719" s="110">
        <v>1245</v>
      </c>
      <c r="F2719" s="109">
        <v>803979.21795800002</v>
      </c>
      <c r="G2719" s="109">
        <v>4183569.3964499999</v>
      </c>
      <c r="H2719" s="135">
        <v>11</v>
      </c>
      <c r="I2719" s="136" t="s">
        <v>3094</v>
      </c>
      <c r="J2719" s="110" t="str">
        <f t="shared" si="42"/>
        <v>No</v>
      </c>
    </row>
    <row r="2720" spans="1:10" x14ac:dyDescent="0.35">
      <c r="A2720" s="108" t="s">
        <v>1930</v>
      </c>
      <c r="B2720" s="108" t="s">
        <v>3034</v>
      </c>
      <c r="C2720" s="109">
        <v>0.52964014585300001</v>
      </c>
      <c r="D2720" s="109">
        <v>0.332203863775</v>
      </c>
      <c r="E2720" s="110">
        <v>156</v>
      </c>
      <c r="F2720" s="109">
        <v>596237.04411699995</v>
      </c>
      <c r="G2720" s="109">
        <v>4154330.2284599999</v>
      </c>
      <c r="H2720" s="135">
        <v>10</v>
      </c>
      <c r="I2720" s="136" t="s">
        <v>3094</v>
      </c>
      <c r="J2720" s="110" t="str">
        <f t="shared" si="42"/>
        <v>No</v>
      </c>
    </row>
    <row r="2721" spans="1:10" x14ac:dyDescent="0.35">
      <c r="A2721" s="108" t="s">
        <v>1931</v>
      </c>
      <c r="B2721" s="108" t="s">
        <v>3036</v>
      </c>
      <c r="C2721" s="109">
        <v>2.8649628766999999</v>
      </c>
      <c r="D2721" s="109">
        <v>1.31684278848</v>
      </c>
      <c r="E2721" s="110">
        <v>3333</v>
      </c>
      <c r="F2721" s="109">
        <v>868693.61343499995</v>
      </c>
      <c r="G2721" s="109">
        <v>4145350.0571300001</v>
      </c>
      <c r="H2721" s="135">
        <v>11</v>
      </c>
      <c r="I2721" s="136" t="s">
        <v>3094</v>
      </c>
      <c r="J2721" s="110" t="str">
        <f t="shared" si="42"/>
        <v>No</v>
      </c>
    </row>
    <row r="2722" spans="1:10" x14ac:dyDescent="0.35">
      <c r="A2722" s="108" t="s">
        <v>1932</v>
      </c>
      <c r="B2722" s="108" t="s">
        <v>3041</v>
      </c>
      <c r="C2722" s="109">
        <v>7.5610223384299999</v>
      </c>
      <c r="D2722" s="109">
        <v>1.4938842585299998</v>
      </c>
      <c r="E2722" s="110">
        <v>2491</v>
      </c>
      <c r="F2722" s="109">
        <v>789422.53617700003</v>
      </c>
      <c r="G2722" s="109">
        <v>4217156.8858500002</v>
      </c>
      <c r="H2722" s="135">
        <v>11</v>
      </c>
      <c r="I2722" s="136" t="s">
        <v>3094</v>
      </c>
      <c r="J2722" s="110" t="str">
        <f t="shared" si="42"/>
        <v>No</v>
      </c>
    </row>
    <row r="2723" spans="1:10" x14ac:dyDescent="0.35">
      <c r="A2723" s="108" t="s">
        <v>1933</v>
      </c>
      <c r="B2723" s="108" t="s">
        <v>3029</v>
      </c>
      <c r="C2723" s="109">
        <v>2.7970693666199997</v>
      </c>
      <c r="D2723" s="109">
        <v>0.74831338457399998</v>
      </c>
      <c r="E2723" s="110">
        <v>3224</v>
      </c>
      <c r="F2723" s="109">
        <v>826503.01191700005</v>
      </c>
      <c r="G2723" s="109">
        <v>4218603.1871400001</v>
      </c>
      <c r="H2723" s="135">
        <v>11</v>
      </c>
      <c r="I2723" s="136" t="s">
        <v>3094</v>
      </c>
      <c r="J2723" s="110" t="str">
        <f t="shared" si="42"/>
        <v>No</v>
      </c>
    </row>
    <row r="2724" spans="1:10" x14ac:dyDescent="0.35">
      <c r="A2724" s="108" t="s">
        <v>1934</v>
      </c>
      <c r="B2724" s="108" t="s">
        <v>3036</v>
      </c>
      <c r="C2724" s="109">
        <v>3.5928652829500001</v>
      </c>
      <c r="D2724" s="109">
        <v>1.1775244542999999</v>
      </c>
      <c r="E2724" s="110">
        <v>3384</v>
      </c>
      <c r="F2724" s="109">
        <v>872405.87619800004</v>
      </c>
      <c r="G2724" s="109">
        <v>4133735.36754</v>
      </c>
      <c r="H2724" s="135">
        <v>11</v>
      </c>
      <c r="I2724" s="136" t="s">
        <v>3094</v>
      </c>
      <c r="J2724" s="110" t="str">
        <f t="shared" si="42"/>
        <v>No</v>
      </c>
    </row>
    <row r="2725" spans="1:10" x14ac:dyDescent="0.35">
      <c r="A2725" s="108" t="s">
        <v>1935</v>
      </c>
      <c r="B2725" s="108" t="s">
        <v>3041</v>
      </c>
      <c r="C2725" s="109">
        <v>7.3301429955500002</v>
      </c>
      <c r="D2725" s="109">
        <v>1.3696734509099999</v>
      </c>
      <c r="E2725" s="110">
        <v>286</v>
      </c>
      <c r="F2725" s="109">
        <v>737414.78175600001</v>
      </c>
      <c r="G2725" s="109">
        <v>4188217.97004</v>
      </c>
      <c r="H2725" s="135">
        <v>10</v>
      </c>
      <c r="I2725" s="136" t="s">
        <v>3094</v>
      </c>
      <c r="J2725" s="110" t="str">
        <f t="shared" si="42"/>
        <v>No</v>
      </c>
    </row>
    <row r="2726" spans="1:10" x14ac:dyDescent="0.35">
      <c r="A2726" s="108" t="s">
        <v>1936</v>
      </c>
      <c r="B2726" s="108" t="s">
        <v>3038</v>
      </c>
      <c r="C2726" s="109">
        <v>7.4688055381600007</v>
      </c>
      <c r="D2726" s="109">
        <v>1.40473819239</v>
      </c>
      <c r="E2726" s="110">
        <v>296</v>
      </c>
      <c r="F2726" s="109">
        <v>1016602.75474</v>
      </c>
      <c r="G2726" s="109">
        <v>3764412.6971200001</v>
      </c>
      <c r="H2726" s="135">
        <v>11</v>
      </c>
      <c r="I2726" s="136" t="s">
        <v>3094</v>
      </c>
      <c r="J2726" s="110" t="str">
        <f t="shared" si="42"/>
        <v>No</v>
      </c>
    </row>
    <row r="2727" spans="1:10" x14ac:dyDescent="0.35">
      <c r="A2727" s="108" t="s">
        <v>1937</v>
      </c>
      <c r="B2727" s="108" t="s">
        <v>3043</v>
      </c>
      <c r="C2727" s="109">
        <v>9.1930721210899999E-2</v>
      </c>
      <c r="D2727" s="109">
        <v>0.11923368985</v>
      </c>
      <c r="E2727" s="110">
        <v>1513</v>
      </c>
      <c r="F2727" s="109">
        <v>604177.37566000002</v>
      </c>
      <c r="G2727" s="109">
        <v>4503060.8665899998</v>
      </c>
      <c r="H2727" s="135">
        <v>10</v>
      </c>
      <c r="I2727" s="136" t="s">
        <v>3094</v>
      </c>
      <c r="J2727" s="110" t="str">
        <f t="shared" si="42"/>
        <v>No</v>
      </c>
    </row>
    <row r="2728" spans="1:10" x14ac:dyDescent="0.35">
      <c r="A2728" s="108" t="s">
        <v>1938</v>
      </c>
      <c r="B2728" s="108" t="s">
        <v>3066</v>
      </c>
      <c r="C2728" s="109">
        <v>812.52814655299994</v>
      </c>
      <c r="D2728" s="109">
        <v>54.145567057499996</v>
      </c>
      <c r="E2728" s="110">
        <v>65</v>
      </c>
      <c r="F2728" s="109">
        <v>706764.55550300004</v>
      </c>
      <c r="G2728" s="109">
        <v>4171623.2079799999</v>
      </c>
      <c r="H2728" s="135">
        <v>10</v>
      </c>
      <c r="I2728" s="136" t="s">
        <v>3094</v>
      </c>
      <c r="J2728" s="110" t="str">
        <f t="shared" si="42"/>
        <v>Yes</v>
      </c>
    </row>
    <row r="2729" spans="1:10" x14ac:dyDescent="0.35">
      <c r="A2729" s="108" t="s">
        <v>1939</v>
      </c>
      <c r="B2729" s="108" t="s">
        <v>3047</v>
      </c>
      <c r="C2729" s="109">
        <v>664.27961101200003</v>
      </c>
      <c r="D2729" s="109">
        <v>38.903497264799995</v>
      </c>
      <c r="E2729" s="110">
        <v>889</v>
      </c>
      <c r="F2729" s="109">
        <v>1029123.64</v>
      </c>
      <c r="G2729" s="109">
        <v>3824031.2793899998</v>
      </c>
      <c r="H2729" s="135">
        <v>11</v>
      </c>
      <c r="I2729" s="136" t="s">
        <v>3094</v>
      </c>
      <c r="J2729" s="110" t="str">
        <f t="shared" si="42"/>
        <v>Yes</v>
      </c>
    </row>
    <row r="2730" spans="1:10" x14ac:dyDescent="0.35">
      <c r="A2730" s="108" t="s">
        <v>1940</v>
      </c>
      <c r="B2730" s="108" t="s">
        <v>3039</v>
      </c>
      <c r="C2730" s="109">
        <v>1.0332599948800001</v>
      </c>
      <c r="D2730" s="109">
        <v>0.40797205552400001</v>
      </c>
      <c r="E2730" s="110">
        <v>3165</v>
      </c>
      <c r="F2730" s="109">
        <v>897475.59804099996</v>
      </c>
      <c r="G2730" s="109">
        <v>4043373.5218400001</v>
      </c>
      <c r="H2730" s="135">
        <v>11</v>
      </c>
      <c r="I2730" s="136" t="s">
        <v>3094</v>
      </c>
      <c r="J2730" s="110" t="str">
        <f t="shared" si="42"/>
        <v>No</v>
      </c>
    </row>
    <row r="2731" spans="1:10" x14ac:dyDescent="0.35">
      <c r="A2731" s="108" t="s">
        <v>1940</v>
      </c>
      <c r="B2731" s="108" t="s">
        <v>3039</v>
      </c>
      <c r="C2731" s="109">
        <v>5.5014483923900004</v>
      </c>
      <c r="D2731" s="109">
        <v>0.88993735653500006</v>
      </c>
      <c r="E2731" s="110">
        <v>3237</v>
      </c>
      <c r="F2731" s="109">
        <v>897815.14790099999</v>
      </c>
      <c r="G2731" s="109">
        <v>4043093.9535599998</v>
      </c>
      <c r="H2731" s="135">
        <v>11</v>
      </c>
      <c r="I2731" s="136" t="s">
        <v>3094</v>
      </c>
      <c r="J2731" s="110" t="str">
        <f t="shared" si="42"/>
        <v>No</v>
      </c>
    </row>
    <row r="2732" spans="1:10" x14ac:dyDescent="0.35">
      <c r="A2732" s="108" t="s">
        <v>1941</v>
      </c>
      <c r="B2732" s="108" t="s">
        <v>3029</v>
      </c>
      <c r="C2732" s="109">
        <v>17850.7363243</v>
      </c>
      <c r="D2732" s="109">
        <v>102.098378539</v>
      </c>
      <c r="E2732" s="110">
        <v>1943</v>
      </c>
      <c r="F2732" s="109">
        <v>849105.89667699998</v>
      </c>
      <c r="G2732" s="109">
        <v>4214106.5459599998</v>
      </c>
      <c r="H2732" s="135">
        <v>11</v>
      </c>
      <c r="I2732" s="136" t="s">
        <v>3094</v>
      </c>
      <c r="J2732" s="110" t="str">
        <f t="shared" si="42"/>
        <v>No</v>
      </c>
    </row>
    <row r="2733" spans="1:10" x14ac:dyDescent="0.35">
      <c r="A2733" s="108" t="s">
        <v>1942</v>
      </c>
      <c r="B2733" s="108" t="s">
        <v>3022</v>
      </c>
      <c r="C2733" s="109">
        <v>1.0234493093600001</v>
      </c>
      <c r="D2733" s="109">
        <v>0.40536761558199996</v>
      </c>
      <c r="E2733" s="110">
        <v>1777</v>
      </c>
      <c r="F2733" s="109">
        <v>470753.43141100003</v>
      </c>
      <c r="G2733" s="109">
        <v>4596659.5670100003</v>
      </c>
      <c r="H2733" s="135">
        <v>10</v>
      </c>
      <c r="I2733" s="136" t="s">
        <v>3094</v>
      </c>
      <c r="J2733" s="110" t="str">
        <f t="shared" si="42"/>
        <v>No</v>
      </c>
    </row>
    <row r="2734" spans="1:10" x14ac:dyDescent="0.35">
      <c r="A2734" s="108" t="s">
        <v>1942</v>
      </c>
      <c r="B2734" s="108" t="s">
        <v>3025</v>
      </c>
      <c r="C2734" s="109">
        <v>0.44713676943399999</v>
      </c>
      <c r="D2734" s="109">
        <v>0.275171408113</v>
      </c>
      <c r="E2734" s="110">
        <v>2768</v>
      </c>
      <c r="F2734" s="109">
        <v>821324.93924400001</v>
      </c>
      <c r="G2734" s="109">
        <v>4165332.11821</v>
      </c>
      <c r="H2734" s="135">
        <v>11</v>
      </c>
      <c r="I2734" s="136" t="s">
        <v>3094</v>
      </c>
      <c r="J2734" s="110" t="str">
        <f t="shared" si="42"/>
        <v>No</v>
      </c>
    </row>
    <row r="2735" spans="1:10" x14ac:dyDescent="0.35">
      <c r="A2735" s="108" t="s">
        <v>1943</v>
      </c>
      <c r="B2735" s="108" t="s">
        <v>3036</v>
      </c>
      <c r="C2735" s="109">
        <v>8.0604477855399992</v>
      </c>
      <c r="D2735" s="109">
        <v>1.0865520125800001</v>
      </c>
      <c r="E2735" s="110">
        <v>3362</v>
      </c>
      <c r="F2735" s="109">
        <v>878599.92393599998</v>
      </c>
      <c r="G2735" s="109">
        <v>4135862.12206</v>
      </c>
      <c r="H2735" s="135">
        <v>11</v>
      </c>
      <c r="I2735" s="136" t="s">
        <v>3094</v>
      </c>
      <c r="J2735" s="110" t="str">
        <f t="shared" si="42"/>
        <v>No</v>
      </c>
    </row>
    <row r="2736" spans="1:10" x14ac:dyDescent="0.35">
      <c r="A2736" s="108" t="s">
        <v>1943</v>
      </c>
      <c r="B2736" s="108" t="s">
        <v>3031</v>
      </c>
      <c r="C2736" s="109">
        <v>1071.0653645500001</v>
      </c>
      <c r="D2736" s="109">
        <v>20.3807856281</v>
      </c>
      <c r="E2736" s="110">
        <v>1682</v>
      </c>
      <c r="F2736" s="109">
        <v>718412.58146100002</v>
      </c>
      <c r="G2736" s="109">
        <v>4552112.74505</v>
      </c>
      <c r="H2736" s="135">
        <v>10</v>
      </c>
      <c r="I2736" s="136" t="s">
        <v>3094</v>
      </c>
      <c r="J2736" s="110" t="str">
        <f t="shared" si="42"/>
        <v>Yes</v>
      </c>
    </row>
    <row r="2737" spans="1:10" x14ac:dyDescent="0.35">
      <c r="A2737" s="108" t="s">
        <v>1944</v>
      </c>
      <c r="B2737" s="108" t="s">
        <v>3052</v>
      </c>
      <c r="C2737" s="109">
        <v>10.7719270188</v>
      </c>
      <c r="D2737" s="109">
        <v>1.7367556657499998</v>
      </c>
      <c r="E2737" s="110">
        <v>3370</v>
      </c>
      <c r="F2737" s="109">
        <v>887639.83328899997</v>
      </c>
      <c r="G2737" s="109">
        <v>4121831.9979900001</v>
      </c>
      <c r="H2737" s="135">
        <v>11</v>
      </c>
      <c r="I2737" s="136" t="s">
        <v>3094</v>
      </c>
      <c r="J2737" s="110" t="str">
        <f t="shared" si="42"/>
        <v>No</v>
      </c>
    </row>
    <row r="2738" spans="1:10" x14ac:dyDescent="0.35">
      <c r="A2738" s="108" t="s">
        <v>1945</v>
      </c>
      <c r="B2738" s="108" t="s">
        <v>3050</v>
      </c>
      <c r="C2738" s="109">
        <v>0.231216513077</v>
      </c>
      <c r="D2738" s="109">
        <v>0.18554838450799999</v>
      </c>
      <c r="E2738" s="110">
        <v>256</v>
      </c>
      <c r="F2738" s="109">
        <v>490750.62659300002</v>
      </c>
      <c r="G2738" s="109">
        <v>4266747.0113599999</v>
      </c>
      <c r="H2738" s="135">
        <v>10</v>
      </c>
      <c r="I2738" s="136" t="s">
        <v>3094</v>
      </c>
      <c r="J2738" s="110" t="str">
        <f t="shared" si="42"/>
        <v>No</v>
      </c>
    </row>
    <row r="2739" spans="1:10" x14ac:dyDescent="0.35">
      <c r="A2739" s="108" t="s">
        <v>1946</v>
      </c>
      <c r="B2739" s="108" t="s">
        <v>3039</v>
      </c>
      <c r="C2739" s="109">
        <v>32.044557290199997</v>
      </c>
      <c r="D2739" s="109">
        <v>3.47867166223</v>
      </c>
      <c r="E2739" s="110">
        <v>3214</v>
      </c>
      <c r="F2739" s="109">
        <v>890260.53075300006</v>
      </c>
      <c r="G2739" s="109">
        <v>4059442.1107000001</v>
      </c>
      <c r="H2739" s="135">
        <v>11</v>
      </c>
      <c r="I2739" s="136" t="s">
        <v>3094</v>
      </c>
      <c r="J2739" s="110" t="str">
        <f t="shared" si="42"/>
        <v>No</v>
      </c>
    </row>
    <row r="2740" spans="1:10" x14ac:dyDescent="0.35">
      <c r="A2740" s="108" t="s">
        <v>1947</v>
      </c>
      <c r="B2740" s="108" t="s">
        <v>3047</v>
      </c>
      <c r="C2740" s="109">
        <v>3.7366905068099996</v>
      </c>
      <c r="D2740" s="109">
        <v>0.87924574308000003</v>
      </c>
      <c r="E2740" s="110">
        <v>112</v>
      </c>
      <c r="F2740" s="109">
        <v>1305421.9936200001</v>
      </c>
      <c r="G2740" s="109">
        <v>3816138.6575600002</v>
      </c>
      <c r="H2740" s="135">
        <v>11</v>
      </c>
      <c r="I2740" s="136" t="s">
        <v>3094</v>
      </c>
      <c r="J2740" s="110" t="str">
        <f t="shared" si="42"/>
        <v>No</v>
      </c>
    </row>
    <row r="2741" spans="1:10" x14ac:dyDescent="0.35">
      <c r="A2741" s="108" t="s">
        <v>1948</v>
      </c>
      <c r="B2741" s="108" t="s">
        <v>3022</v>
      </c>
      <c r="C2741" s="109">
        <v>0.38938232798400002</v>
      </c>
      <c r="D2741" s="109">
        <v>0.239746768379</v>
      </c>
      <c r="E2741" s="110">
        <v>1841</v>
      </c>
      <c r="F2741" s="109">
        <v>498878.78807800001</v>
      </c>
      <c r="G2741" s="109">
        <v>4540530.4990900001</v>
      </c>
      <c r="H2741" s="135">
        <v>10</v>
      </c>
      <c r="I2741" s="136" t="s">
        <v>3094</v>
      </c>
      <c r="J2741" s="110" t="str">
        <f t="shared" si="42"/>
        <v>No</v>
      </c>
    </row>
    <row r="2742" spans="1:10" x14ac:dyDescent="0.35">
      <c r="A2742" s="108" t="s">
        <v>1948</v>
      </c>
      <c r="B2742" s="108" t="s">
        <v>3022</v>
      </c>
      <c r="C2742" s="109">
        <v>0.61813429258899999</v>
      </c>
      <c r="D2742" s="109">
        <v>0.30909101486200002</v>
      </c>
      <c r="E2742" s="110">
        <v>2028</v>
      </c>
      <c r="F2742" s="109">
        <v>500801.85472399998</v>
      </c>
      <c r="G2742" s="109">
        <v>4540543.1181800002</v>
      </c>
      <c r="H2742" s="135">
        <v>10</v>
      </c>
      <c r="I2742" s="136" t="s">
        <v>3094</v>
      </c>
      <c r="J2742" s="110" t="str">
        <f t="shared" si="42"/>
        <v>No</v>
      </c>
    </row>
    <row r="2743" spans="1:10" x14ac:dyDescent="0.35">
      <c r="A2743" s="108" t="s">
        <v>1948</v>
      </c>
      <c r="B2743" s="108" t="s">
        <v>3039</v>
      </c>
      <c r="C2743" s="109">
        <v>15.756501545099999</v>
      </c>
      <c r="D2743" s="109">
        <v>1.61259114618</v>
      </c>
      <c r="E2743" s="110">
        <v>2836</v>
      </c>
      <c r="F2743" s="109">
        <v>907194.10782100004</v>
      </c>
      <c r="G2743" s="109">
        <v>4044769.0420200001</v>
      </c>
      <c r="H2743" s="135">
        <v>11</v>
      </c>
      <c r="I2743" s="136" t="s">
        <v>3094</v>
      </c>
      <c r="J2743" s="110" t="str">
        <f t="shared" si="42"/>
        <v>No</v>
      </c>
    </row>
    <row r="2744" spans="1:10" x14ac:dyDescent="0.35">
      <c r="A2744" s="108" t="s">
        <v>1949</v>
      </c>
      <c r="B2744" s="108" t="s">
        <v>3057</v>
      </c>
      <c r="C2744" s="109">
        <v>1.80193155113</v>
      </c>
      <c r="D2744" s="109">
        <v>0.68467311057300007</v>
      </c>
      <c r="E2744" s="110">
        <v>5</v>
      </c>
      <c r="F2744" s="109">
        <v>591088.60587900004</v>
      </c>
      <c r="G2744" s="109">
        <v>4090575.4164300002</v>
      </c>
      <c r="H2744" s="135">
        <v>10</v>
      </c>
      <c r="I2744" s="136" t="s">
        <v>3094</v>
      </c>
      <c r="J2744" s="110" t="str">
        <f t="shared" si="42"/>
        <v>No</v>
      </c>
    </row>
    <row r="2745" spans="1:10" x14ac:dyDescent="0.35">
      <c r="A2745" s="108" t="s">
        <v>1950</v>
      </c>
      <c r="B2745" s="108" t="s">
        <v>3030</v>
      </c>
      <c r="C2745" s="109">
        <v>131.46288364100002</v>
      </c>
      <c r="D2745" s="109">
        <v>12.491238715900002</v>
      </c>
      <c r="E2745" s="110">
        <v>901</v>
      </c>
      <c r="F2745" s="109">
        <v>1106776.47633</v>
      </c>
      <c r="G2745" s="109">
        <v>3635621.03718</v>
      </c>
      <c r="H2745" s="135">
        <v>11</v>
      </c>
      <c r="I2745" s="136" t="s">
        <v>3094</v>
      </c>
      <c r="J2745" s="110" t="str">
        <f t="shared" si="42"/>
        <v>No</v>
      </c>
    </row>
    <row r="2746" spans="1:10" x14ac:dyDescent="0.35">
      <c r="A2746" s="108" t="s">
        <v>1951</v>
      </c>
      <c r="B2746" s="108" t="s">
        <v>3052</v>
      </c>
      <c r="C2746" s="109">
        <v>0.85550457452900008</v>
      </c>
      <c r="D2746" s="109">
        <v>0.353128495549</v>
      </c>
      <c r="E2746" s="110">
        <v>3323</v>
      </c>
      <c r="F2746" s="109">
        <v>877107.85515299998</v>
      </c>
      <c r="G2746" s="109">
        <v>4146236.73386</v>
      </c>
      <c r="H2746" s="135">
        <v>11</v>
      </c>
      <c r="I2746" s="136" t="s">
        <v>3094</v>
      </c>
      <c r="J2746" s="110" t="str">
        <f t="shared" si="42"/>
        <v>No</v>
      </c>
    </row>
    <row r="2747" spans="1:10" x14ac:dyDescent="0.35">
      <c r="A2747" s="108" t="s">
        <v>1952</v>
      </c>
      <c r="B2747" s="108" t="s">
        <v>3021</v>
      </c>
      <c r="C2747" s="109">
        <v>0.83009727135700007</v>
      </c>
      <c r="D2747" s="109">
        <v>0.44793284593999999</v>
      </c>
      <c r="E2747" s="110">
        <v>416</v>
      </c>
      <c r="F2747" s="109">
        <v>625911.22606200003</v>
      </c>
      <c r="G2747" s="109">
        <v>4387134.35678</v>
      </c>
      <c r="H2747" s="135">
        <v>10</v>
      </c>
      <c r="I2747" s="136" t="s">
        <v>3094</v>
      </c>
      <c r="J2747" s="110" t="str">
        <f t="shared" si="42"/>
        <v>No</v>
      </c>
    </row>
    <row r="2748" spans="1:10" x14ac:dyDescent="0.35">
      <c r="A2748" s="108" t="s">
        <v>1953</v>
      </c>
      <c r="B2748" s="108" t="s">
        <v>3047</v>
      </c>
      <c r="C2748" s="109">
        <v>0.12212257258300001</v>
      </c>
      <c r="D2748" s="109">
        <v>0.13712393765700001</v>
      </c>
      <c r="E2748" s="110">
        <v>781</v>
      </c>
      <c r="F2748" s="109">
        <v>1098294.1412899999</v>
      </c>
      <c r="G2748" s="109">
        <v>3789377.30693</v>
      </c>
      <c r="H2748" s="135">
        <v>11</v>
      </c>
      <c r="I2748" s="136" t="s">
        <v>3094</v>
      </c>
      <c r="J2748" s="110" t="str">
        <f t="shared" si="42"/>
        <v>No</v>
      </c>
    </row>
    <row r="2749" spans="1:10" x14ac:dyDescent="0.35">
      <c r="A2749" s="108" t="s">
        <v>1953</v>
      </c>
      <c r="B2749" s="108" t="s">
        <v>3047</v>
      </c>
      <c r="C2749" s="109">
        <v>8.2667191846299989E-2</v>
      </c>
      <c r="D2749" s="109">
        <v>0.11004437805</v>
      </c>
      <c r="E2749" s="110">
        <v>779</v>
      </c>
      <c r="F2749" s="109">
        <v>1098319.5207700001</v>
      </c>
      <c r="G2749" s="109">
        <v>3789341.7526699998</v>
      </c>
      <c r="H2749" s="135">
        <v>11</v>
      </c>
      <c r="I2749" s="136" t="s">
        <v>3094</v>
      </c>
      <c r="J2749" s="110" t="str">
        <f t="shared" si="42"/>
        <v>No</v>
      </c>
    </row>
    <row r="2750" spans="1:10" x14ac:dyDescent="0.35">
      <c r="A2750" s="108" t="s">
        <v>1953</v>
      </c>
      <c r="B2750" s="108" t="s">
        <v>3047</v>
      </c>
      <c r="C2750" s="109">
        <v>0.17479015625</v>
      </c>
      <c r="D2750" s="109">
        <v>0.16872906314700001</v>
      </c>
      <c r="E2750" s="110">
        <v>777</v>
      </c>
      <c r="F2750" s="109">
        <v>1098347.9142700001</v>
      </c>
      <c r="G2750" s="109">
        <v>3789283.81207</v>
      </c>
      <c r="H2750" s="135">
        <v>11</v>
      </c>
      <c r="I2750" s="136" t="s">
        <v>3094</v>
      </c>
      <c r="J2750" s="110" t="str">
        <f t="shared" si="42"/>
        <v>No</v>
      </c>
    </row>
    <row r="2751" spans="1:10" x14ac:dyDescent="0.35">
      <c r="A2751" s="108" t="s">
        <v>1953</v>
      </c>
      <c r="B2751" s="108" t="s">
        <v>3047</v>
      </c>
      <c r="C2751" s="109">
        <v>5.8163230841800001E-2</v>
      </c>
      <c r="D2751" s="109">
        <v>9.5040749217400008E-2</v>
      </c>
      <c r="E2751" s="110">
        <v>778</v>
      </c>
      <c r="F2751" s="109">
        <v>1098377.7708399999</v>
      </c>
      <c r="G2751" s="109">
        <v>3789257.0673199999</v>
      </c>
      <c r="H2751" s="135">
        <v>11</v>
      </c>
      <c r="I2751" s="136" t="s">
        <v>3094</v>
      </c>
      <c r="J2751" s="110" t="str">
        <f t="shared" si="42"/>
        <v>No</v>
      </c>
    </row>
    <row r="2752" spans="1:10" x14ac:dyDescent="0.35">
      <c r="A2752" s="108" t="s">
        <v>1953</v>
      </c>
      <c r="B2752" s="108" t="s">
        <v>3047</v>
      </c>
      <c r="C2752" s="109">
        <v>0.143205871101</v>
      </c>
      <c r="D2752" s="109">
        <v>0.15765134276000001</v>
      </c>
      <c r="E2752" s="110">
        <v>778</v>
      </c>
      <c r="F2752" s="109">
        <v>1098401.59733</v>
      </c>
      <c r="G2752" s="109">
        <v>3789207.1737099998</v>
      </c>
      <c r="H2752" s="135">
        <v>11</v>
      </c>
      <c r="I2752" s="136" t="s">
        <v>3094</v>
      </c>
      <c r="J2752" s="110" t="str">
        <f t="shared" si="42"/>
        <v>No</v>
      </c>
    </row>
    <row r="2753" spans="1:10" x14ac:dyDescent="0.35">
      <c r="A2753" s="108" t="s">
        <v>1953</v>
      </c>
      <c r="B2753" s="108" t="s">
        <v>3047</v>
      </c>
      <c r="C2753" s="109">
        <v>0.35997022455700001</v>
      </c>
      <c r="D2753" s="109">
        <v>0.25873412969999998</v>
      </c>
      <c r="E2753" s="110">
        <v>773</v>
      </c>
      <c r="F2753" s="109">
        <v>1098496.8965400001</v>
      </c>
      <c r="G2753" s="109">
        <v>3789034.3708600001</v>
      </c>
      <c r="H2753" s="135">
        <v>11</v>
      </c>
      <c r="I2753" s="136" t="s">
        <v>3094</v>
      </c>
      <c r="J2753" s="110" t="str">
        <f t="shared" si="42"/>
        <v>No</v>
      </c>
    </row>
    <row r="2754" spans="1:10" x14ac:dyDescent="0.35">
      <c r="A2754" s="108" t="s">
        <v>1954</v>
      </c>
      <c r="B2754" s="108" t="s">
        <v>3055</v>
      </c>
      <c r="C2754" s="109">
        <v>14.497083270100001</v>
      </c>
      <c r="D2754" s="109">
        <v>2.5043126394500002</v>
      </c>
      <c r="E2754" s="110">
        <v>470</v>
      </c>
      <c r="F2754" s="109">
        <v>474108.29836900003</v>
      </c>
      <c r="G2754" s="109">
        <v>4357520.5019399999</v>
      </c>
      <c r="H2754" s="135">
        <v>10</v>
      </c>
      <c r="I2754" s="136" t="s">
        <v>3094</v>
      </c>
      <c r="J2754" s="110" t="str">
        <f t="shared" si="42"/>
        <v>No</v>
      </c>
    </row>
    <row r="2755" spans="1:10" x14ac:dyDescent="0.35">
      <c r="A2755" s="108" t="s">
        <v>1955</v>
      </c>
      <c r="B2755" s="108" t="s">
        <v>3042</v>
      </c>
      <c r="C2755" s="109">
        <v>17.716612195500002</v>
      </c>
      <c r="D2755" s="109">
        <v>3.85195882367</v>
      </c>
      <c r="E2755" s="110">
        <v>1819</v>
      </c>
      <c r="F2755" s="109">
        <v>640426.43368799996</v>
      </c>
      <c r="G2755" s="109">
        <v>4429869.1944800001</v>
      </c>
      <c r="H2755" s="135">
        <v>10</v>
      </c>
      <c r="I2755" s="136" t="s">
        <v>3094</v>
      </c>
      <c r="J2755" s="110" t="str">
        <f t="shared" si="42"/>
        <v>No</v>
      </c>
    </row>
    <row r="2756" spans="1:10" x14ac:dyDescent="0.35">
      <c r="A2756" s="108" t="s">
        <v>1955</v>
      </c>
      <c r="B2756" s="108" t="s">
        <v>3026</v>
      </c>
      <c r="C2756" s="109">
        <v>1.2244184542100001</v>
      </c>
      <c r="D2756" s="109">
        <v>0.54479509423399997</v>
      </c>
      <c r="E2756" s="110">
        <v>2223</v>
      </c>
      <c r="F2756" s="109">
        <v>499946.28936300002</v>
      </c>
      <c r="G2756" s="109">
        <v>4534940.2274900004</v>
      </c>
      <c r="H2756" s="135">
        <v>10</v>
      </c>
      <c r="I2756" s="136" t="s">
        <v>3094</v>
      </c>
      <c r="J2756" s="110" t="str">
        <f t="shared" ref="J2756:J2819" si="43">IF(AND(C2756&gt;=173.3,C2756&lt;=16005.8,D2756&gt;=16.1,D2756&lt;=255.3,E2756&gt;=42.4,E2756&lt;=2062),"Yes","No")</f>
        <v>No</v>
      </c>
    </row>
    <row r="2757" spans="1:10" x14ac:dyDescent="0.35">
      <c r="A2757" s="108" t="s">
        <v>1956</v>
      </c>
      <c r="B2757" s="108" t="s">
        <v>3048</v>
      </c>
      <c r="C2757" s="109">
        <v>114.25094717899999</v>
      </c>
      <c r="D2757" s="109">
        <v>10.757972496599999</v>
      </c>
      <c r="E2757" s="110">
        <v>352</v>
      </c>
      <c r="F2757" s="109">
        <v>972911.62187999999</v>
      </c>
      <c r="G2757" s="109">
        <v>3794573.3770400002</v>
      </c>
      <c r="H2757" s="135">
        <v>11</v>
      </c>
      <c r="I2757" s="136" t="s">
        <v>3094</v>
      </c>
      <c r="J2757" s="110" t="str">
        <f t="shared" si="43"/>
        <v>No</v>
      </c>
    </row>
    <row r="2758" spans="1:10" x14ac:dyDescent="0.35">
      <c r="A2758" s="108" t="s">
        <v>1957</v>
      </c>
      <c r="B2758" s="108" t="s">
        <v>3061</v>
      </c>
      <c r="C2758" s="109">
        <v>8.6058698098799997</v>
      </c>
      <c r="D2758" s="109">
        <v>1.5148956627299999</v>
      </c>
      <c r="E2758" s="110">
        <v>256</v>
      </c>
      <c r="F2758" s="109">
        <v>570551.70994700002</v>
      </c>
      <c r="G2758" s="109">
        <v>4256944.1286300002</v>
      </c>
      <c r="H2758" s="135">
        <v>10</v>
      </c>
      <c r="I2758" s="136" t="s">
        <v>3094</v>
      </c>
      <c r="J2758" s="110" t="str">
        <f t="shared" si="43"/>
        <v>No</v>
      </c>
    </row>
    <row r="2759" spans="1:10" x14ac:dyDescent="0.35">
      <c r="A2759" s="108" t="s">
        <v>1958</v>
      </c>
      <c r="B2759" s="108" t="s">
        <v>3027</v>
      </c>
      <c r="C2759" s="109">
        <v>0.39683199007500003</v>
      </c>
      <c r="D2759" s="109">
        <v>0.23697279227999998</v>
      </c>
      <c r="E2759" s="110">
        <v>2216</v>
      </c>
      <c r="F2759" s="109">
        <v>734329.539811</v>
      </c>
      <c r="G2759" s="109">
        <v>4586986.4711300004</v>
      </c>
      <c r="H2759" s="135">
        <v>10</v>
      </c>
      <c r="I2759" s="136" t="s">
        <v>3094</v>
      </c>
      <c r="J2759" s="110" t="str">
        <f t="shared" si="43"/>
        <v>No</v>
      </c>
    </row>
    <row r="2760" spans="1:10" x14ac:dyDescent="0.35">
      <c r="A2760" s="108" t="s">
        <v>1958</v>
      </c>
      <c r="B2760" s="108" t="s">
        <v>3027</v>
      </c>
      <c r="C2760" s="109">
        <v>43.352568809000005</v>
      </c>
      <c r="D2760" s="109">
        <v>3.8693008289300002</v>
      </c>
      <c r="E2760" s="110">
        <v>1338</v>
      </c>
      <c r="F2760" s="109">
        <v>630898.38477999996</v>
      </c>
      <c r="G2760" s="109">
        <v>4576085.9163300004</v>
      </c>
      <c r="H2760" s="135">
        <v>10</v>
      </c>
      <c r="I2760" s="136" t="s">
        <v>3094</v>
      </c>
      <c r="J2760" s="110" t="str">
        <f t="shared" si="43"/>
        <v>No</v>
      </c>
    </row>
    <row r="2761" spans="1:10" x14ac:dyDescent="0.35">
      <c r="A2761" s="108" t="s">
        <v>1958</v>
      </c>
      <c r="B2761" s="108" t="s">
        <v>3059</v>
      </c>
      <c r="C2761" s="109">
        <v>2.8527004923999999</v>
      </c>
      <c r="D2761" s="109">
        <v>1.1544835388399999</v>
      </c>
      <c r="E2761" s="110">
        <v>2379</v>
      </c>
      <c r="F2761" s="109">
        <v>751130.02889199997</v>
      </c>
      <c r="G2761" s="109">
        <v>4273688.2467999998</v>
      </c>
      <c r="H2761" s="135">
        <v>10</v>
      </c>
      <c r="I2761" s="136" t="s">
        <v>3094</v>
      </c>
      <c r="J2761" s="110" t="str">
        <f t="shared" si="43"/>
        <v>No</v>
      </c>
    </row>
    <row r="2762" spans="1:10" x14ac:dyDescent="0.35">
      <c r="A2762" s="108" t="s">
        <v>1958</v>
      </c>
      <c r="B2762" s="108" t="s">
        <v>3026</v>
      </c>
      <c r="C2762" s="109">
        <v>2.4458720398300002</v>
      </c>
      <c r="D2762" s="109">
        <v>0.59869173945299992</v>
      </c>
      <c r="E2762" s="110">
        <v>2017</v>
      </c>
      <c r="F2762" s="109">
        <v>520578.33629800001</v>
      </c>
      <c r="G2762" s="109">
        <v>4564600.4377499996</v>
      </c>
      <c r="H2762" s="135">
        <v>10</v>
      </c>
      <c r="I2762" s="136" t="s">
        <v>3094</v>
      </c>
      <c r="J2762" s="110" t="str">
        <f t="shared" si="43"/>
        <v>No</v>
      </c>
    </row>
    <row r="2763" spans="1:10" x14ac:dyDescent="0.35">
      <c r="A2763" s="108" t="s">
        <v>1958</v>
      </c>
      <c r="B2763" s="108" t="s">
        <v>3035</v>
      </c>
      <c r="C2763" s="109">
        <v>1.1864943074600001</v>
      </c>
      <c r="D2763" s="109">
        <v>0.58947438690999998</v>
      </c>
      <c r="E2763" s="110">
        <v>2455</v>
      </c>
      <c r="F2763" s="109">
        <v>769132.88959100004</v>
      </c>
      <c r="G2763" s="109">
        <v>4267541.07051</v>
      </c>
      <c r="H2763" s="135">
        <v>11</v>
      </c>
      <c r="I2763" s="136" t="s">
        <v>3094</v>
      </c>
      <c r="J2763" s="110" t="str">
        <f t="shared" si="43"/>
        <v>No</v>
      </c>
    </row>
    <row r="2764" spans="1:10" x14ac:dyDescent="0.35">
      <c r="A2764" s="108" t="s">
        <v>1958</v>
      </c>
      <c r="B2764" s="108" t="s">
        <v>3041</v>
      </c>
      <c r="C2764" s="109">
        <v>4.78386061476</v>
      </c>
      <c r="D2764" s="109">
        <v>1.1592555696700002</v>
      </c>
      <c r="E2764" s="110">
        <v>2920</v>
      </c>
      <c r="F2764" s="109">
        <v>791320.76017799997</v>
      </c>
      <c r="G2764" s="109">
        <v>4233520.5176299997</v>
      </c>
      <c r="H2764" s="135">
        <v>11</v>
      </c>
      <c r="I2764" s="136" t="s">
        <v>3094</v>
      </c>
      <c r="J2764" s="110" t="str">
        <f t="shared" si="43"/>
        <v>No</v>
      </c>
    </row>
    <row r="2765" spans="1:10" x14ac:dyDescent="0.35">
      <c r="A2765" s="108" t="s">
        <v>1958</v>
      </c>
      <c r="B2765" s="108" t="s">
        <v>3039</v>
      </c>
      <c r="C2765" s="109">
        <v>0.44650936981600003</v>
      </c>
      <c r="D2765" s="109">
        <v>0.29877121853099997</v>
      </c>
      <c r="E2765" s="110">
        <v>3007</v>
      </c>
      <c r="F2765" s="109">
        <v>893121.33766199998</v>
      </c>
      <c r="G2765" s="109">
        <v>4039735.7801299999</v>
      </c>
      <c r="H2765" s="135">
        <v>11</v>
      </c>
      <c r="I2765" s="136" t="s">
        <v>3094</v>
      </c>
      <c r="J2765" s="110" t="str">
        <f t="shared" si="43"/>
        <v>No</v>
      </c>
    </row>
    <row r="2766" spans="1:10" x14ac:dyDescent="0.35">
      <c r="A2766" s="108" t="s">
        <v>1959</v>
      </c>
      <c r="B2766" s="108" t="s">
        <v>3039</v>
      </c>
      <c r="C2766" s="109">
        <v>2.1077802974500002</v>
      </c>
      <c r="D2766" s="109">
        <v>0.65739850547199996</v>
      </c>
      <c r="E2766" s="110">
        <v>2922</v>
      </c>
      <c r="F2766" s="109">
        <v>893512.581794</v>
      </c>
      <c r="G2766" s="109">
        <v>4040010.4267199999</v>
      </c>
      <c r="H2766" s="135">
        <v>11</v>
      </c>
      <c r="I2766" s="136" t="s">
        <v>3094</v>
      </c>
      <c r="J2766" s="110" t="str">
        <f t="shared" si="43"/>
        <v>No</v>
      </c>
    </row>
    <row r="2767" spans="1:10" x14ac:dyDescent="0.35">
      <c r="A2767" s="108" t="s">
        <v>1959</v>
      </c>
      <c r="B2767" s="108" t="s">
        <v>3039</v>
      </c>
      <c r="C2767" s="109">
        <v>1.5291340797999999</v>
      </c>
      <c r="D2767" s="109">
        <v>0.539684630788</v>
      </c>
      <c r="E2767" s="110">
        <v>3020</v>
      </c>
      <c r="F2767" s="109">
        <v>893332.512032</v>
      </c>
      <c r="G2767" s="109">
        <v>4039409.18536</v>
      </c>
      <c r="H2767" s="135">
        <v>11</v>
      </c>
      <c r="I2767" s="136" t="s">
        <v>3094</v>
      </c>
      <c r="J2767" s="110" t="str">
        <f t="shared" si="43"/>
        <v>No</v>
      </c>
    </row>
    <row r="2768" spans="1:10" x14ac:dyDescent="0.35">
      <c r="A2768" s="108" t="s">
        <v>1959</v>
      </c>
      <c r="B2768" s="108" t="s">
        <v>3039</v>
      </c>
      <c r="C2768" s="109">
        <v>3.3525942555900001</v>
      </c>
      <c r="D2768" s="109">
        <v>1.1493756936800001</v>
      </c>
      <c r="E2768" s="110">
        <v>3056</v>
      </c>
      <c r="F2768" s="109">
        <v>893031.32664999994</v>
      </c>
      <c r="G2768" s="109">
        <v>4038946.9325799998</v>
      </c>
      <c r="H2768" s="135">
        <v>11</v>
      </c>
      <c r="I2768" s="136" t="s">
        <v>3094</v>
      </c>
      <c r="J2768" s="110" t="str">
        <f t="shared" si="43"/>
        <v>No</v>
      </c>
    </row>
    <row r="2769" spans="1:10" x14ac:dyDescent="0.35">
      <c r="A2769" s="108" t="s">
        <v>1960</v>
      </c>
      <c r="B2769" s="108" t="s">
        <v>3036</v>
      </c>
      <c r="C2769" s="109">
        <v>6.9701381190899996</v>
      </c>
      <c r="D2769" s="109">
        <v>1.2690315429499999</v>
      </c>
      <c r="E2769" s="110">
        <v>3070</v>
      </c>
      <c r="F2769" s="109">
        <v>864220.00054200005</v>
      </c>
      <c r="G2769" s="109">
        <v>4153223.4649200002</v>
      </c>
      <c r="H2769" s="135">
        <v>11</v>
      </c>
      <c r="I2769" s="136" t="s">
        <v>3094</v>
      </c>
      <c r="J2769" s="110" t="str">
        <f t="shared" si="43"/>
        <v>No</v>
      </c>
    </row>
    <row r="2770" spans="1:10" x14ac:dyDescent="0.35">
      <c r="A2770" s="108" t="s">
        <v>1961</v>
      </c>
      <c r="B2770" s="108" t="s">
        <v>3030</v>
      </c>
      <c r="C2770" s="109">
        <v>3.3621581040299997</v>
      </c>
      <c r="D2770" s="109">
        <v>0.71662091501699998</v>
      </c>
      <c r="E2770" s="110">
        <v>261</v>
      </c>
      <c r="F2770" s="109">
        <v>1063835.1259399999</v>
      </c>
      <c r="G2770" s="109">
        <v>3642140.18848</v>
      </c>
      <c r="H2770" s="135">
        <v>11</v>
      </c>
      <c r="I2770" s="136" t="s">
        <v>3094</v>
      </c>
      <c r="J2770" s="110" t="str">
        <f t="shared" si="43"/>
        <v>No</v>
      </c>
    </row>
    <row r="2771" spans="1:10" x14ac:dyDescent="0.35">
      <c r="A2771" s="108" t="s">
        <v>1962</v>
      </c>
      <c r="B2771" s="108" t="s">
        <v>3074</v>
      </c>
      <c r="C2771" s="109">
        <v>1.10191523331</v>
      </c>
      <c r="D2771" s="109">
        <v>0.43665260499300002</v>
      </c>
      <c r="E2771" s="110">
        <v>37</v>
      </c>
      <c r="F2771" s="109">
        <v>546600.14073700004</v>
      </c>
      <c r="G2771" s="109">
        <v>4182417.8137599998</v>
      </c>
      <c r="H2771" s="135">
        <v>10</v>
      </c>
      <c r="I2771" s="136" t="s">
        <v>3094</v>
      </c>
      <c r="J2771" s="110" t="str">
        <f t="shared" si="43"/>
        <v>No</v>
      </c>
    </row>
    <row r="2772" spans="1:10" x14ac:dyDescent="0.35">
      <c r="A2772" s="108" t="s">
        <v>1963</v>
      </c>
      <c r="B2772" s="108" t="s">
        <v>3053</v>
      </c>
      <c r="C2772" s="109">
        <v>1.1439154622300001</v>
      </c>
      <c r="D2772" s="109">
        <v>0.426480665225</v>
      </c>
      <c r="E2772" s="110">
        <v>2414</v>
      </c>
      <c r="F2772" s="109">
        <v>735347.780913</v>
      </c>
      <c r="G2772" s="109">
        <v>4344390.0843399996</v>
      </c>
      <c r="H2772" s="135">
        <v>10</v>
      </c>
      <c r="I2772" s="136" t="s">
        <v>3094</v>
      </c>
      <c r="J2772" s="110" t="str">
        <f t="shared" si="43"/>
        <v>No</v>
      </c>
    </row>
    <row r="2773" spans="1:10" x14ac:dyDescent="0.35">
      <c r="A2773" s="108" t="s">
        <v>1964</v>
      </c>
      <c r="B2773" s="108" t="s">
        <v>3031</v>
      </c>
      <c r="C2773" s="109">
        <v>6.2104006371599993</v>
      </c>
      <c r="D2773" s="109">
        <v>1.5785694960400001</v>
      </c>
      <c r="E2773" s="110">
        <v>1538</v>
      </c>
      <c r="F2773" s="109">
        <v>668668.34052700002</v>
      </c>
      <c r="G2773" s="109">
        <v>4462153.31171</v>
      </c>
      <c r="H2773" s="135">
        <v>10</v>
      </c>
      <c r="I2773" s="136" t="s">
        <v>3094</v>
      </c>
      <c r="J2773" s="110" t="str">
        <f t="shared" si="43"/>
        <v>No</v>
      </c>
    </row>
    <row r="2774" spans="1:10" x14ac:dyDescent="0.35">
      <c r="A2774" s="108" t="s">
        <v>1964</v>
      </c>
      <c r="B2774" s="108" t="s">
        <v>3031</v>
      </c>
      <c r="C2774" s="109">
        <v>1959.4204712100002</v>
      </c>
      <c r="D2774" s="109">
        <v>38.539221571399999</v>
      </c>
      <c r="E2774" s="110">
        <v>1538</v>
      </c>
      <c r="F2774" s="109">
        <v>673004.07724200003</v>
      </c>
      <c r="G2774" s="109">
        <v>4459506.4340500003</v>
      </c>
      <c r="H2774" s="135">
        <v>10</v>
      </c>
      <c r="I2774" s="136" t="s">
        <v>3094</v>
      </c>
      <c r="J2774" s="110" t="str">
        <f t="shared" si="43"/>
        <v>Yes</v>
      </c>
    </row>
    <row r="2775" spans="1:10" x14ac:dyDescent="0.35">
      <c r="A2775" s="108" t="s">
        <v>1965</v>
      </c>
      <c r="B2775" s="108" t="s">
        <v>3036</v>
      </c>
      <c r="C2775" s="109">
        <v>0.74145776846299993</v>
      </c>
      <c r="D2775" s="109">
        <v>0.32768145818800004</v>
      </c>
      <c r="E2775" s="110">
        <v>3023</v>
      </c>
      <c r="F2775" s="109">
        <v>861717.66403400002</v>
      </c>
      <c r="G2775" s="109">
        <v>4125548.3257499998</v>
      </c>
      <c r="H2775" s="135">
        <v>11</v>
      </c>
      <c r="I2775" s="136" t="s">
        <v>3094</v>
      </c>
      <c r="J2775" s="110" t="str">
        <f t="shared" si="43"/>
        <v>No</v>
      </c>
    </row>
    <row r="2776" spans="1:10" x14ac:dyDescent="0.35">
      <c r="A2776" s="108" t="s">
        <v>1966</v>
      </c>
      <c r="B2776" s="108" t="s">
        <v>3022</v>
      </c>
      <c r="C2776" s="109">
        <v>4.6389894111599999</v>
      </c>
      <c r="D2776" s="109">
        <v>0.80219768417000004</v>
      </c>
      <c r="E2776" s="110">
        <v>1452</v>
      </c>
      <c r="F2776" s="109">
        <v>584186.60375600006</v>
      </c>
      <c r="G2776" s="109">
        <v>4648671.1508600004</v>
      </c>
      <c r="H2776" s="135">
        <v>10</v>
      </c>
      <c r="I2776" s="136" t="s">
        <v>3094</v>
      </c>
      <c r="J2776" s="110" t="str">
        <f t="shared" si="43"/>
        <v>No</v>
      </c>
    </row>
    <row r="2777" spans="1:10" x14ac:dyDescent="0.35">
      <c r="A2777" s="108" t="s">
        <v>1966</v>
      </c>
      <c r="B2777" s="108" t="s">
        <v>3022</v>
      </c>
      <c r="C2777" s="109">
        <v>1.9772877293</v>
      </c>
      <c r="D2777" s="109">
        <v>0.52409427517200002</v>
      </c>
      <c r="E2777" s="110">
        <v>1338</v>
      </c>
      <c r="F2777" s="109">
        <v>577394.34985</v>
      </c>
      <c r="G2777" s="109">
        <v>4622599.6304700002</v>
      </c>
      <c r="H2777" s="135">
        <v>10</v>
      </c>
      <c r="I2777" s="136" t="s">
        <v>3094</v>
      </c>
      <c r="J2777" s="110" t="str">
        <f t="shared" si="43"/>
        <v>No</v>
      </c>
    </row>
    <row r="2778" spans="1:10" x14ac:dyDescent="0.35">
      <c r="A2778" s="108" t="s">
        <v>1966</v>
      </c>
      <c r="B2778" s="108" t="s">
        <v>3027</v>
      </c>
      <c r="C2778" s="109">
        <v>18.085999482199998</v>
      </c>
      <c r="D2778" s="109">
        <v>2.0225423019299997</v>
      </c>
      <c r="E2778" s="110">
        <v>1510</v>
      </c>
      <c r="F2778" s="109">
        <v>715870.26197800005</v>
      </c>
      <c r="G2778" s="109">
        <v>4564379.9486300005</v>
      </c>
      <c r="H2778" s="135">
        <v>10</v>
      </c>
      <c r="I2778" s="136" t="s">
        <v>3094</v>
      </c>
      <c r="J2778" s="110" t="str">
        <f t="shared" si="43"/>
        <v>No</v>
      </c>
    </row>
    <row r="2779" spans="1:10" x14ac:dyDescent="0.35">
      <c r="A2779" s="108" t="s">
        <v>1966</v>
      </c>
      <c r="B2779" s="108" t="s">
        <v>3031</v>
      </c>
      <c r="C2779" s="109">
        <v>15.434313106299999</v>
      </c>
      <c r="D2779" s="109">
        <v>2.2243444330100002</v>
      </c>
      <c r="E2779" s="110">
        <v>1767</v>
      </c>
      <c r="F2779" s="109">
        <v>670140.86760500004</v>
      </c>
      <c r="G2779" s="109">
        <v>4486616.9068299998</v>
      </c>
      <c r="H2779" s="135">
        <v>10</v>
      </c>
      <c r="I2779" s="136" t="s">
        <v>3094</v>
      </c>
      <c r="J2779" s="110" t="str">
        <f t="shared" si="43"/>
        <v>No</v>
      </c>
    </row>
    <row r="2780" spans="1:10" x14ac:dyDescent="0.35">
      <c r="A2780" s="108" t="s">
        <v>1966</v>
      </c>
      <c r="B2780" s="108" t="s">
        <v>3042</v>
      </c>
      <c r="C2780" s="109">
        <v>0.32776553065899999</v>
      </c>
      <c r="D2780" s="109">
        <v>0.22321148266099999</v>
      </c>
      <c r="E2780" s="110">
        <v>2047</v>
      </c>
      <c r="F2780" s="109">
        <v>694568.44956600002</v>
      </c>
      <c r="G2780" s="109">
        <v>4449818.4505200004</v>
      </c>
      <c r="H2780" s="135">
        <v>10</v>
      </c>
      <c r="I2780" s="136" t="s">
        <v>3094</v>
      </c>
      <c r="J2780" s="110" t="str">
        <f t="shared" si="43"/>
        <v>No</v>
      </c>
    </row>
    <row r="2781" spans="1:10" x14ac:dyDescent="0.35">
      <c r="A2781" s="108" t="s">
        <v>1966</v>
      </c>
      <c r="B2781" s="108" t="s">
        <v>3042</v>
      </c>
      <c r="C2781" s="109">
        <v>0.68071968691399998</v>
      </c>
      <c r="D2781" s="109">
        <v>0.32167923252700004</v>
      </c>
      <c r="E2781" s="110">
        <v>1873</v>
      </c>
      <c r="F2781" s="109">
        <v>642067.67269799998</v>
      </c>
      <c r="G2781" s="109">
        <v>4428643.2952100001</v>
      </c>
      <c r="H2781" s="135">
        <v>10</v>
      </c>
      <c r="I2781" s="136" t="s">
        <v>3094</v>
      </c>
      <c r="J2781" s="110" t="str">
        <f t="shared" si="43"/>
        <v>No</v>
      </c>
    </row>
    <row r="2782" spans="1:10" x14ac:dyDescent="0.35">
      <c r="A2782" s="108" t="s">
        <v>1966</v>
      </c>
      <c r="B2782" s="108" t="s">
        <v>3042</v>
      </c>
      <c r="C2782" s="109">
        <v>0.60582738665899993</v>
      </c>
      <c r="D2782" s="109">
        <v>0.36512801514900001</v>
      </c>
      <c r="E2782" s="110">
        <v>1892</v>
      </c>
      <c r="F2782" s="109">
        <v>658616.851165</v>
      </c>
      <c r="G2782" s="109">
        <v>4423333.1043999996</v>
      </c>
      <c r="H2782" s="135">
        <v>10</v>
      </c>
      <c r="I2782" s="136" t="s">
        <v>3094</v>
      </c>
      <c r="J2782" s="110" t="str">
        <f t="shared" si="43"/>
        <v>No</v>
      </c>
    </row>
    <row r="2783" spans="1:10" x14ac:dyDescent="0.35">
      <c r="A2783" s="108" t="s">
        <v>1966</v>
      </c>
      <c r="B2783" s="108" t="s">
        <v>3042</v>
      </c>
      <c r="C2783" s="109">
        <v>0.53768329915500002</v>
      </c>
      <c r="D2783" s="109">
        <v>0.42604227916799997</v>
      </c>
      <c r="E2783" s="110">
        <v>1872</v>
      </c>
      <c r="F2783" s="109">
        <v>653097.28007099999</v>
      </c>
      <c r="G2783" s="109">
        <v>4422264.8763699997</v>
      </c>
      <c r="H2783" s="135">
        <v>10</v>
      </c>
      <c r="I2783" s="136" t="s">
        <v>3094</v>
      </c>
      <c r="J2783" s="110" t="str">
        <f t="shared" si="43"/>
        <v>No</v>
      </c>
    </row>
    <row r="2784" spans="1:10" x14ac:dyDescent="0.35">
      <c r="A2784" s="108" t="s">
        <v>1966</v>
      </c>
      <c r="B2784" s="108" t="s">
        <v>3042</v>
      </c>
      <c r="C2784" s="109">
        <v>2.2097522614400003</v>
      </c>
      <c r="D2784" s="109">
        <v>0.689665938852</v>
      </c>
      <c r="E2784" s="110">
        <v>2007</v>
      </c>
      <c r="F2784" s="109">
        <v>698156.12448</v>
      </c>
      <c r="G2784" s="109">
        <v>4396691.55</v>
      </c>
      <c r="H2784" s="135">
        <v>10</v>
      </c>
      <c r="I2784" s="136" t="s">
        <v>3094</v>
      </c>
      <c r="J2784" s="110" t="str">
        <f t="shared" si="43"/>
        <v>No</v>
      </c>
    </row>
    <row r="2785" spans="1:10" x14ac:dyDescent="0.35">
      <c r="A2785" s="108" t="s">
        <v>1966</v>
      </c>
      <c r="B2785" s="108" t="s">
        <v>3055</v>
      </c>
      <c r="C2785" s="109">
        <v>0.74839557803099999</v>
      </c>
      <c r="D2785" s="109">
        <v>0.38782478399699999</v>
      </c>
      <c r="E2785" s="110">
        <v>508</v>
      </c>
      <c r="F2785" s="109">
        <v>468222.84413899999</v>
      </c>
      <c r="G2785" s="109">
        <v>4347417.1672499999</v>
      </c>
      <c r="H2785" s="135">
        <v>10</v>
      </c>
      <c r="I2785" s="136" t="s">
        <v>3094</v>
      </c>
      <c r="J2785" s="110" t="str">
        <f t="shared" si="43"/>
        <v>No</v>
      </c>
    </row>
    <row r="2786" spans="1:10" x14ac:dyDescent="0.35">
      <c r="A2786" s="108" t="s">
        <v>1966</v>
      </c>
      <c r="B2786" s="108" t="s">
        <v>3053</v>
      </c>
      <c r="C2786" s="109">
        <v>1.0120901233500001</v>
      </c>
      <c r="D2786" s="109">
        <v>0.40159110209900001</v>
      </c>
      <c r="E2786" s="110">
        <v>2107</v>
      </c>
      <c r="F2786" s="109">
        <v>737310.36118500005</v>
      </c>
      <c r="G2786" s="109">
        <v>4326089.0102300001</v>
      </c>
      <c r="H2786" s="135">
        <v>10</v>
      </c>
      <c r="I2786" s="136" t="s">
        <v>3094</v>
      </c>
      <c r="J2786" s="110" t="str">
        <f t="shared" si="43"/>
        <v>No</v>
      </c>
    </row>
    <row r="2787" spans="1:10" x14ac:dyDescent="0.35">
      <c r="A2787" s="108" t="s">
        <v>1966</v>
      </c>
      <c r="B2787" s="108" t="s">
        <v>3020</v>
      </c>
      <c r="C2787" s="109">
        <v>0.15251155087500001</v>
      </c>
      <c r="D2787" s="109">
        <v>0.16482037323899998</v>
      </c>
      <c r="E2787" s="110">
        <v>2036</v>
      </c>
      <c r="F2787" s="109">
        <v>736227.01053700002</v>
      </c>
      <c r="G2787" s="109">
        <v>4322464.8054600004</v>
      </c>
      <c r="H2787" s="135">
        <v>10</v>
      </c>
      <c r="I2787" s="136" t="s">
        <v>3094</v>
      </c>
      <c r="J2787" s="110" t="str">
        <f t="shared" si="43"/>
        <v>No</v>
      </c>
    </row>
    <row r="2788" spans="1:10" x14ac:dyDescent="0.35">
      <c r="A2788" s="108" t="s">
        <v>1966</v>
      </c>
      <c r="B2788" s="108" t="s">
        <v>3059</v>
      </c>
      <c r="C2788" s="109">
        <v>3.6900002346999998</v>
      </c>
      <c r="D2788" s="109">
        <v>1.01683200899</v>
      </c>
      <c r="E2788" s="110">
        <v>2395</v>
      </c>
      <c r="F2788" s="109">
        <v>748219.92981500004</v>
      </c>
      <c r="G2788" s="109">
        <v>4277337.0741699999</v>
      </c>
      <c r="H2788" s="135">
        <v>10</v>
      </c>
      <c r="I2788" s="136" t="s">
        <v>3094</v>
      </c>
      <c r="J2788" s="110" t="str">
        <f t="shared" si="43"/>
        <v>No</v>
      </c>
    </row>
    <row r="2789" spans="1:10" x14ac:dyDescent="0.35">
      <c r="A2789" s="108" t="s">
        <v>1966</v>
      </c>
      <c r="B2789" s="108" t="s">
        <v>3068</v>
      </c>
      <c r="C2789" s="109">
        <v>0.57199070677800001</v>
      </c>
      <c r="D2789" s="109">
        <v>0.28895400604399996</v>
      </c>
      <c r="E2789" s="110">
        <v>1932</v>
      </c>
      <c r="F2789" s="109">
        <v>702228.87639200001</v>
      </c>
      <c r="G2789" s="109">
        <v>4388535.3337399997</v>
      </c>
      <c r="H2789" s="135">
        <v>10</v>
      </c>
      <c r="I2789" s="136" t="s">
        <v>3094</v>
      </c>
      <c r="J2789" s="110" t="str">
        <f t="shared" si="43"/>
        <v>No</v>
      </c>
    </row>
    <row r="2790" spans="1:10" x14ac:dyDescent="0.35">
      <c r="A2790" s="108" t="s">
        <v>1966</v>
      </c>
      <c r="B2790" s="108" t="s">
        <v>3037</v>
      </c>
      <c r="C2790" s="109">
        <v>1.3191700682700001</v>
      </c>
      <c r="D2790" s="109">
        <v>0.57904130070199999</v>
      </c>
      <c r="E2790" s="110">
        <v>2017</v>
      </c>
      <c r="F2790" s="109">
        <v>707491.71254900005</v>
      </c>
      <c r="G2790" s="109">
        <v>4372577.9384000003</v>
      </c>
      <c r="H2790" s="135">
        <v>10</v>
      </c>
      <c r="I2790" s="136" t="s">
        <v>3094</v>
      </c>
      <c r="J2790" s="110" t="str">
        <f t="shared" si="43"/>
        <v>No</v>
      </c>
    </row>
    <row r="2791" spans="1:10" x14ac:dyDescent="0.35">
      <c r="A2791" s="108" t="s">
        <v>1966</v>
      </c>
      <c r="B2791" s="108" t="s">
        <v>3065</v>
      </c>
      <c r="C2791" s="109">
        <v>0.95179371368099996</v>
      </c>
      <c r="D2791" s="109">
        <v>0.58672352418699991</v>
      </c>
      <c r="E2791" s="110">
        <v>2060</v>
      </c>
      <c r="F2791" s="109">
        <v>760076.94136199995</v>
      </c>
      <c r="G2791" s="109">
        <v>4258479.4365999997</v>
      </c>
      <c r="H2791" s="135">
        <v>10</v>
      </c>
      <c r="I2791" s="136" t="s">
        <v>3094</v>
      </c>
      <c r="J2791" s="110" t="str">
        <f t="shared" si="43"/>
        <v>No</v>
      </c>
    </row>
    <row r="2792" spans="1:10" x14ac:dyDescent="0.35">
      <c r="A2792" s="108" t="s">
        <v>1966</v>
      </c>
      <c r="B2792" s="108" t="s">
        <v>3035</v>
      </c>
      <c r="C2792" s="109">
        <v>2.52862640768</v>
      </c>
      <c r="D2792" s="109">
        <v>0.87821276381999991</v>
      </c>
      <c r="E2792" s="110">
        <v>2115</v>
      </c>
      <c r="F2792" s="109">
        <v>764698.59528799995</v>
      </c>
      <c r="G2792" s="109">
        <v>4257449.5553200003</v>
      </c>
      <c r="H2792" s="135">
        <v>11</v>
      </c>
      <c r="I2792" s="136" t="s">
        <v>3094</v>
      </c>
      <c r="J2792" s="110" t="str">
        <f t="shared" si="43"/>
        <v>No</v>
      </c>
    </row>
    <row r="2793" spans="1:10" x14ac:dyDescent="0.35">
      <c r="A2793" s="108" t="s">
        <v>1966</v>
      </c>
      <c r="B2793" s="108" t="s">
        <v>3061</v>
      </c>
      <c r="C2793" s="109">
        <v>1.5707035655599999</v>
      </c>
      <c r="D2793" s="109">
        <v>0.48623004442700002</v>
      </c>
      <c r="E2793" s="110">
        <v>384</v>
      </c>
      <c r="F2793" s="109">
        <v>573363.80147299997</v>
      </c>
      <c r="G2793" s="109">
        <v>4250498.86613</v>
      </c>
      <c r="H2793" s="135">
        <v>10</v>
      </c>
      <c r="I2793" s="136" t="s">
        <v>3094</v>
      </c>
      <c r="J2793" s="110" t="str">
        <f t="shared" si="43"/>
        <v>No</v>
      </c>
    </row>
    <row r="2794" spans="1:10" x14ac:dyDescent="0.35">
      <c r="A2794" s="108" t="s">
        <v>1966</v>
      </c>
      <c r="B2794" s="108" t="s">
        <v>3029</v>
      </c>
      <c r="C2794" s="109">
        <v>1.86352743062</v>
      </c>
      <c r="D2794" s="109">
        <v>0.60564895991199996</v>
      </c>
      <c r="E2794" s="110">
        <v>2092</v>
      </c>
      <c r="F2794" s="109">
        <v>803905.89329399995</v>
      </c>
      <c r="G2794" s="109">
        <v>4249002.9587700004</v>
      </c>
      <c r="H2794" s="135">
        <v>11</v>
      </c>
      <c r="I2794" s="136" t="s">
        <v>3094</v>
      </c>
      <c r="J2794" s="110" t="str">
        <f t="shared" si="43"/>
        <v>No</v>
      </c>
    </row>
    <row r="2795" spans="1:10" x14ac:dyDescent="0.35">
      <c r="A2795" s="108" t="s">
        <v>1966</v>
      </c>
      <c r="B2795" s="108" t="s">
        <v>3024</v>
      </c>
      <c r="C2795" s="109">
        <v>0.91079734311700011</v>
      </c>
      <c r="D2795" s="109">
        <v>0.68836257892399999</v>
      </c>
      <c r="E2795" s="110">
        <v>324</v>
      </c>
      <c r="F2795" s="109">
        <v>521335.280509</v>
      </c>
      <c r="G2795" s="109">
        <v>4202841.7928099995</v>
      </c>
      <c r="H2795" s="135">
        <v>10</v>
      </c>
      <c r="I2795" s="136" t="s">
        <v>3094</v>
      </c>
      <c r="J2795" s="110" t="str">
        <f t="shared" si="43"/>
        <v>No</v>
      </c>
    </row>
    <row r="2796" spans="1:10" x14ac:dyDescent="0.35">
      <c r="A2796" s="108" t="s">
        <v>1966</v>
      </c>
      <c r="B2796" s="108" t="s">
        <v>3033</v>
      </c>
      <c r="C2796" s="109">
        <v>0.2022975149</v>
      </c>
      <c r="D2796" s="109">
        <v>0.18628013783399999</v>
      </c>
      <c r="E2796" s="110">
        <v>275</v>
      </c>
      <c r="F2796" s="109">
        <v>626513.87259000004</v>
      </c>
      <c r="G2796" s="109">
        <v>4111294.3309200001</v>
      </c>
      <c r="H2796" s="135">
        <v>10</v>
      </c>
      <c r="I2796" s="136" t="s">
        <v>3094</v>
      </c>
      <c r="J2796" s="110" t="str">
        <f t="shared" si="43"/>
        <v>No</v>
      </c>
    </row>
    <row r="2797" spans="1:10" x14ac:dyDescent="0.35">
      <c r="A2797" s="108" t="s">
        <v>1966</v>
      </c>
      <c r="B2797" s="108" t="s">
        <v>3049</v>
      </c>
      <c r="C2797" s="109">
        <v>4.5487075961899999</v>
      </c>
      <c r="D2797" s="109">
        <v>2.3823102599400001</v>
      </c>
      <c r="E2797" s="110">
        <v>5</v>
      </c>
      <c r="F2797" s="109">
        <v>717769.822743</v>
      </c>
      <c r="G2797" s="109">
        <v>3882642.04164</v>
      </c>
      <c r="H2797" s="135">
        <v>10</v>
      </c>
      <c r="I2797" s="136" t="s">
        <v>3094</v>
      </c>
      <c r="J2797" s="110" t="str">
        <f t="shared" si="43"/>
        <v>No</v>
      </c>
    </row>
    <row r="2798" spans="1:10" x14ac:dyDescent="0.35">
      <c r="A2798" s="108" t="s">
        <v>1966</v>
      </c>
      <c r="B2798" s="108" t="s">
        <v>3026</v>
      </c>
      <c r="C2798" s="109">
        <v>0.37041028955400002</v>
      </c>
      <c r="D2798" s="109">
        <v>0.21585343325100001</v>
      </c>
      <c r="E2798" s="110">
        <v>1501</v>
      </c>
      <c r="F2798" s="109">
        <v>490000.81749699998</v>
      </c>
      <c r="G2798" s="109">
        <v>4439108.9916300001</v>
      </c>
      <c r="H2798" s="135">
        <v>10</v>
      </c>
      <c r="I2798" s="136" t="s">
        <v>3094</v>
      </c>
      <c r="J2798" s="110" t="str">
        <f t="shared" si="43"/>
        <v>No</v>
      </c>
    </row>
    <row r="2799" spans="1:10" x14ac:dyDescent="0.35">
      <c r="A2799" s="108" t="s">
        <v>1966</v>
      </c>
      <c r="B2799" s="108" t="s">
        <v>3041</v>
      </c>
      <c r="C2799" s="109">
        <v>1.1157581429900001</v>
      </c>
      <c r="D2799" s="109">
        <v>0.49321577767300001</v>
      </c>
      <c r="E2799" s="110">
        <v>2142</v>
      </c>
      <c r="F2799" s="109">
        <v>771319.50933300005</v>
      </c>
      <c r="G2799" s="109">
        <v>4227114.10745</v>
      </c>
      <c r="H2799" s="135">
        <v>11</v>
      </c>
      <c r="I2799" s="136" t="s">
        <v>3094</v>
      </c>
      <c r="J2799" s="110" t="str">
        <f t="shared" si="43"/>
        <v>No</v>
      </c>
    </row>
    <row r="2800" spans="1:10" x14ac:dyDescent="0.35">
      <c r="A2800" s="108" t="s">
        <v>1967</v>
      </c>
      <c r="B2800" s="108" t="s">
        <v>3027</v>
      </c>
      <c r="C2800" s="109">
        <v>24.210327314300002</v>
      </c>
      <c r="D2800" s="109">
        <v>2.05275150223</v>
      </c>
      <c r="E2800" s="110">
        <v>1463</v>
      </c>
      <c r="F2800" s="109">
        <v>708874.07873900002</v>
      </c>
      <c r="G2800" s="109">
        <v>4603140.8869000003</v>
      </c>
      <c r="H2800" s="135">
        <v>10</v>
      </c>
      <c r="I2800" s="136" t="s">
        <v>3094</v>
      </c>
      <c r="J2800" s="110" t="str">
        <f t="shared" si="43"/>
        <v>No</v>
      </c>
    </row>
    <row r="2801" spans="1:10" x14ac:dyDescent="0.35">
      <c r="A2801" s="108" t="s">
        <v>1968</v>
      </c>
      <c r="B2801" s="108" t="s">
        <v>3020</v>
      </c>
      <c r="C2801" s="109">
        <v>0.65849338348899999</v>
      </c>
      <c r="D2801" s="109">
        <v>0.41547899533799998</v>
      </c>
      <c r="E2801" s="110">
        <v>2021</v>
      </c>
      <c r="F2801" s="109">
        <v>735156.93364800001</v>
      </c>
      <c r="G2801" s="109">
        <v>4322485.6101900004</v>
      </c>
      <c r="H2801" s="135">
        <v>10</v>
      </c>
      <c r="I2801" s="136" t="s">
        <v>3094</v>
      </c>
      <c r="J2801" s="110" t="str">
        <f t="shared" si="43"/>
        <v>No</v>
      </c>
    </row>
    <row r="2802" spans="1:10" x14ac:dyDescent="0.35">
      <c r="A2802" s="108" t="s">
        <v>1968</v>
      </c>
      <c r="B2802" s="108" t="s">
        <v>3020</v>
      </c>
      <c r="C2802" s="109">
        <v>0.31328195298799999</v>
      </c>
      <c r="D2802" s="109">
        <v>0.26359442838500002</v>
      </c>
      <c r="E2802" s="110">
        <v>2017</v>
      </c>
      <c r="F2802" s="109">
        <v>735024.85674800002</v>
      </c>
      <c r="G2802" s="109">
        <v>4322361.6897600004</v>
      </c>
      <c r="H2802" s="135">
        <v>10</v>
      </c>
      <c r="I2802" s="136" t="s">
        <v>3094</v>
      </c>
      <c r="J2802" s="110" t="str">
        <f t="shared" si="43"/>
        <v>No</v>
      </c>
    </row>
    <row r="2803" spans="1:10" x14ac:dyDescent="0.35">
      <c r="A2803" s="108" t="s">
        <v>1968</v>
      </c>
      <c r="B2803" s="108" t="s">
        <v>3020</v>
      </c>
      <c r="C2803" s="109">
        <v>0.12318471624299999</v>
      </c>
      <c r="D2803" s="109">
        <v>0.14543670932800001</v>
      </c>
      <c r="E2803" s="110">
        <v>2042</v>
      </c>
      <c r="F2803" s="109">
        <v>735369.26581500005</v>
      </c>
      <c r="G2803" s="109">
        <v>4322506.98508</v>
      </c>
      <c r="H2803" s="135">
        <v>10</v>
      </c>
      <c r="I2803" s="136" t="s">
        <v>3094</v>
      </c>
      <c r="J2803" s="110" t="str">
        <f t="shared" si="43"/>
        <v>No</v>
      </c>
    </row>
    <row r="2804" spans="1:10" x14ac:dyDescent="0.35">
      <c r="A2804" s="108" t="s">
        <v>1968</v>
      </c>
      <c r="B2804" s="108" t="s">
        <v>3025</v>
      </c>
      <c r="C2804" s="109">
        <v>7.7022328909299997E-2</v>
      </c>
      <c r="D2804" s="109">
        <v>0.120220552496</v>
      </c>
      <c r="E2804" s="110">
        <v>2642</v>
      </c>
      <c r="F2804" s="109">
        <v>816294.97546500002</v>
      </c>
      <c r="G2804" s="109">
        <v>4161523.3032499999</v>
      </c>
      <c r="H2804" s="135">
        <v>11</v>
      </c>
      <c r="I2804" s="136" t="s">
        <v>3094</v>
      </c>
      <c r="J2804" s="110" t="str">
        <f t="shared" si="43"/>
        <v>No</v>
      </c>
    </row>
    <row r="2805" spans="1:10" x14ac:dyDescent="0.35">
      <c r="A2805" s="108" t="s">
        <v>1968</v>
      </c>
      <c r="B2805" s="108" t="s">
        <v>3025</v>
      </c>
      <c r="C2805" s="109">
        <v>0.47725381356300001</v>
      </c>
      <c r="D2805" s="109">
        <v>0.28950016570800002</v>
      </c>
      <c r="E2805" s="110">
        <v>2658</v>
      </c>
      <c r="F2805" s="109">
        <v>816733.86439600005</v>
      </c>
      <c r="G2805" s="109">
        <v>4161475.6704600002</v>
      </c>
      <c r="H2805" s="135">
        <v>11</v>
      </c>
      <c r="I2805" s="136" t="s">
        <v>3094</v>
      </c>
      <c r="J2805" s="110" t="str">
        <f t="shared" si="43"/>
        <v>No</v>
      </c>
    </row>
    <row r="2806" spans="1:10" x14ac:dyDescent="0.35">
      <c r="A2806" s="108" t="s">
        <v>1968</v>
      </c>
      <c r="B2806" s="108" t="s">
        <v>3025</v>
      </c>
      <c r="C2806" s="109">
        <v>0.16504830113499999</v>
      </c>
      <c r="D2806" s="109">
        <v>0.16504799216999999</v>
      </c>
      <c r="E2806" s="110">
        <v>2648</v>
      </c>
      <c r="F2806" s="109">
        <v>816514.64563100005</v>
      </c>
      <c r="G2806" s="109">
        <v>4161460.48765</v>
      </c>
      <c r="H2806" s="135">
        <v>11</v>
      </c>
      <c r="I2806" s="136" t="s">
        <v>3094</v>
      </c>
      <c r="J2806" s="110" t="str">
        <f t="shared" si="43"/>
        <v>No</v>
      </c>
    </row>
    <row r="2807" spans="1:10" x14ac:dyDescent="0.35">
      <c r="A2807" s="108" t="s">
        <v>1968</v>
      </c>
      <c r="B2807" s="108" t="s">
        <v>3036</v>
      </c>
      <c r="C2807" s="109">
        <v>1.7900267759299999</v>
      </c>
      <c r="D2807" s="109">
        <v>0.60518967092499998</v>
      </c>
      <c r="E2807" s="110">
        <v>2640</v>
      </c>
      <c r="F2807" s="109">
        <v>848739.54299099999</v>
      </c>
      <c r="G2807" s="109">
        <v>4114467.5864900001</v>
      </c>
      <c r="H2807" s="135">
        <v>11</v>
      </c>
      <c r="I2807" s="136" t="s">
        <v>3094</v>
      </c>
      <c r="J2807" s="110" t="str">
        <f t="shared" si="43"/>
        <v>No</v>
      </c>
    </row>
    <row r="2808" spans="1:10" x14ac:dyDescent="0.35">
      <c r="A2808" s="108" t="s">
        <v>1968</v>
      </c>
      <c r="B2808" s="108" t="s">
        <v>3036</v>
      </c>
      <c r="C2808" s="109">
        <v>1.55518275568</v>
      </c>
      <c r="D2808" s="109">
        <v>0.75879464532600005</v>
      </c>
      <c r="E2808" s="110">
        <v>2644</v>
      </c>
      <c r="F2808" s="109">
        <v>848974.35553099995</v>
      </c>
      <c r="G2808" s="109">
        <v>4114386.7097</v>
      </c>
      <c r="H2808" s="135">
        <v>11</v>
      </c>
      <c r="I2808" s="136" t="s">
        <v>3094</v>
      </c>
      <c r="J2808" s="110" t="str">
        <f t="shared" si="43"/>
        <v>No</v>
      </c>
    </row>
    <row r="2809" spans="1:10" x14ac:dyDescent="0.35">
      <c r="A2809" s="108" t="s">
        <v>1968</v>
      </c>
      <c r="B2809" s="108" t="s">
        <v>3036</v>
      </c>
      <c r="C2809" s="109">
        <v>2.0300123598999999E-2</v>
      </c>
      <c r="D2809" s="109">
        <v>6.1941804915699998E-2</v>
      </c>
      <c r="E2809" s="110">
        <v>2642</v>
      </c>
      <c r="F2809" s="109">
        <v>848658.36968600005</v>
      </c>
      <c r="G2809" s="109">
        <v>4114347.19197</v>
      </c>
      <c r="H2809" s="135">
        <v>11</v>
      </c>
      <c r="I2809" s="136" t="s">
        <v>3094</v>
      </c>
      <c r="J2809" s="110" t="str">
        <f t="shared" si="43"/>
        <v>No</v>
      </c>
    </row>
    <row r="2810" spans="1:10" x14ac:dyDescent="0.35">
      <c r="A2810" s="108" t="s">
        <v>1969</v>
      </c>
      <c r="B2810" s="108" t="s">
        <v>3052</v>
      </c>
      <c r="C2810" s="109">
        <v>4.8812733262999997</v>
      </c>
      <c r="D2810" s="109">
        <v>0.822253873601</v>
      </c>
      <c r="E2810" s="110">
        <v>3395</v>
      </c>
      <c r="F2810" s="109">
        <v>929174.52537599998</v>
      </c>
      <c r="G2810" s="109">
        <v>4050072.2747499999</v>
      </c>
      <c r="H2810" s="135">
        <v>11</v>
      </c>
      <c r="I2810" s="136" t="s">
        <v>3094</v>
      </c>
      <c r="J2810" s="110" t="str">
        <f t="shared" si="43"/>
        <v>No</v>
      </c>
    </row>
    <row r="2811" spans="1:10" x14ac:dyDescent="0.35">
      <c r="A2811" s="108" t="s">
        <v>1970</v>
      </c>
      <c r="B2811" s="108" t="s">
        <v>3031</v>
      </c>
      <c r="C2811" s="109">
        <v>0.27574856951100002</v>
      </c>
      <c r="D2811" s="109">
        <v>0.19137742388099999</v>
      </c>
      <c r="E2811" s="110">
        <v>1306</v>
      </c>
      <c r="F2811" s="109">
        <v>645154.16227500001</v>
      </c>
      <c r="G2811" s="109">
        <v>4529527.3421900002</v>
      </c>
      <c r="H2811" s="135">
        <v>10</v>
      </c>
      <c r="I2811" s="136" t="s">
        <v>3094</v>
      </c>
      <c r="J2811" s="110" t="str">
        <f t="shared" si="43"/>
        <v>No</v>
      </c>
    </row>
    <row r="2812" spans="1:10" x14ac:dyDescent="0.35">
      <c r="A2812" s="108" t="s">
        <v>1971</v>
      </c>
      <c r="B2812" s="108" t="s">
        <v>3052</v>
      </c>
      <c r="C2812" s="109">
        <v>0.26253024797200003</v>
      </c>
      <c r="D2812" s="109">
        <v>0.211668961361</v>
      </c>
      <c r="E2812" s="110">
        <v>3159</v>
      </c>
      <c r="F2812" s="109">
        <v>894295.63388400001</v>
      </c>
      <c r="G2812" s="109">
        <v>4122234.3298999998</v>
      </c>
      <c r="H2812" s="135">
        <v>11</v>
      </c>
      <c r="I2812" s="136" t="s">
        <v>3094</v>
      </c>
      <c r="J2812" s="110" t="str">
        <f t="shared" si="43"/>
        <v>No</v>
      </c>
    </row>
    <row r="2813" spans="1:10" x14ac:dyDescent="0.35">
      <c r="A2813" s="108" t="s">
        <v>1972</v>
      </c>
      <c r="B2813" s="108" t="s">
        <v>3026</v>
      </c>
      <c r="C2813" s="109">
        <v>0.102097522436</v>
      </c>
      <c r="D2813" s="109">
        <v>0.132884183973</v>
      </c>
      <c r="E2813" s="110">
        <v>1642</v>
      </c>
      <c r="F2813" s="109">
        <v>480280.252973</v>
      </c>
      <c r="G2813" s="109">
        <v>4545975.1230899999</v>
      </c>
      <c r="H2813" s="135">
        <v>10</v>
      </c>
      <c r="I2813" s="136" t="s">
        <v>3094</v>
      </c>
      <c r="J2813" s="110" t="str">
        <f t="shared" si="43"/>
        <v>No</v>
      </c>
    </row>
    <row r="2814" spans="1:10" x14ac:dyDescent="0.35">
      <c r="A2814" s="108" t="s">
        <v>1973</v>
      </c>
      <c r="B2814" s="108" t="s">
        <v>3026</v>
      </c>
      <c r="C2814" s="109">
        <v>2.00617576441</v>
      </c>
      <c r="D2814" s="109">
        <v>0.56268933130200005</v>
      </c>
      <c r="E2814" s="110">
        <v>1857</v>
      </c>
      <c r="F2814" s="109">
        <v>541053.34193999995</v>
      </c>
      <c r="G2814" s="109">
        <v>4560098.3029500004</v>
      </c>
      <c r="H2814" s="135">
        <v>10</v>
      </c>
      <c r="I2814" s="136" t="s">
        <v>3094</v>
      </c>
      <c r="J2814" s="110" t="str">
        <f t="shared" si="43"/>
        <v>No</v>
      </c>
    </row>
    <row r="2815" spans="1:10" x14ac:dyDescent="0.35">
      <c r="A2815" s="108" t="s">
        <v>1974</v>
      </c>
      <c r="B2815" s="108" t="s">
        <v>3026</v>
      </c>
      <c r="C2815" s="109">
        <v>1.5130775863399999</v>
      </c>
      <c r="D2815" s="109">
        <v>0.46442007889500003</v>
      </c>
      <c r="E2815" s="110">
        <v>1863</v>
      </c>
      <c r="F2815" s="109">
        <v>541425.460005</v>
      </c>
      <c r="G2815" s="109">
        <v>4560147.2899599997</v>
      </c>
      <c r="H2815" s="135">
        <v>10</v>
      </c>
      <c r="I2815" s="136" t="s">
        <v>3094</v>
      </c>
      <c r="J2815" s="110" t="str">
        <f t="shared" si="43"/>
        <v>No</v>
      </c>
    </row>
    <row r="2816" spans="1:10" x14ac:dyDescent="0.35">
      <c r="A2816" s="108" t="s">
        <v>1975</v>
      </c>
      <c r="B2816" s="108" t="s">
        <v>3036</v>
      </c>
      <c r="C2816" s="109">
        <v>1.6439828232900002</v>
      </c>
      <c r="D2816" s="109">
        <v>0.70915705803000006</v>
      </c>
      <c r="E2816" s="110">
        <v>3060</v>
      </c>
      <c r="F2816" s="109">
        <v>856011.11473699997</v>
      </c>
      <c r="G2816" s="109">
        <v>4152259.4577500001</v>
      </c>
      <c r="H2816" s="135">
        <v>11</v>
      </c>
      <c r="I2816" s="136" t="s">
        <v>3094</v>
      </c>
      <c r="J2816" s="110" t="str">
        <f t="shared" si="43"/>
        <v>No</v>
      </c>
    </row>
    <row r="2817" spans="1:10" x14ac:dyDescent="0.35">
      <c r="A2817" s="108" t="s">
        <v>1976</v>
      </c>
      <c r="B2817" s="108" t="s">
        <v>3041</v>
      </c>
      <c r="C2817" s="109">
        <v>2.1857095109799998</v>
      </c>
      <c r="D2817" s="109">
        <v>0.576843936911</v>
      </c>
      <c r="E2817" s="110">
        <v>2907</v>
      </c>
      <c r="F2817" s="109">
        <v>806858.85732900002</v>
      </c>
      <c r="G2817" s="109">
        <v>4211900.2407600004</v>
      </c>
      <c r="H2817" s="135">
        <v>11</v>
      </c>
      <c r="I2817" s="136" t="s">
        <v>3094</v>
      </c>
      <c r="J2817" s="110" t="str">
        <f t="shared" si="43"/>
        <v>No</v>
      </c>
    </row>
    <row r="2818" spans="1:10" x14ac:dyDescent="0.35">
      <c r="A2818" s="108" t="s">
        <v>1977</v>
      </c>
      <c r="B2818" s="108" t="s">
        <v>3036</v>
      </c>
      <c r="C2818" s="109">
        <v>24.0768378866</v>
      </c>
      <c r="D2818" s="109">
        <v>4.0090050011600002</v>
      </c>
      <c r="E2818" s="110">
        <v>3456</v>
      </c>
      <c r="F2818" s="109">
        <v>881823.10765300004</v>
      </c>
      <c r="G2818" s="109">
        <v>4129452.1457699998</v>
      </c>
      <c r="H2818" s="135">
        <v>11</v>
      </c>
      <c r="I2818" s="136" t="s">
        <v>3094</v>
      </c>
      <c r="J2818" s="110" t="str">
        <f t="shared" si="43"/>
        <v>No</v>
      </c>
    </row>
    <row r="2819" spans="1:10" x14ac:dyDescent="0.35">
      <c r="A2819" s="108" t="s">
        <v>1978</v>
      </c>
      <c r="B2819" s="108" t="s">
        <v>3043</v>
      </c>
      <c r="C2819" s="109">
        <v>9.1775298029299996</v>
      </c>
      <c r="D2819" s="109">
        <v>1.2112050409399999</v>
      </c>
      <c r="E2819" s="110">
        <v>1084</v>
      </c>
      <c r="F2819" s="109">
        <v>630315.17989699997</v>
      </c>
      <c r="G2819" s="109">
        <v>4522937.2026399998</v>
      </c>
      <c r="H2819" s="135">
        <v>10</v>
      </c>
      <c r="I2819" s="136" t="s">
        <v>3094</v>
      </c>
      <c r="J2819" s="110" t="str">
        <f t="shared" si="43"/>
        <v>No</v>
      </c>
    </row>
    <row r="2820" spans="1:10" x14ac:dyDescent="0.35">
      <c r="A2820" s="108" t="s">
        <v>1979</v>
      </c>
      <c r="B2820" s="108" t="s">
        <v>3042</v>
      </c>
      <c r="C2820" s="109">
        <v>1.1753237217799999</v>
      </c>
      <c r="D2820" s="109">
        <v>0.46081496954599999</v>
      </c>
      <c r="E2820" s="110">
        <v>1861</v>
      </c>
      <c r="F2820" s="109">
        <v>643458.16007900005</v>
      </c>
      <c r="G2820" s="109">
        <v>4428029.5890199998</v>
      </c>
      <c r="H2820" s="135">
        <v>10</v>
      </c>
      <c r="I2820" s="136" t="s">
        <v>3094</v>
      </c>
      <c r="J2820" s="110" t="str">
        <f t="shared" ref="J2820:J2883" si="44">IF(AND(C2820&gt;=173.3,C2820&lt;=16005.8,D2820&gt;=16.1,D2820&lt;=255.3,E2820&gt;=42.4,E2820&lt;=2062),"Yes","No")</f>
        <v>No</v>
      </c>
    </row>
    <row r="2821" spans="1:10" x14ac:dyDescent="0.35">
      <c r="A2821" s="108" t="s">
        <v>1980</v>
      </c>
      <c r="B2821" s="108" t="s">
        <v>3029</v>
      </c>
      <c r="C2821" s="109">
        <v>2.1647756499800002</v>
      </c>
      <c r="D2821" s="109">
        <v>0.95622618962499994</v>
      </c>
      <c r="E2821" s="110">
        <v>1922</v>
      </c>
      <c r="F2821" s="109">
        <v>832261.862311</v>
      </c>
      <c r="G2821" s="109">
        <v>4253590.9640300004</v>
      </c>
      <c r="H2821" s="135">
        <v>11</v>
      </c>
      <c r="I2821" s="136" t="s">
        <v>3094</v>
      </c>
      <c r="J2821" s="110" t="str">
        <f t="shared" si="44"/>
        <v>No</v>
      </c>
    </row>
    <row r="2822" spans="1:10" x14ac:dyDescent="0.35">
      <c r="A2822" s="108" t="s">
        <v>1981</v>
      </c>
      <c r="B2822" s="108" t="s">
        <v>3030</v>
      </c>
      <c r="C2822" s="109">
        <v>49.2819312289</v>
      </c>
      <c r="D2822" s="109">
        <v>6.5107805149400004</v>
      </c>
      <c r="E2822" s="110">
        <v>161</v>
      </c>
      <c r="F2822" s="109">
        <v>1058261.21144</v>
      </c>
      <c r="G2822" s="109">
        <v>3643482.8154600002</v>
      </c>
      <c r="H2822" s="135">
        <v>11</v>
      </c>
      <c r="I2822" s="136" t="s">
        <v>3094</v>
      </c>
      <c r="J2822" s="110" t="str">
        <f t="shared" si="44"/>
        <v>No</v>
      </c>
    </row>
    <row r="2823" spans="1:10" x14ac:dyDescent="0.35">
      <c r="A2823" s="108" t="s">
        <v>1982</v>
      </c>
      <c r="B2823" s="108" t="s">
        <v>3033</v>
      </c>
      <c r="C2823" s="109">
        <v>13.0912383768</v>
      </c>
      <c r="D2823" s="109">
        <v>3.4896904204100001</v>
      </c>
      <c r="E2823" s="110">
        <v>643</v>
      </c>
      <c r="F2823" s="109">
        <v>640358.65885300003</v>
      </c>
      <c r="G2823" s="109">
        <v>4118400.9041900001</v>
      </c>
      <c r="H2823" s="135">
        <v>10</v>
      </c>
      <c r="I2823" s="136" t="s">
        <v>3094</v>
      </c>
      <c r="J2823" s="110" t="str">
        <f t="shared" si="44"/>
        <v>No</v>
      </c>
    </row>
    <row r="2824" spans="1:10" x14ac:dyDescent="0.35">
      <c r="A2824" s="108" t="s">
        <v>1983</v>
      </c>
      <c r="B2824" s="108" t="s">
        <v>3039</v>
      </c>
      <c r="C2824" s="109">
        <v>0.44826387154000003</v>
      </c>
      <c r="D2824" s="109">
        <v>0.25324016309899999</v>
      </c>
      <c r="E2824" s="110">
        <v>146</v>
      </c>
      <c r="F2824" s="109">
        <v>859980.889479</v>
      </c>
      <c r="G2824" s="109">
        <v>3998983.3041099999</v>
      </c>
      <c r="H2824" s="135">
        <v>11</v>
      </c>
      <c r="I2824" s="136" t="s">
        <v>3094</v>
      </c>
      <c r="J2824" s="110" t="str">
        <f t="shared" si="44"/>
        <v>No</v>
      </c>
    </row>
    <row r="2825" spans="1:10" x14ac:dyDescent="0.35">
      <c r="A2825" s="108" t="s">
        <v>1984</v>
      </c>
      <c r="B2825" s="108" t="s">
        <v>3031</v>
      </c>
      <c r="C2825" s="109">
        <v>14.2893774703</v>
      </c>
      <c r="D2825" s="109">
        <v>2.7278494707999998</v>
      </c>
      <c r="E2825" s="110">
        <v>1306</v>
      </c>
      <c r="F2825" s="109">
        <v>670384.45533599996</v>
      </c>
      <c r="G2825" s="109">
        <v>4554515.4881800003</v>
      </c>
      <c r="H2825" s="135">
        <v>10</v>
      </c>
      <c r="I2825" s="136" t="s">
        <v>3094</v>
      </c>
      <c r="J2825" s="110" t="str">
        <f t="shared" si="44"/>
        <v>No</v>
      </c>
    </row>
    <row r="2826" spans="1:10" x14ac:dyDescent="0.35">
      <c r="A2826" s="108" t="s">
        <v>1985</v>
      </c>
      <c r="B2826" s="108" t="s">
        <v>3036</v>
      </c>
      <c r="C2826" s="109">
        <v>5.2022909434899995</v>
      </c>
      <c r="D2826" s="109">
        <v>1.26632370229</v>
      </c>
      <c r="E2826" s="110">
        <v>2733</v>
      </c>
      <c r="F2826" s="109">
        <v>847362.68964200001</v>
      </c>
      <c r="G2826" s="109">
        <v>4119663.3722000001</v>
      </c>
      <c r="H2826" s="135">
        <v>11</v>
      </c>
      <c r="I2826" s="136" t="s">
        <v>3094</v>
      </c>
      <c r="J2826" s="110" t="str">
        <f t="shared" si="44"/>
        <v>No</v>
      </c>
    </row>
    <row r="2827" spans="1:10" x14ac:dyDescent="0.35">
      <c r="A2827" s="108" t="s">
        <v>1986</v>
      </c>
      <c r="B2827" s="108" t="s">
        <v>3023</v>
      </c>
      <c r="C2827" s="109">
        <v>3.2221957901999998</v>
      </c>
      <c r="D2827" s="109">
        <v>1.05189210997</v>
      </c>
      <c r="E2827" s="110">
        <v>10</v>
      </c>
      <c r="F2827" s="109">
        <v>603198.21556699998</v>
      </c>
      <c r="G2827" s="109">
        <v>4304212.5934699997</v>
      </c>
      <c r="H2827" s="135">
        <v>10</v>
      </c>
      <c r="I2827" s="136" t="s">
        <v>3094</v>
      </c>
      <c r="J2827" s="110" t="str">
        <f t="shared" si="44"/>
        <v>No</v>
      </c>
    </row>
    <row r="2828" spans="1:10" x14ac:dyDescent="0.35">
      <c r="A2828" s="108" t="s">
        <v>1987</v>
      </c>
      <c r="B2828" s="108" t="s">
        <v>3049</v>
      </c>
      <c r="C2828" s="109">
        <v>2224.0068649999998</v>
      </c>
      <c r="D2828" s="109">
        <v>193186.49635199999</v>
      </c>
      <c r="E2828" s="111">
        <v>245</v>
      </c>
      <c r="F2828" s="109">
        <v>683650.23874199996</v>
      </c>
      <c r="G2828" s="109">
        <v>3956279.3246800001</v>
      </c>
      <c r="H2828" s="135">
        <v>10</v>
      </c>
      <c r="I2828" s="136" t="s">
        <v>3094</v>
      </c>
      <c r="J2828" s="110" t="str">
        <f t="shared" si="44"/>
        <v>No</v>
      </c>
    </row>
    <row r="2829" spans="1:10" x14ac:dyDescent="0.35">
      <c r="A2829" s="108" t="s">
        <v>1988</v>
      </c>
      <c r="B2829" s="108" t="s">
        <v>3053</v>
      </c>
      <c r="C2829" s="109">
        <v>0.91107615220500004</v>
      </c>
      <c r="D2829" s="109">
        <v>0.64481934359399995</v>
      </c>
      <c r="E2829" s="110">
        <v>2044</v>
      </c>
      <c r="F2829" s="109">
        <v>718849.14202799997</v>
      </c>
      <c r="G2829" s="109">
        <v>4351987.9557499997</v>
      </c>
      <c r="H2829" s="135">
        <v>10</v>
      </c>
      <c r="I2829" s="136" t="s">
        <v>3094</v>
      </c>
      <c r="J2829" s="110" t="str">
        <f t="shared" si="44"/>
        <v>No</v>
      </c>
    </row>
    <row r="2830" spans="1:10" x14ac:dyDescent="0.35">
      <c r="A2830" s="108" t="s">
        <v>1989</v>
      </c>
      <c r="B2830" s="108" t="s">
        <v>3043</v>
      </c>
      <c r="C2830" s="109">
        <v>7.7595444326199994</v>
      </c>
      <c r="D2830" s="109">
        <v>2.0841709867899998</v>
      </c>
      <c r="E2830" s="110">
        <v>178</v>
      </c>
      <c r="F2830" s="109">
        <v>558958.88971400005</v>
      </c>
      <c r="G2830" s="109">
        <v>4495147.5314199999</v>
      </c>
      <c r="H2830" s="135">
        <v>10</v>
      </c>
      <c r="I2830" s="136" t="s">
        <v>3094</v>
      </c>
      <c r="J2830" s="110" t="str">
        <f t="shared" si="44"/>
        <v>No</v>
      </c>
    </row>
    <row r="2831" spans="1:10" x14ac:dyDescent="0.35">
      <c r="A2831" s="108" t="s">
        <v>1990</v>
      </c>
      <c r="B2831" s="108" t="s">
        <v>3030</v>
      </c>
      <c r="C2831" s="109">
        <v>0.73352723146900001</v>
      </c>
      <c r="D2831" s="109">
        <v>0.32553047397699997</v>
      </c>
      <c r="E2831" s="110">
        <v>613</v>
      </c>
      <c r="F2831" s="109">
        <v>1137107.49908</v>
      </c>
      <c r="G2831" s="109">
        <v>3707701.71661</v>
      </c>
      <c r="H2831" s="135">
        <v>11</v>
      </c>
      <c r="I2831" s="136" t="s">
        <v>3094</v>
      </c>
      <c r="J2831" s="110" t="str">
        <f t="shared" si="44"/>
        <v>No</v>
      </c>
    </row>
    <row r="2832" spans="1:10" x14ac:dyDescent="0.35">
      <c r="A2832" s="108" t="s">
        <v>1991</v>
      </c>
      <c r="B2832" s="108" t="s">
        <v>3041</v>
      </c>
      <c r="C2832" s="109">
        <v>4.4542450656800003</v>
      </c>
      <c r="D2832" s="109">
        <v>0.83095450463199994</v>
      </c>
      <c r="E2832" s="110">
        <v>2799</v>
      </c>
      <c r="F2832" s="109">
        <v>807001.32627900003</v>
      </c>
      <c r="G2832" s="109">
        <v>4210163.0004500002</v>
      </c>
      <c r="H2832" s="135">
        <v>11</v>
      </c>
      <c r="I2832" s="136" t="s">
        <v>3094</v>
      </c>
      <c r="J2832" s="110" t="str">
        <f t="shared" si="44"/>
        <v>No</v>
      </c>
    </row>
    <row r="2833" spans="1:10" x14ac:dyDescent="0.35">
      <c r="A2833" s="108" t="s">
        <v>1992</v>
      </c>
      <c r="B2833" s="108" t="s">
        <v>3053</v>
      </c>
      <c r="C2833" s="109">
        <v>0.64387220202600004</v>
      </c>
      <c r="D2833" s="109">
        <v>0.305474031767</v>
      </c>
      <c r="E2833" s="110">
        <v>2594</v>
      </c>
      <c r="F2833" s="109">
        <v>733377.26149399998</v>
      </c>
      <c r="G2833" s="109">
        <v>4342547.13913</v>
      </c>
      <c r="H2833" s="135">
        <v>10</v>
      </c>
      <c r="I2833" s="136" t="s">
        <v>3094</v>
      </c>
      <c r="J2833" s="110" t="str">
        <f t="shared" si="44"/>
        <v>No</v>
      </c>
    </row>
    <row r="2834" spans="1:10" x14ac:dyDescent="0.35">
      <c r="A2834" s="108" t="s">
        <v>1993</v>
      </c>
      <c r="B2834" s="108" t="s">
        <v>3036</v>
      </c>
      <c r="C2834" s="109">
        <v>1.0428727788300001</v>
      </c>
      <c r="D2834" s="109">
        <v>0.58540105553299993</v>
      </c>
      <c r="E2834" s="110">
        <v>3460</v>
      </c>
      <c r="F2834" s="109">
        <v>873854.756941</v>
      </c>
      <c r="G2834" s="109">
        <v>4151619.21343</v>
      </c>
      <c r="H2834" s="135">
        <v>11</v>
      </c>
      <c r="I2834" s="136" t="s">
        <v>3094</v>
      </c>
      <c r="J2834" s="110" t="str">
        <f t="shared" si="44"/>
        <v>No</v>
      </c>
    </row>
    <row r="2835" spans="1:10" x14ac:dyDescent="0.35">
      <c r="A2835" s="108" t="s">
        <v>1994</v>
      </c>
      <c r="B2835" s="108" t="s">
        <v>3036</v>
      </c>
      <c r="C2835" s="109">
        <v>1.18338356303</v>
      </c>
      <c r="D2835" s="109">
        <v>0.57234602099599996</v>
      </c>
      <c r="E2835" s="110">
        <v>3401</v>
      </c>
      <c r="F2835" s="109">
        <v>872071.67675900005</v>
      </c>
      <c r="G2835" s="109">
        <v>4134368.3468399998</v>
      </c>
      <c r="H2835" s="135">
        <v>11</v>
      </c>
      <c r="I2835" s="136" t="s">
        <v>3094</v>
      </c>
      <c r="J2835" s="110" t="str">
        <f t="shared" si="44"/>
        <v>No</v>
      </c>
    </row>
    <row r="2836" spans="1:10" x14ac:dyDescent="0.35">
      <c r="A2836" s="108" t="s">
        <v>1995</v>
      </c>
      <c r="B2836" s="108" t="s">
        <v>3031</v>
      </c>
      <c r="C2836" s="109">
        <v>0.65175633507199993</v>
      </c>
      <c r="D2836" s="109">
        <v>0.43999437362799998</v>
      </c>
      <c r="E2836" s="110">
        <v>1568</v>
      </c>
      <c r="F2836" s="109">
        <v>642267.633638</v>
      </c>
      <c r="G2836" s="109">
        <v>4521218.7127799997</v>
      </c>
      <c r="H2836" s="135">
        <v>10</v>
      </c>
      <c r="I2836" s="136" t="s">
        <v>3094</v>
      </c>
      <c r="J2836" s="110" t="str">
        <f t="shared" si="44"/>
        <v>No</v>
      </c>
    </row>
    <row r="2837" spans="1:10" x14ac:dyDescent="0.35">
      <c r="A2837" s="108" t="s">
        <v>1996</v>
      </c>
      <c r="B2837" s="108" t="s">
        <v>3022</v>
      </c>
      <c r="C2837" s="109">
        <v>0.159711219189</v>
      </c>
      <c r="D2837" s="109">
        <v>0.16424767708600002</v>
      </c>
      <c r="E2837" s="110">
        <v>2074</v>
      </c>
      <c r="F2837" s="109">
        <v>501186.31982400001</v>
      </c>
      <c r="G2837" s="109">
        <v>4576806.0984300002</v>
      </c>
      <c r="H2837" s="135">
        <v>10</v>
      </c>
      <c r="I2837" s="136" t="s">
        <v>3094</v>
      </c>
      <c r="J2837" s="110" t="str">
        <f t="shared" si="44"/>
        <v>No</v>
      </c>
    </row>
    <row r="2838" spans="1:10" x14ac:dyDescent="0.35">
      <c r="A2838" s="108" t="s">
        <v>1996</v>
      </c>
      <c r="B2838" s="108" t="s">
        <v>3036</v>
      </c>
      <c r="C2838" s="109">
        <v>1.84044449455</v>
      </c>
      <c r="D2838" s="109">
        <v>0.65851109490900006</v>
      </c>
      <c r="E2838" s="110">
        <v>3242</v>
      </c>
      <c r="F2838" s="109">
        <v>862820.96425199998</v>
      </c>
      <c r="G2838" s="109">
        <v>4135812.0752599998</v>
      </c>
      <c r="H2838" s="135">
        <v>11</v>
      </c>
      <c r="I2838" s="136" t="s">
        <v>3094</v>
      </c>
      <c r="J2838" s="110" t="str">
        <f t="shared" si="44"/>
        <v>No</v>
      </c>
    </row>
    <row r="2839" spans="1:10" x14ac:dyDescent="0.35">
      <c r="A2839" s="108" t="s">
        <v>1997</v>
      </c>
      <c r="B2839" s="108" t="s">
        <v>3036</v>
      </c>
      <c r="C2839" s="109">
        <v>5.8892537007000003</v>
      </c>
      <c r="D2839" s="109">
        <v>0.96091149523499997</v>
      </c>
      <c r="E2839" s="110">
        <v>2718</v>
      </c>
      <c r="F2839" s="109">
        <v>832816.64809399995</v>
      </c>
      <c r="G2839" s="109">
        <v>4132650.6275499999</v>
      </c>
      <c r="H2839" s="135">
        <v>11</v>
      </c>
      <c r="I2839" s="136" t="s">
        <v>3094</v>
      </c>
      <c r="J2839" s="110" t="str">
        <f t="shared" si="44"/>
        <v>No</v>
      </c>
    </row>
    <row r="2840" spans="1:10" x14ac:dyDescent="0.35">
      <c r="A2840" s="108" t="s">
        <v>1998</v>
      </c>
      <c r="B2840" s="108" t="s">
        <v>3031</v>
      </c>
      <c r="C2840" s="109">
        <v>77.764460265299988</v>
      </c>
      <c r="D2840" s="109">
        <v>4.4862070841200001</v>
      </c>
      <c r="E2840" s="110">
        <v>1795</v>
      </c>
      <c r="F2840" s="109">
        <v>705237.74234500004</v>
      </c>
      <c r="G2840" s="109">
        <v>4553845.1593500003</v>
      </c>
      <c r="H2840" s="135">
        <v>10</v>
      </c>
      <c r="I2840" s="136" t="s">
        <v>3094</v>
      </c>
      <c r="J2840" s="110" t="str">
        <f t="shared" si="44"/>
        <v>No</v>
      </c>
    </row>
    <row r="2841" spans="1:10" x14ac:dyDescent="0.35">
      <c r="A2841" s="108" t="s">
        <v>1999</v>
      </c>
      <c r="B2841" s="108" t="s">
        <v>3051</v>
      </c>
      <c r="C2841" s="109">
        <v>6.0652320798000003</v>
      </c>
      <c r="D2841" s="109">
        <v>1.07622471605</v>
      </c>
      <c r="E2841" s="110">
        <v>2929</v>
      </c>
      <c r="F2841" s="109">
        <v>818973.59756999998</v>
      </c>
      <c r="G2841" s="109">
        <v>4190902.2466099998</v>
      </c>
      <c r="H2841" s="135">
        <v>11</v>
      </c>
      <c r="I2841" s="136" t="s">
        <v>3094</v>
      </c>
      <c r="J2841" s="110" t="str">
        <f t="shared" si="44"/>
        <v>No</v>
      </c>
    </row>
    <row r="2842" spans="1:10" x14ac:dyDescent="0.35">
      <c r="A2842" s="108" t="s">
        <v>2000</v>
      </c>
      <c r="B2842" s="108" t="s">
        <v>3036</v>
      </c>
      <c r="C2842" s="109">
        <v>0.25185578252399998</v>
      </c>
      <c r="D2842" s="109">
        <v>0.28763461282399999</v>
      </c>
      <c r="E2842" s="110">
        <v>2761</v>
      </c>
      <c r="F2842" s="109">
        <v>851735.39226899995</v>
      </c>
      <c r="G2842" s="109">
        <v>4113985.9081199998</v>
      </c>
      <c r="H2842" s="135">
        <v>11</v>
      </c>
      <c r="I2842" s="136" t="s">
        <v>3094</v>
      </c>
      <c r="J2842" s="110" t="str">
        <f t="shared" si="44"/>
        <v>No</v>
      </c>
    </row>
    <row r="2843" spans="1:10" x14ac:dyDescent="0.35">
      <c r="A2843" s="108" t="s">
        <v>2000</v>
      </c>
      <c r="B2843" s="108" t="s">
        <v>3036</v>
      </c>
      <c r="C2843" s="109">
        <v>0.226049813209</v>
      </c>
      <c r="D2843" s="109">
        <v>0.21350264157400001</v>
      </c>
      <c r="E2843" s="110">
        <v>2764</v>
      </c>
      <c r="F2843" s="109">
        <v>851675.00860599999</v>
      </c>
      <c r="G2843" s="109">
        <v>4113978.03462</v>
      </c>
      <c r="H2843" s="135">
        <v>11</v>
      </c>
      <c r="I2843" s="136" t="s">
        <v>3094</v>
      </c>
      <c r="J2843" s="110" t="str">
        <f t="shared" si="44"/>
        <v>No</v>
      </c>
    </row>
    <row r="2844" spans="1:10" x14ac:dyDescent="0.35">
      <c r="A2844" s="108" t="s">
        <v>2000</v>
      </c>
      <c r="B2844" s="108" t="s">
        <v>3036</v>
      </c>
      <c r="C2844" s="109">
        <v>8.6852281086699998E-2</v>
      </c>
      <c r="D2844" s="109">
        <v>0.14253213691</v>
      </c>
      <c r="E2844" s="110">
        <v>2759</v>
      </c>
      <c r="F2844" s="109">
        <v>851776.14808499999</v>
      </c>
      <c r="G2844" s="109">
        <v>4113964.1020900002</v>
      </c>
      <c r="H2844" s="135">
        <v>11</v>
      </c>
      <c r="I2844" s="136" t="s">
        <v>3094</v>
      </c>
      <c r="J2844" s="110" t="str">
        <f t="shared" si="44"/>
        <v>No</v>
      </c>
    </row>
    <row r="2845" spans="1:10" x14ac:dyDescent="0.35">
      <c r="A2845" s="108" t="s">
        <v>2000</v>
      </c>
      <c r="B2845" s="108" t="s">
        <v>3036</v>
      </c>
      <c r="C2845" s="109">
        <v>1.4062263468</v>
      </c>
      <c r="D2845" s="109">
        <v>0.76655026871800003</v>
      </c>
      <c r="E2845" s="110">
        <v>2760</v>
      </c>
      <c r="F2845" s="109">
        <v>851917.52372199995</v>
      </c>
      <c r="G2845" s="109">
        <v>4113864.6802599998</v>
      </c>
      <c r="H2845" s="135">
        <v>11</v>
      </c>
      <c r="I2845" s="136" t="s">
        <v>3094</v>
      </c>
      <c r="J2845" s="110" t="str">
        <f t="shared" si="44"/>
        <v>No</v>
      </c>
    </row>
    <row r="2846" spans="1:10" x14ac:dyDescent="0.35">
      <c r="A2846" s="108" t="s">
        <v>2000</v>
      </c>
      <c r="B2846" s="108" t="s">
        <v>3036</v>
      </c>
      <c r="C2846" s="109">
        <v>1.6301004671399999E-2</v>
      </c>
      <c r="D2846" s="109">
        <v>5.2359373190200002E-2</v>
      </c>
      <c r="E2846" s="110">
        <v>2761</v>
      </c>
      <c r="F2846" s="109">
        <v>851714.87320899998</v>
      </c>
      <c r="G2846" s="109">
        <v>4114230.4731100001</v>
      </c>
      <c r="H2846" s="135">
        <v>11</v>
      </c>
      <c r="I2846" s="136" t="s">
        <v>3094</v>
      </c>
      <c r="J2846" s="110" t="str">
        <f t="shared" si="44"/>
        <v>No</v>
      </c>
    </row>
    <row r="2847" spans="1:10" x14ac:dyDescent="0.35">
      <c r="A2847" s="108" t="s">
        <v>2000</v>
      </c>
      <c r="B2847" s="108" t="s">
        <v>3036</v>
      </c>
      <c r="C2847" s="109">
        <v>8.5200532180699992E-2</v>
      </c>
      <c r="D2847" s="109">
        <v>0.136253596166</v>
      </c>
      <c r="E2847" s="110">
        <v>2764</v>
      </c>
      <c r="F2847" s="109">
        <v>851679.42655400001</v>
      </c>
      <c r="G2847" s="109">
        <v>4114207.52819</v>
      </c>
      <c r="H2847" s="135">
        <v>11</v>
      </c>
      <c r="I2847" s="136" t="s">
        <v>3094</v>
      </c>
      <c r="J2847" s="110" t="str">
        <f t="shared" si="44"/>
        <v>No</v>
      </c>
    </row>
    <row r="2848" spans="1:10" x14ac:dyDescent="0.35">
      <c r="A2848" s="108" t="s">
        <v>2000</v>
      </c>
      <c r="B2848" s="108" t="s">
        <v>3036</v>
      </c>
      <c r="C2848" s="109">
        <v>1.6198367028599999E-2</v>
      </c>
      <c r="D2848" s="109">
        <v>4.9184186759500002E-2</v>
      </c>
      <c r="E2848" s="110">
        <v>2753</v>
      </c>
      <c r="F2848" s="109">
        <v>851858.38126299996</v>
      </c>
      <c r="G2848" s="109">
        <v>4114112.69435</v>
      </c>
      <c r="H2848" s="135">
        <v>11</v>
      </c>
      <c r="I2848" s="136" t="s">
        <v>3094</v>
      </c>
      <c r="J2848" s="110" t="str">
        <f t="shared" si="44"/>
        <v>No</v>
      </c>
    </row>
    <row r="2849" spans="1:10" x14ac:dyDescent="0.35">
      <c r="A2849" s="108" t="s">
        <v>2000</v>
      </c>
      <c r="B2849" s="108" t="s">
        <v>3036</v>
      </c>
      <c r="C2849" s="109">
        <v>1.50006647354E-2</v>
      </c>
      <c r="D2849" s="109">
        <v>4.73552195267E-2</v>
      </c>
      <c r="E2849" s="110">
        <v>2751</v>
      </c>
      <c r="F2849" s="109">
        <v>851935.99544700002</v>
      </c>
      <c r="G2849" s="109">
        <v>4114111.7283299998</v>
      </c>
      <c r="H2849" s="135">
        <v>11</v>
      </c>
      <c r="I2849" s="136" t="s">
        <v>3094</v>
      </c>
      <c r="J2849" s="110" t="str">
        <f t="shared" si="44"/>
        <v>No</v>
      </c>
    </row>
    <row r="2850" spans="1:10" x14ac:dyDescent="0.35">
      <c r="A2850" s="108" t="s">
        <v>2000</v>
      </c>
      <c r="B2850" s="108" t="s">
        <v>3036</v>
      </c>
      <c r="C2850" s="109">
        <v>1.7501000738899999E-2</v>
      </c>
      <c r="D2850" s="109">
        <v>5.17021541008E-2</v>
      </c>
      <c r="E2850" s="110">
        <v>2757</v>
      </c>
      <c r="F2850" s="109">
        <v>851832.89404100005</v>
      </c>
      <c r="G2850" s="109">
        <v>4113974.6651400002</v>
      </c>
      <c r="H2850" s="135">
        <v>11</v>
      </c>
      <c r="I2850" s="136" t="s">
        <v>3094</v>
      </c>
      <c r="J2850" s="110" t="str">
        <f t="shared" si="44"/>
        <v>No</v>
      </c>
    </row>
    <row r="2851" spans="1:10" x14ac:dyDescent="0.35">
      <c r="A2851" s="108" t="s">
        <v>2000</v>
      </c>
      <c r="B2851" s="108" t="s">
        <v>3036</v>
      </c>
      <c r="C2851" s="109">
        <v>2.6349355644299997E-2</v>
      </c>
      <c r="D2851" s="109">
        <v>6.0627542138800006E-2</v>
      </c>
      <c r="E2851" s="110">
        <v>2758</v>
      </c>
      <c r="F2851" s="109">
        <v>851955.92601399997</v>
      </c>
      <c r="G2851" s="109">
        <v>4113969.6076199999</v>
      </c>
      <c r="H2851" s="135">
        <v>11</v>
      </c>
      <c r="I2851" s="136" t="s">
        <v>3094</v>
      </c>
      <c r="J2851" s="110" t="str">
        <f t="shared" si="44"/>
        <v>No</v>
      </c>
    </row>
    <row r="2852" spans="1:10" x14ac:dyDescent="0.35">
      <c r="A2852" s="108" t="s">
        <v>2000</v>
      </c>
      <c r="B2852" s="108" t="s">
        <v>3036</v>
      </c>
      <c r="C2852" s="109">
        <v>1.7501227634899998E-2</v>
      </c>
      <c r="D2852" s="109">
        <v>5.6257462080700003E-2</v>
      </c>
      <c r="E2852" s="110">
        <v>2757</v>
      </c>
      <c r="F2852" s="109">
        <v>851796.73426900001</v>
      </c>
      <c r="G2852" s="109">
        <v>4113944.1463600001</v>
      </c>
      <c r="H2852" s="135">
        <v>11</v>
      </c>
      <c r="I2852" s="136" t="s">
        <v>3094</v>
      </c>
      <c r="J2852" s="110" t="str">
        <f t="shared" si="44"/>
        <v>No</v>
      </c>
    </row>
    <row r="2853" spans="1:10" x14ac:dyDescent="0.35">
      <c r="A2853" s="108" t="s">
        <v>2000</v>
      </c>
      <c r="B2853" s="108" t="s">
        <v>3036</v>
      </c>
      <c r="C2853" s="109">
        <v>2.1901204517300002E-2</v>
      </c>
      <c r="D2853" s="109">
        <v>5.6160784492099998E-2</v>
      </c>
      <c r="E2853" s="110">
        <v>2757</v>
      </c>
      <c r="F2853" s="109">
        <v>851930.25492600002</v>
      </c>
      <c r="G2853" s="109">
        <v>4113947.3428199999</v>
      </c>
      <c r="H2853" s="135">
        <v>11</v>
      </c>
      <c r="I2853" s="136" t="s">
        <v>3094</v>
      </c>
      <c r="J2853" s="110" t="str">
        <f t="shared" si="44"/>
        <v>No</v>
      </c>
    </row>
    <row r="2854" spans="1:10" x14ac:dyDescent="0.35">
      <c r="A2854" s="108" t="s">
        <v>2000</v>
      </c>
      <c r="B2854" s="108" t="s">
        <v>3036</v>
      </c>
      <c r="C2854" s="109">
        <v>6.4051992106299999E-2</v>
      </c>
      <c r="D2854" s="109">
        <v>0.10809410053</v>
      </c>
      <c r="E2854" s="110">
        <v>2758</v>
      </c>
      <c r="F2854" s="109">
        <v>851873.31484100001</v>
      </c>
      <c r="G2854" s="109">
        <v>4113798.6650800002</v>
      </c>
      <c r="H2854" s="135">
        <v>11</v>
      </c>
      <c r="I2854" s="136" t="s">
        <v>3094</v>
      </c>
      <c r="J2854" s="110" t="str">
        <f t="shared" si="44"/>
        <v>No</v>
      </c>
    </row>
    <row r="2855" spans="1:10" x14ac:dyDescent="0.35">
      <c r="A2855" s="108" t="s">
        <v>2001</v>
      </c>
      <c r="B2855" s="108" t="s">
        <v>3036</v>
      </c>
      <c r="C2855" s="109">
        <v>5.7237244155199996</v>
      </c>
      <c r="D2855" s="109">
        <v>1.13245875188</v>
      </c>
      <c r="E2855" s="110">
        <v>2726</v>
      </c>
      <c r="F2855" s="109">
        <v>852022.05951199995</v>
      </c>
      <c r="G2855" s="109">
        <v>4114616.0378399999</v>
      </c>
      <c r="H2855" s="135">
        <v>11</v>
      </c>
      <c r="I2855" s="136" t="s">
        <v>3094</v>
      </c>
      <c r="J2855" s="110" t="str">
        <f t="shared" si="44"/>
        <v>No</v>
      </c>
    </row>
    <row r="2856" spans="1:10" x14ac:dyDescent="0.35">
      <c r="A2856" s="108" t="s">
        <v>2002</v>
      </c>
      <c r="B2856" s="108" t="s">
        <v>3070</v>
      </c>
      <c r="C2856" s="109">
        <v>1638.2455308499998</v>
      </c>
      <c r="D2856" s="109">
        <v>95.907898067100007</v>
      </c>
      <c r="E2856" s="110">
        <v>582</v>
      </c>
      <c r="F2856" s="109">
        <v>661162.662809</v>
      </c>
      <c r="G2856" s="109">
        <v>4368401.1188700004</v>
      </c>
      <c r="H2856" s="135">
        <v>10</v>
      </c>
      <c r="I2856" s="136" t="s">
        <v>3094</v>
      </c>
      <c r="J2856" s="110" t="str">
        <f t="shared" si="44"/>
        <v>Yes</v>
      </c>
    </row>
    <row r="2857" spans="1:10" x14ac:dyDescent="0.35">
      <c r="A2857" s="108" t="s">
        <v>2003</v>
      </c>
      <c r="B2857" s="108" t="s">
        <v>3065</v>
      </c>
      <c r="C2857" s="109">
        <v>1293.8954264699998</v>
      </c>
      <c r="D2857" s="109">
        <v>79.266461784300006</v>
      </c>
      <c r="E2857" s="110">
        <v>208</v>
      </c>
      <c r="F2857" s="109">
        <v>694561.78840600001</v>
      </c>
      <c r="G2857" s="109">
        <v>4225812.3580700001</v>
      </c>
      <c r="H2857" s="135">
        <v>10</v>
      </c>
      <c r="I2857" s="136" t="s">
        <v>3094</v>
      </c>
      <c r="J2857" s="110" t="str">
        <f t="shared" si="44"/>
        <v>Yes</v>
      </c>
    </row>
    <row r="2858" spans="1:10" x14ac:dyDescent="0.35">
      <c r="A2858" s="108" t="s">
        <v>2004</v>
      </c>
      <c r="B2858" s="108" t="s">
        <v>3065</v>
      </c>
      <c r="C2858" s="109">
        <v>4905.3845256200002</v>
      </c>
      <c r="D2858" s="109">
        <v>202.41424628799999</v>
      </c>
      <c r="E2858" s="110">
        <v>333</v>
      </c>
      <c r="F2858" s="109">
        <v>720312.07148599997</v>
      </c>
      <c r="G2858" s="109">
        <v>4210195.0382000003</v>
      </c>
      <c r="H2858" s="135">
        <v>10</v>
      </c>
      <c r="I2858" s="136" t="s">
        <v>3094</v>
      </c>
      <c r="J2858" s="110" t="str">
        <f t="shared" si="44"/>
        <v>Yes</v>
      </c>
    </row>
    <row r="2859" spans="1:10" x14ac:dyDescent="0.35">
      <c r="A2859" s="108" t="s">
        <v>2005</v>
      </c>
      <c r="B2859" s="108" t="s">
        <v>3031</v>
      </c>
      <c r="C2859" s="109">
        <v>24.5988100818</v>
      </c>
      <c r="D2859" s="109">
        <v>2.1095994228400001</v>
      </c>
      <c r="E2859" s="110">
        <v>1776</v>
      </c>
      <c r="F2859" s="109">
        <v>744879.61616700003</v>
      </c>
      <c r="G2859" s="109">
        <v>4553250.2099099997</v>
      </c>
      <c r="H2859" s="135">
        <v>10</v>
      </c>
      <c r="I2859" s="136" t="s">
        <v>3094</v>
      </c>
      <c r="J2859" s="110" t="str">
        <f t="shared" si="44"/>
        <v>No</v>
      </c>
    </row>
    <row r="2860" spans="1:10" x14ac:dyDescent="0.35">
      <c r="A2860" s="108" t="s">
        <v>2006</v>
      </c>
      <c r="B2860" s="108" t="s">
        <v>3024</v>
      </c>
      <c r="C2860" s="109">
        <v>348.55632981100001</v>
      </c>
      <c r="D2860" s="109">
        <v>36.7835922294</v>
      </c>
      <c r="E2860" s="110">
        <v>51</v>
      </c>
      <c r="F2860" s="109">
        <v>523376.24777199997</v>
      </c>
      <c r="G2860" s="109">
        <v>4215017.0168700004</v>
      </c>
      <c r="H2860" s="135">
        <v>10</v>
      </c>
      <c r="I2860" s="136" t="s">
        <v>3094</v>
      </c>
      <c r="J2860" s="110" t="str">
        <f t="shared" si="44"/>
        <v>Yes</v>
      </c>
    </row>
    <row r="2861" spans="1:10" x14ac:dyDescent="0.35">
      <c r="A2861" s="108" t="s">
        <v>2007</v>
      </c>
      <c r="B2861" s="108" t="s">
        <v>3027</v>
      </c>
      <c r="C2861" s="109">
        <v>7.23087377133E-2</v>
      </c>
      <c r="D2861" s="109">
        <v>0.110508811037</v>
      </c>
      <c r="E2861" s="110">
        <v>1556</v>
      </c>
      <c r="F2861" s="109">
        <v>671964.25138200005</v>
      </c>
      <c r="G2861" s="109">
        <v>4573847.2434999999</v>
      </c>
      <c r="H2861" s="135">
        <v>10</v>
      </c>
      <c r="I2861" s="136" t="s">
        <v>3094</v>
      </c>
      <c r="J2861" s="110" t="str">
        <f t="shared" si="44"/>
        <v>No</v>
      </c>
    </row>
    <row r="2862" spans="1:10" x14ac:dyDescent="0.35">
      <c r="A2862" s="108" t="s">
        <v>2008</v>
      </c>
      <c r="B2862" s="108" t="s">
        <v>3039</v>
      </c>
      <c r="C2862" s="109">
        <v>6.4369316720900001</v>
      </c>
      <c r="D2862" s="109">
        <v>1.3148444454000001</v>
      </c>
      <c r="E2862" s="110">
        <v>3188</v>
      </c>
      <c r="F2862" s="109">
        <v>898673.93063199997</v>
      </c>
      <c r="G2862" s="109">
        <v>4055372.4125399999</v>
      </c>
      <c r="H2862" s="135">
        <v>11</v>
      </c>
      <c r="I2862" s="136" t="s">
        <v>3094</v>
      </c>
      <c r="J2862" s="110" t="str">
        <f t="shared" si="44"/>
        <v>No</v>
      </c>
    </row>
    <row r="2863" spans="1:10" x14ac:dyDescent="0.35">
      <c r="A2863" s="108" t="s">
        <v>2009</v>
      </c>
      <c r="B2863" s="108" t="s">
        <v>3039</v>
      </c>
      <c r="C2863" s="109">
        <v>13.967536987199999</v>
      </c>
      <c r="D2863" s="109">
        <v>2.12042308902</v>
      </c>
      <c r="E2863" s="110">
        <v>3562</v>
      </c>
      <c r="F2863" s="109">
        <v>900873.44273999997</v>
      </c>
      <c r="G2863" s="109">
        <v>4054496.0855700001</v>
      </c>
      <c r="H2863" s="135">
        <v>11</v>
      </c>
      <c r="I2863" s="136" t="s">
        <v>3094</v>
      </c>
      <c r="J2863" s="110" t="str">
        <f t="shared" si="44"/>
        <v>No</v>
      </c>
    </row>
    <row r="2864" spans="1:10" x14ac:dyDescent="0.35">
      <c r="A2864" s="108" t="s">
        <v>2010</v>
      </c>
      <c r="B2864" s="108" t="s">
        <v>3039</v>
      </c>
      <c r="C2864" s="109">
        <v>17.5385550148</v>
      </c>
      <c r="D2864" s="109">
        <v>1.57587860257</v>
      </c>
      <c r="E2864" s="110">
        <v>3270</v>
      </c>
      <c r="F2864" s="109">
        <v>899336.22022500006</v>
      </c>
      <c r="G2864" s="109">
        <v>4056534.4578100001</v>
      </c>
      <c r="H2864" s="135">
        <v>11</v>
      </c>
      <c r="I2864" s="136" t="s">
        <v>3094</v>
      </c>
      <c r="J2864" s="110" t="str">
        <f t="shared" si="44"/>
        <v>No</v>
      </c>
    </row>
    <row r="2865" spans="1:10" x14ac:dyDescent="0.35">
      <c r="A2865" s="108" t="s">
        <v>2011</v>
      </c>
      <c r="B2865" s="108" t="s">
        <v>3039</v>
      </c>
      <c r="C2865" s="109">
        <v>2.5356800491499998</v>
      </c>
      <c r="D2865" s="109">
        <v>0.60797384175500002</v>
      </c>
      <c r="E2865" s="110">
        <v>3377</v>
      </c>
      <c r="F2865" s="109">
        <v>899563.94087299996</v>
      </c>
      <c r="G2865" s="109">
        <v>4057284.8192799999</v>
      </c>
      <c r="H2865" s="135">
        <v>11</v>
      </c>
      <c r="I2865" s="136" t="s">
        <v>3094</v>
      </c>
      <c r="J2865" s="110" t="str">
        <f t="shared" si="44"/>
        <v>No</v>
      </c>
    </row>
    <row r="2866" spans="1:10" x14ac:dyDescent="0.35">
      <c r="A2866" s="108" t="s">
        <v>2012</v>
      </c>
      <c r="B2866" s="108" t="s">
        <v>3039</v>
      </c>
      <c r="C2866" s="109">
        <v>4.9979494416599994</v>
      </c>
      <c r="D2866" s="109">
        <v>0.85583048584599997</v>
      </c>
      <c r="E2866" s="110">
        <v>3546</v>
      </c>
      <c r="F2866" s="109">
        <v>900712.35003700003</v>
      </c>
      <c r="G2866" s="109">
        <v>4055662.9556</v>
      </c>
      <c r="H2866" s="135">
        <v>11</v>
      </c>
      <c r="I2866" s="136" t="s">
        <v>3094</v>
      </c>
      <c r="J2866" s="110" t="str">
        <f t="shared" si="44"/>
        <v>No</v>
      </c>
    </row>
    <row r="2867" spans="1:10" x14ac:dyDescent="0.35">
      <c r="A2867" s="108" t="s">
        <v>2013</v>
      </c>
      <c r="B2867" s="108" t="s">
        <v>3039</v>
      </c>
      <c r="C2867" s="109">
        <v>5.3817121608800003</v>
      </c>
      <c r="D2867" s="109">
        <v>1.01999644685</v>
      </c>
      <c r="E2867" s="110">
        <v>3484</v>
      </c>
      <c r="F2867" s="109">
        <v>900346.67348899995</v>
      </c>
      <c r="G2867" s="109">
        <v>4055163.0521399998</v>
      </c>
      <c r="H2867" s="135">
        <v>11</v>
      </c>
      <c r="I2867" s="136" t="s">
        <v>3094</v>
      </c>
      <c r="J2867" s="110" t="str">
        <f t="shared" si="44"/>
        <v>No</v>
      </c>
    </row>
    <row r="2868" spans="1:10" x14ac:dyDescent="0.35">
      <c r="A2868" s="108" t="s">
        <v>2014</v>
      </c>
      <c r="B2868" s="108" t="s">
        <v>3039</v>
      </c>
      <c r="C2868" s="109">
        <v>2.1566932976199999</v>
      </c>
      <c r="D2868" s="109">
        <v>0.63077036015099996</v>
      </c>
      <c r="E2868" s="110">
        <v>3558</v>
      </c>
      <c r="F2868" s="109">
        <v>900296.76474999997</v>
      </c>
      <c r="G2868" s="109">
        <v>4054685.76566</v>
      </c>
      <c r="H2868" s="135">
        <v>11</v>
      </c>
      <c r="I2868" s="136" t="s">
        <v>3094</v>
      </c>
      <c r="J2868" s="110" t="str">
        <f t="shared" si="44"/>
        <v>No</v>
      </c>
    </row>
    <row r="2869" spans="1:10" x14ac:dyDescent="0.35">
      <c r="A2869" s="108" t="s">
        <v>2015</v>
      </c>
      <c r="B2869" s="108" t="s">
        <v>3031</v>
      </c>
      <c r="C2869" s="109">
        <v>11.6837049631</v>
      </c>
      <c r="D2869" s="109">
        <v>1.3350518181</v>
      </c>
      <c r="E2869" s="110">
        <v>1262</v>
      </c>
      <c r="F2869" s="109">
        <v>650583.29261600005</v>
      </c>
      <c r="G2869" s="109">
        <v>4554131.8840600001</v>
      </c>
      <c r="H2869" s="135">
        <v>10</v>
      </c>
      <c r="I2869" s="136" t="s">
        <v>3094</v>
      </c>
      <c r="J2869" s="110" t="str">
        <f t="shared" si="44"/>
        <v>No</v>
      </c>
    </row>
    <row r="2870" spans="1:10" x14ac:dyDescent="0.35">
      <c r="A2870" s="108" t="s">
        <v>2016</v>
      </c>
      <c r="B2870" s="108" t="s">
        <v>3035</v>
      </c>
      <c r="C2870" s="109">
        <v>1.5867001465199999</v>
      </c>
      <c r="D2870" s="109">
        <v>0.56862778894599997</v>
      </c>
      <c r="E2870" s="110">
        <v>2701</v>
      </c>
      <c r="F2870" s="109">
        <v>780938.57767000003</v>
      </c>
      <c r="G2870" s="109">
        <v>4269330.7517400002</v>
      </c>
      <c r="H2870" s="135">
        <v>11</v>
      </c>
      <c r="I2870" s="136" t="s">
        <v>3094</v>
      </c>
      <c r="J2870" s="110" t="str">
        <f t="shared" si="44"/>
        <v>No</v>
      </c>
    </row>
    <row r="2871" spans="1:10" x14ac:dyDescent="0.35">
      <c r="A2871" s="108" t="s">
        <v>2017</v>
      </c>
      <c r="B2871" s="108" t="s">
        <v>3025</v>
      </c>
      <c r="C2871" s="109">
        <v>0.55872863693499997</v>
      </c>
      <c r="D2871" s="109">
        <v>0.36824692789899999</v>
      </c>
      <c r="E2871" s="110">
        <v>2875</v>
      </c>
      <c r="F2871" s="109">
        <v>839964.02202300006</v>
      </c>
      <c r="G2871" s="109">
        <v>4171430.6393499998</v>
      </c>
      <c r="H2871" s="135">
        <v>11</v>
      </c>
      <c r="I2871" s="136" t="s">
        <v>3094</v>
      </c>
      <c r="J2871" s="110" t="str">
        <f t="shared" si="44"/>
        <v>No</v>
      </c>
    </row>
    <row r="2872" spans="1:10" x14ac:dyDescent="0.35">
      <c r="A2872" s="108" t="s">
        <v>2018</v>
      </c>
      <c r="B2872" s="108" t="s">
        <v>3043</v>
      </c>
      <c r="C2872" s="109">
        <v>1.2846922301199999</v>
      </c>
      <c r="D2872" s="109">
        <v>0.55286654283300007</v>
      </c>
      <c r="E2872" s="110">
        <v>1046</v>
      </c>
      <c r="F2872" s="109">
        <v>596424.98393600003</v>
      </c>
      <c r="G2872" s="109">
        <v>4481401.6086499998</v>
      </c>
      <c r="H2872" s="135">
        <v>10</v>
      </c>
      <c r="I2872" s="136" t="s">
        <v>3094</v>
      </c>
      <c r="J2872" s="110" t="str">
        <f t="shared" si="44"/>
        <v>No</v>
      </c>
    </row>
    <row r="2873" spans="1:10" x14ac:dyDescent="0.35">
      <c r="A2873" s="108" t="s">
        <v>2019</v>
      </c>
      <c r="B2873" s="108" t="s">
        <v>3025</v>
      </c>
      <c r="C2873" s="109">
        <v>0.62091567297500005</v>
      </c>
      <c r="D2873" s="109">
        <v>0.32654448849699996</v>
      </c>
      <c r="E2873" s="110">
        <v>2562</v>
      </c>
      <c r="F2873" s="109">
        <v>823532.47606000002</v>
      </c>
      <c r="G2873" s="109">
        <v>4159659.5169299999</v>
      </c>
      <c r="H2873" s="135">
        <v>11</v>
      </c>
      <c r="I2873" s="136" t="s">
        <v>3094</v>
      </c>
      <c r="J2873" s="110" t="str">
        <f t="shared" si="44"/>
        <v>No</v>
      </c>
    </row>
    <row r="2874" spans="1:10" x14ac:dyDescent="0.35">
      <c r="A2874" s="108" t="s">
        <v>2020</v>
      </c>
      <c r="B2874" s="108" t="s">
        <v>3043</v>
      </c>
      <c r="C2874" s="109">
        <v>31.6399930384</v>
      </c>
      <c r="D2874" s="109">
        <v>3.2846943764300001</v>
      </c>
      <c r="E2874" s="110">
        <v>1701</v>
      </c>
      <c r="F2874" s="109">
        <v>614073.69056599995</v>
      </c>
      <c r="G2874" s="109">
        <v>4495531.5647600004</v>
      </c>
      <c r="H2874" s="135">
        <v>10</v>
      </c>
      <c r="I2874" s="136" t="s">
        <v>3094</v>
      </c>
      <c r="J2874" s="110" t="str">
        <f t="shared" si="44"/>
        <v>No</v>
      </c>
    </row>
    <row r="2875" spans="1:10" x14ac:dyDescent="0.35">
      <c r="A2875" s="108" t="s">
        <v>2021</v>
      </c>
      <c r="B2875" s="108" t="s">
        <v>3031</v>
      </c>
      <c r="C2875" s="109">
        <v>1.17119969604</v>
      </c>
      <c r="D2875" s="109">
        <v>0.61914871603599997</v>
      </c>
      <c r="E2875" s="110">
        <v>2139</v>
      </c>
      <c r="F2875" s="109">
        <v>652112.55162399996</v>
      </c>
      <c r="G2875" s="109">
        <v>4484310.25397</v>
      </c>
      <c r="H2875" s="135">
        <v>10</v>
      </c>
      <c r="I2875" s="136" t="s">
        <v>3094</v>
      </c>
      <c r="J2875" s="110" t="str">
        <f t="shared" si="44"/>
        <v>No</v>
      </c>
    </row>
    <row r="2876" spans="1:10" x14ac:dyDescent="0.35">
      <c r="A2876" s="108" t="s">
        <v>2022</v>
      </c>
      <c r="B2876" s="108" t="s">
        <v>3027</v>
      </c>
      <c r="C2876" s="109">
        <v>1.5584607338600001</v>
      </c>
      <c r="D2876" s="109">
        <v>0.607626940033</v>
      </c>
      <c r="E2876" s="110">
        <v>2361</v>
      </c>
      <c r="F2876" s="109">
        <v>736454.89390300005</v>
      </c>
      <c r="G2876" s="109">
        <v>4572246.6710400004</v>
      </c>
      <c r="H2876" s="135">
        <v>10</v>
      </c>
      <c r="I2876" s="136" t="s">
        <v>3094</v>
      </c>
      <c r="J2876" s="110" t="str">
        <f t="shared" si="44"/>
        <v>No</v>
      </c>
    </row>
    <row r="2877" spans="1:10" x14ac:dyDescent="0.35">
      <c r="A2877" s="108" t="s">
        <v>2023</v>
      </c>
      <c r="B2877" s="108" t="s">
        <v>3052</v>
      </c>
      <c r="C2877" s="109">
        <v>251.895869613</v>
      </c>
      <c r="D2877" s="109">
        <v>15.974436304700001</v>
      </c>
      <c r="E2877" s="110">
        <v>1145</v>
      </c>
      <c r="F2877" s="109">
        <v>953199.95987200004</v>
      </c>
      <c r="G2877" s="109">
        <v>4018508.75618</v>
      </c>
      <c r="H2877" s="135">
        <v>11</v>
      </c>
      <c r="I2877" s="136" t="s">
        <v>3094</v>
      </c>
      <c r="J2877" s="110" t="str">
        <f t="shared" si="44"/>
        <v>No</v>
      </c>
    </row>
    <row r="2878" spans="1:10" x14ac:dyDescent="0.35">
      <c r="A2878" s="108" t="s">
        <v>2024</v>
      </c>
      <c r="B2878" s="108" t="s">
        <v>3047</v>
      </c>
      <c r="C2878" s="109">
        <v>56.148679601799998</v>
      </c>
      <c r="D2878" s="109">
        <v>12.0126435239</v>
      </c>
      <c r="E2878" s="110">
        <v>750</v>
      </c>
      <c r="F2878" s="109">
        <v>1017796.4190399999</v>
      </c>
      <c r="G2878" s="109">
        <v>3859597.2209100001</v>
      </c>
      <c r="H2878" s="135">
        <v>11</v>
      </c>
      <c r="I2878" s="136" t="s">
        <v>3094</v>
      </c>
      <c r="J2878" s="110" t="str">
        <f t="shared" si="44"/>
        <v>No</v>
      </c>
    </row>
    <row r="2879" spans="1:10" x14ac:dyDescent="0.35">
      <c r="A2879" s="108" t="s">
        <v>2024</v>
      </c>
      <c r="B2879" s="108" t="s">
        <v>3047</v>
      </c>
      <c r="C2879" s="109">
        <v>46.962612061599998</v>
      </c>
      <c r="D2879" s="109">
        <v>8.3130982449599991</v>
      </c>
      <c r="E2879" s="110">
        <v>750</v>
      </c>
      <c r="F2879" s="109">
        <v>1017803.37554</v>
      </c>
      <c r="G2879" s="109">
        <v>3858103.2849400002</v>
      </c>
      <c r="H2879" s="135">
        <v>11</v>
      </c>
      <c r="I2879" s="136" t="s">
        <v>3094</v>
      </c>
      <c r="J2879" s="110" t="str">
        <f t="shared" si="44"/>
        <v>No</v>
      </c>
    </row>
    <row r="2880" spans="1:10" x14ac:dyDescent="0.35">
      <c r="A2880" s="108" t="s">
        <v>2024</v>
      </c>
      <c r="B2880" s="108" t="s">
        <v>3040</v>
      </c>
      <c r="C2880" s="109">
        <v>13.435738119900002</v>
      </c>
      <c r="D2880" s="109">
        <v>2.9803882956900001</v>
      </c>
      <c r="E2880" s="110">
        <v>29</v>
      </c>
      <c r="F2880" s="109">
        <v>982723.95356000005</v>
      </c>
      <c r="G2880" s="109">
        <v>3738925.0074900002</v>
      </c>
      <c r="H2880" s="135">
        <v>11</v>
      </c>
      <c r="I2880" s="136" t="s">
        <v>3094</v>
      </c>
      <c r="J2880" s="110" t="str">
        <f t="shared" si="44"/>
        <v>No</v>
      </c>
    </row>
    <row r="2881" spans="1:10" x14ac:dyDescent="0.35">
      <c r="A2881" s="108" t="s">
        <v>2024</v>
      </c>
      <c r="B2881" s="108" t="s">
        <v>3052</v>
      </c>
      <c r="C2881" s="109">
        <v>4.7019507518100001</v>
      </c>
      <c r="D2881" s="109">
        <v>1.6844745059300001</v>
      </c>
      <c r="E2881" s="110">
        <v>2822</v>
      </c>
      <c r="F2881" s="109">
        <v>889176.03905100003</v>
      </c>
      <c r="G2881" s="109">
        <v>4129565.9565900001</v>
      </c>
      <c r="H2881" s="135">
        <v>11</v>
      </c>
      <c r="I2881" s="136" t="s">
        <v>3094</v>
      </c>
      <c r="J2881" s="110" t="str">
        <f t="shared" si="44"/>
        <v>No</v>
      </c>
    </row>
    <row r="2882" spans="1:10" x14ac:dyDescent="0.35">
      <c r="A2882" s="108" t="s">
        <v>2025</v>
      </c>
      <c r="B2882" s="108" t="s">
        <v>3044</v>
      </c>
      <c r="C2882" s="109">
        <v>3.2466048804400001</v>
      </c>
      <c r="D2882" s="109">
        <v>0.69362181929200006</v>
      </c>
      <c r="E2882" s="110">
        <v>65</v>
      </c>
      <c r="F2882" s="109">
        <v>559032.83674699999</v>
      </c>
      <c r="G2882" s="109">
        <v>4203027.6446599998</v>
      </c>
      <c r="H2882" s="135">
        <v>10</v>
      </c>
      <c r="I2882" s="136" t="s">
        <v>3094</v>
      </c>
      <c r="J2882" s="110" t="str">
        <f t="shared" si="44"/>
        <v>No</v>
      </c>
    </row>
    <row r="2883" spans="1:10" x14ac:dyDescent="0.35">
      <c r="A2883" s="108" t="s">
        <v>2026</v>
      </c>
      <c r="B2883" s="108" t="s">
        <v>3046</v>
      </c>
      <c r="C2883" s="109">
        <v>44.232507630800001</v>
      </c>
      <c r="D2883" s="109">
        <v>6.9799895204400002</v>
      </c>
      <c r="E2883" s="110">
        <v>2</v>
      </c>
      <c r="F2883" s="109">
        <v>631372.08486599999</v>
      </c>
      <c r="G2883" s="109">
        <v>4250541.9204000002</v>
      </c>
      <c r="H2883" s="135">
        <v>10</v>
      </c>
      <c r="I2883" s="136" t="s">
        <v>3094</v>
      </c>
      <c r="J2883" s="110" t="str">
        <f t="shared" si="44"/>
        <v>No</v>
      </c>
    </row>
    <row r="2884" spans="1:10" x14ac:dyDescent="0.35">
      <c r="A2884" s="108" t="s">
        <v>2027</v>
      </c>
      <c r="B2884" s="108" t="s">
        <v>3050</v>
      </c>
      <c r="C2884" s="109">
        <v>2.71862622605</v>
      </c>
      <c r="D2884" s="109">
        <v>0.83840620104599994</v>
      </c>
      <c r="E2884" s="110">
        <v>72</v>
      </c>
      <c r="F2884" s="109">
        <v>508986.29732499999</v>
      </c>
      <c r="G2884" s="109">
        <v>4277719.31018</v>
      </c>
      <c r="H2884" s="135">
        <v>10</v>
      </c>
      <c r="I2884" s="136" t="s">
        <v>3094</v>
      </c>
      <c r="J2884" s="110" t="str">
        <f t="shared" ref="J2884:J2947" si="45">IF(AND(C2884&gt;=173.3,C2884&lt;=16005.8,D2884&gt;=16.1,D2884&lt;=255.3,E2884&gt;=42.4,E2884&lt;=2062),"Yes","No")</f>
        <v>No</v>
      </c>
    </row>
    <row r="2885" spans="1:10" x14ac:dyDescent="0.35">
      <c r="A2885" s="108" t="s">
        <v>2028</v>
      </c>
      <c r="B2885" s="108" t="s">
        <v>3020</v>
      </c>
      <c r="C2885" s="109">
        <v>2.6550212814199998</v>
      </c>
      <c r="D2885" s="109">
        <v>0.67740913138899994</v>
      </c>
      <c r="E2885" s="110">
        <v>2506</v>
      </c>
      <c r="F2885" s="109">
        <v>740118.03903900005</v>
      </c>
      <c r="G2885" s="109">
        <v>4312114.5868499996</v>
      </c>
      <c r="H2885" s="135">
        <v>10</v>
      </c>
      <c r="I2885" s="136" t="s">
        <v>3094</v>
      </c>
      <c r="J2885" s="110" t="str">
        <f t="shared" si="45"/>
        <v>No</v>
      </c>
    </row>
    <row r="2886" spans="1:10" x14ac:dyDescent="0.35">
      <c r="A2886" s="108" t="s">
        <v>2029</v>
      </c>
      <c r="B2886" s="108" t="s">
        <v>3056</v>
      </c>
      <c r="C2886" s="109">
        <v>1.2822021074700001</v>
      </c>
      <c r="D2886" s="109">
        <v>0.69006929599800004</v>
      </c>
      <c r="E2886" s="110">
        <v>320</v>
      </c>
      <c r="F2886" s="109">
        <v>657184.98243500001</v>
      </c>
      <c r="G2886" s="109">
        <v>4099236.7922700001</v>
      </c>
      <c r="H2886" s="135">
        <v>10</v>
      </c>
      <c r="I2886" s="136" t="s">
        <v>3094</v>
      </c>
      <c r="J2886" s="110" t="str">
        <f t="shared" si="45"/>
        <v>No</v>
      </c>
    </row>
    <row r="2887" spans="1:10" x14ac:dyDescent="0.35">
      <c r="A2887" s="108" t="s">
        <v>2030</v>
      </c>
      <c r="B2887" s="108" t="s">
        <v>3029</v>
      </c>
      <c r="C2887" s="109">
        <v>0.91484491772299992</v>
      </c>
      <c r="D2887" s="109">
        <v>0.38801848205299999</v>
      </c>
      <c r="E2887" s="110">
        <v>2918</v>
      </c>
      <c r="F2887" s="109">
        <v>824904.48872799997</v>
      </c>
      <c r="G2887" s="109">
        <v>4219689.4935499998</v>
      </c>
      <c r="H2887" s="135">
        <v>11</v>
      </c>
      <c r="I2887" s="136" t="s">
        <v>3094</v>
      </c>
      <c r="J2887" s="110" t="str">
        <f t="shared" si="45"/>
        <v>No</v>
      </c>
    </row>
    <row r="2888" spans="1:10" x14ac:dyDescent="0.35">
      <c r="A2888" s="108" t="s">
        <v>2031</v>
      </c>
      <c r="B2888" s="108" t="s">
        <v>3025</v>
      </c>
      <c r="C2888" s="109">
        <v>1.99361291564</v>
      </c>
      <c r="D2888" s="109">
        <v>0.75229634710500004</v>
      </c>
      <c r="E2888" s="110">
        <v>3057</v>
      </c>
      <c r="F2888" s="109">
        <v>837975.03348600003</v>
      </c>
      <c r="G2888" s="109">
        <v>4178600.3508299999</v>
      </c>
      <c r="H2888" s="135">
        <v>11</v>
      </c>
      <c r="I2888" s="136" t="s">
        <v>3094</v>
      </c>
      <c r="J2888" s="110" t="str">
        <f t="shared" si="45"/>
        <v>No</v>
      </c>
    </row>
    <row r="2889" spans="1:10" x14ac:dyDescent="0.35">
      <c r="A2889" s="108" t="s">
        <v>2032</v>
      </c>
      <c r="B2889" s="108" t="s">
        <v>3025</v>
      </c>
      <c r="C2889" s="109">
        <v>5.17593602047</v>
      </c>
      <c r="D2889" s="109">
        <v>1.0854719081600002</v>
      </c>
      <c r="E2889" s="110">
        <v>3083</v>
      </c>
      <c r="F2889" s="109">
        <v>837275.65708300006</v>
      </c>
      <c r="G2889" s="109">
        <v>4178576.2269799998</v>
      </c>
      <c r="H2889" s="135">
        <v>11</v>
      </c>
      <c r="I2889" s="136" t="s">
        <v>3094</v>
      </c>
      <c r="J2889" s="110" t="str">
        <f t="shared" si="45"/>
        <v>No</v>
      </c>
    </row>
    <row r="2890" spans="1:10" x14ac:dyDescent="0.35">
      <c r="A2890" s="108" t="s">
        <v>2033</v>
      </c>
      <c r="B2890" s="108" t="s">
        <v>3025</v>
      </c>
      <c r="C2890" s="109">
        <v>2.86899987428</v>
      </c>
      <c r="D2890" s="109">
        <v>1.1292868624600001</v>
      </c>
      <c r="E2890" s="110">
        <v>3073</v>
      </c>
      <c r="F2890" s="109">
        <v>837559.88752600003</v>
      </c>
      <c r="G2890" s="109">
        <v>4178723.4354400001</v>
      </c>
      <c r="H2890" s="135">
        <v>11</v>
      </c>
      <c r="I2890" s="136" t="s">
        <v>3094</v>
      </c>
      <c r="J2890" s="110" t="str">
        <f t="shared" si="45"/>
        <v>No</v>
      </c>
    </row>
    <row r="2891" spans="1:10" x14ac:dyDescent="0.35">
      <c r="A2891" s="108" t="s">
        <v>2034</v>
      </c>
      <c r="B2891" s="108" t="s">
        <v>3033</v>
      </c>
      <c r="C2891" s="109">
        <v>2.2490591481600002</v>
      </c>
      <c r="D2891" s="109">
        <v>0.98299086469500008</v>
      </c>
      <c r="E2891" s="110">
        <v>464</v>
      </c>
      <c r="F2891" s="109">
        <v>654005.04998899996</v>
      </c>
      <c r="G2891" s="109">
        <v>4112689.5046299999</v>
      </c>
      <c r="H2891" s="135">
        <v>10</v>
      </c>
      <c r="I2891" s="136" t="s">
        <v>3094</v>
      </c>
      <c r="J2891" s="110" t="str">
        <f t="shared" si="45"/>
        <v>No</v>
      </c>
    </row>
    <row r="2892" spans="1:10" x14ac:dyDescent="0.35">
      <c r="A2892" s="108" t="s">
        <v>2035</v>
      </c>
      <c r="B2892" s="108" t="s">
        <v>3068</v>
      </c>
      <c r="C2892" s="109">
        <v>0.44188673654699995</v>
      </c>
      <c r="D2892" s="109">
        <v>0.24734087170899999</v>
      </c>
      <c r="E2892" s="110">
        <v>2204</v>
      </c>
      <c r="F2892" s="109">
        <v>698661.61631499999</v>
      </c>
      <c r="G2892" s="109">
        <v>4394490.7807600005</v>
      </c>
      <c r="H2892" s="135">
        <v>10</v>
      </c>
      <c r="I2892" s="136" t="s">
        <v>3094</v>
      </c>
      <c r="J2892" s="110" t="str">
        <f t="shared" si="45"/>
        <v>No</v>
      </c>
    </row>
    <row r="2893" spans="1:10" x14ac:dyDescent="0.35">
      <c r="A2893" s="108" t="s">
        <v>2036</v>
      </c>
      <c r="B2893" s="108" t="s">
        <v>3051</v>
      </c>
      <c r="C2893" s="109">
        <v>5.3443737793699997</v>
      </c>
      <c r="D2893" s="109">
        <v>0.91473446951999993</v>
      </c>
      <c r="E2893" s="110">
        <v>3004</v>
      </c>
      <c r="F2893" s="109">
        <v>816015.46153500001</v>
      </c>
      <c r="G2893" s="109">
        <v>4179020.35794</v>
      </c>
      <c r="H2893" s="135">
        <v>11</v>
      </c>
      <c r="I2893" s="136" t="s">
        <v>3094</v>
      </c>
      <c r="J2893" s="110" t="str">
        <f t="shared" si="45"/>
        <v>No</v>
      </c>
    </row>
    <row r="2894" spans="1:10" x14ac:dyDescent="0.35">
      <c r="A2894" s="108" t="s">
        <v>2037</v>
      </c>
      <c r="B2894" s="108" t="s">
        <v>3024</v>
      </c>
      <c r="C2894" s="109">
        <v>1.34578538866</v>
      </c>
      <c r="D2894" s="109">
        <v>0.59560109124799998</v>
      </c>
      <c r="E2894" s="110">
        <v>45</v>
      </c>
      <c r="F2894" s="109">
        <v>518820.03985200002</v>
      </c>
      <c r="G2894" s="109">
        <v>4201610.5406600004</v>
      </c>
      <c r="H2894" s="135">
        <v>10</v>
      </c>
      <c r="I2894" s="136" t="s">
        <v>3094</v>
      </c>
      <c r="J2894" s="110" t="str">
        <f t="shared" si="45"/>
        <v>No</v>
      </c>
    </row>
    <row r="2895" spans="1:10" x14ac:dyDescent="0.35">
      <c r="A2895" s="108" t="s">
        <v>2038</v>
      </c>
      <c r="B2895" s="108" t="s">
        <v>3029</v>
      </c>
      <c r="C2895" s="109">
        <v>4.86324903547</v>
      </c>
      <c r="D2895" s="109">
        <v>1.5033965228100001</v>
      </c>
      <c r="E2895" s="110">
        <v>3131</v>
      </c>
      <c r="F2895" s="109">
        <v>825996.86669599998</v>
      </c>
      <c r="G2895" s="109">
        <v>4211836.4008900002</v>
      </c>
      <c r="H2895" s="135">
        <v>11</v>
      </c>
      <c r="I2895" s="136" t="s">
        <v>3094</v>
      </c>
      <c r="J2895" s="110" t="str">
        <f t="shared" si="45"/>
        <v>No</v>
      </c>
    </row>
    <row r="2896" spans="1:10" x14ac:dyDescent="0.35">
      <c r="A2896" s="108" t="s">
        <v>2039</v>
      </c>
      <c r="B2896" s="108" t="s">
        <v>3025</v>
      </c>
      <c r="C2896" s="109">
        <v>2.0372088983599999</v>
      </c>
      <c r="D2896" s="109">
        <v>0.67665549100400002</v>
      </c>
      <c r="E2896" s="110">
        <v>2451</v>
      </c>
      <c r="F2896" s="109">
        <v>842667.43196800002</v>
      </c>
      <c r="G2896" s="109">
        <v>4179018.1330800001</v>
      </c>
      <c r="H2896" s="135">
        <v>11</v>
      </c>
      <c r="I2896" s="136" t="s">
        <v>3094</v>
      </c>
      <c r="J2896" s="110" t="str">
        <f t="shared" si="45"/>
        <v>No</v>
      </c>
    </row>
    <row r="2897" spans="1:10" x14ac:dyDescent="0.35">
      <c r="A2897" s="108" t="s">
        <v>2040</v>
      </c>
      <c r="B2897" s="108" t="s">
        <v>3036</v>
      </c>
      <c r="C2897" s="109">
        <v>1.8673462818799997</v>
      </c>
      <c r="D2897" s="109">
        <v>0.52485468441100003</v>
      </c>
      <c r="E2897" s="110">
        <v>2874</v>
      </c>
      <c r="F2897" s="109">
        <v>867426.06863800006</v>
      </c>
      <c r="G2897" s="109">
        <v>4109609.4818500001</v>
      </c>
      <c r="H2897" s="135">
        <v>11</v>
      </c>
      <c r="I2897" s="136" t="s">
        <v>3094</v>
      </c>
      <c r="J2897" s="110" t="str">
        <f t="shared" si="45"/>
        <v>No</v>
      </c>
    </row>
    <row r="2898" spans="1:10" x14ac:dyDescent="0.35">
      <c r="A2898" s="108" t="s">
        <v>2041</v>
      </c>
      <c r="B2898" s="108" t="s">
        <v>3036</v>
      </c>
      <c r="C2898" s="109">
        <v>2.4492918494199998</v>
      </c>
      <c r="D2898" s="109">
        <v>0.68881003490900006</v>
      </c>
      <c r="E2898" s="110">
        <v>3347</v>
      </c>
      <c r="F2898" s="109">
        <v>869998.44524699997</v>
      </c>
      <c r="G2898" s="109">
        <v>4133360.3412500001</v>
      </c>
      <c r="H2898" s="135">
        <v>11</v>
      </c>
      <c r="I2898" s="136" t="s">
        <v>3094</v>
      </c>
      <c r="J2898" s="110" t="str">
        <f t="shared" si="45"/>
        <v>No</v>
      </c>
    </row>
    <row r="2899" spans="1:10" x14ac:dyDescent="0.35">
      <c r="A2899" s="108" t="s">
        <v>2042</v>
      </c>
      <c r="B2899" s="108" t="s">
        <v>3040</v>
      </c>
      <c r="C2899" s="109">
        <v>1.9054804160900001</v>
      </c>
      <c r="D2899" s="109">
        <v>0.5197636654079999</v>
      </c>
      <c r="E2899" s="110">
        <v>167</v>
      </c>
      <c r="F2899" s="109">
        <v>979243.15207399998</v>
      </c>
      <c r="G2899" s="109">
        <v>3755915.2577599999</v>
      </c>
      <c r="H2899" s="135">
        <v>11</v>
      </c>
      <c r="I2899" s="136" t="s">
        <v>3094</v>
      </c>
      <c r="J2899" s="110" t="str">
        <f t="shared" si="45"/>
        <v>No</v>
      </c>
    </row>
    <row r="2900" spans="1:10" x14ac:dyDescent="0.35">
      <c r="A2900" s="108" t="s">
        <v>2043</v>
      </c>
      <c r="B2900" s="108" t="s">
        <v>3036</v>
      </c>
      <c r="C2900" s="109">
        <v>15.9976543974</v>
      </c>
      <c r="D2900" s="109">
        <v>1.5667111766099999</v>
      </c>
      <c r="E2900" s="110">
        <v>2969</v>
      </c>
      <c r="F2900" s="109">
        <v>854901.40421800001</v>
      </c>
      <c r="G2900" s="109">
        <v>4154918.75862</v>
      </c>
      <c r="H2900" s="135">
        <v>11</v>
      </c>
      <c r="I2900" s="136" t="s">
        <v>3094</v>
      </c>
      <c r="J2900" s="110" t="str">
        <f t="shared" si="45"/>
        <v>No</v>
      </c>
    </row>
    <row r="2901" spans="1:10" x14ac:dyDescent="0.35">
      <c r="A2901" s="108" t="s">
        <v>2043</v>
      </c>
      <c r="B2901" s="108" t="s">
        <v>3041</v>
      </c>
      <c r="C2901" s="109">
        <v>1.9361469358899999</v>
      </c>
      <c r="D2901" s="109">
        <v>1.2216053006699998</v>
      </c>
      <c r="E2901" s="110">
        <v>2472</v>
      </c>
      <c r="F2901" s="109">
        <v>786455.10409699997</v>
      </c>
      <c r="G2901" s="109">
        <v>4224684.9760800004</v>
      </c>
      <c r="H2901" s="135">
        <v>11</v>
      </c>
      <c r="I2901" s="136" t="s">
        <v>3094</v>
      </c>
      <c r="J2901" s="110" t="str">
        <f t="shared" si="45"/>
        <v>No</v>
      </c>
    </row>
    <row r="2902" spans="1:10" x14ac:dyDescent="0.35">
      <c r="A2902" s="108" t="s">
        <v>2044</v>
      </c>
      <c r="B2902" s="108" t="s">
        <v>3030</v>
      </c>
      <c r="C2902" s="109">
        <v>75.054494217200002</v>
      </c>
      <c r="D2902" s="109">
        <v>5.0150377059700002</v>
      </c>
      <c r="E2902" s="110">
        <v>323</v>
      </c>
      <c r="F2902" s="109">
        <v>1047820.17412</v>
      </c>
      <c r="G2902" s="109">
        <v>3674825.7986900001</v>
      </c>
      <c r="H2902" s="135">
        <v>11</v>
      </c>
      <c r="I2902" s="136" t="s">
        <v>3094</v>
      </c>
      <c r="J2902" s="110" t="str">
        <f t="shared" si="45"/>
        <v>No</v>
      </c>
    </row>
    <row r="2903" spans="1:10" x14ac:dyDescent="0.35">
      <c r="A2903" s="108" t="s">
        <v>2045</v>
      </c>
      <c r="B2903" s="108" t="s">
        <v>3042</v>
      </c>
      <c r="C2903" s="109">
        <v>0.57167734326999997</v>
      </c>
      <c r="D2903" s="109">
        <v>0.30176711928299998</v>
      </c>
      <c r="E2903" s="110">
        <v>1843</v>
      </c>
      <c r="F2903" s="109">
        <v>642596.33761199994</v>
      </c>
      <c r="G2903" s="109">
        <v>4426922.8333400004</v>
      </c>
      <c r="H2903" s="135">
        <v>10</v>
      </c>
      <c r="I2903" s="136" t="s">
        <v>3094</v>
      </c>
      <c r="J2903" s="110" t="str">
        <f t="shared" si="45"/>
        <v>No</v>
      </c>
    </row>
    <row r="2904" spans="1:10" x14ac:dyDescent="0.35">
      <c r="A2904" s="108" t="s">
        <v>2046</v>
      </c>
      <c r="B2904" s="108" t="s">
        <v>3061</v>
      </c>
      <c r="C2904" s="109">
        <v>3.7817325888100002</v>
      </c>
      <c r="D2904" s="109">
        <v>0.84229035115799999</v>
      </c>
      <c r="E2904" s="110">
        <v>95</v>
      </c>
      <c r="F2904" s="109">
        <v>579781.46259799995</v>
      </c>
      <c r="G2904" s="109">
        <v>4241785.3257099995</v>
      </c>
      <c r="H2904" s="135">
        <v>10</v>
      </c>
      <c r="I2904" s="136" t="s">
        <v>3094</v>
      </c>
      <c r="J2904" s="110" t="str">
        <f t="shared" si="45"/>
        <v>No</v>
      </c>
    </row>
    <row r="2905" spans="1:10" x14ac:dyDescent="0.35">
      <c r="A2905" s="108" t="s">
        <v>2047</v>
      </c>
      <c r="B2905" s="108" t="s">
        <v>3029</v>
      </c>
      <c r="C2905" s="109">
        <v>12.456505984500001</v>
      </c>
      <c r="D2905" s="109">
        <v>1.5522327684100001</v>
      </c>
      <c r="E2905" s="110">
        <v>2947</v>
      </c>
      <c r="F2905" s="109">
        <v>829247.34716300003</v>
      </c>
      <c r="G2905" s="109">
        <v>4211853.1949500004</v>
      </c>
      <c r="H2905" s="135">
        <v>11</v>
      </c>
      <c r="I2905" s="136" t="s">
        <v>3094</v>
      </c>
      <c r="J2905" s="110" t="str">
        <f t="shared" si="45"/>
        <v>No</v>
      </c>
    </row>
    <row r="2906" spans="1:10" x14ac:dyDescent="0.35">
      <c r="A2906" s="108" t="s">
        <v>2048</v>
      </c>
      <c r="B2906" s="108" t="s">
        <v>3056</v>
      </c>
      <c r="C2906" s="109">
        <v>908.72432530000003</v>
      </c>
      <c r="D2906" s="109">
        <v>23.601310979999997</v>
      </c>
      <c r="E2906" s="110">
        <v>70</v>
      </c>
      <c r="F2906" s="109">
        <v>673500.27593799995</v>
      </c>
      <c r="G2906" s="109">
        <v>4105932.25471</v>
      </c>
      <c r="H2906" s="135">
        <v>10</v>
      </c>
      <c r="I2906" s="136" t="s">
        <v>3094</v>
      </c>
      <c r="J2906" s="110" t="str">
        <f t="shared" si="45"/>
        <v>Yes</v>
      </c>
    </row>
    <row r="2907" spans="1:10" x14ac:dyDescent="0.35">
      <c r="A2907" s="108" t="s">
        <v>2049</v>
      </c>
      <c r="B2907" s="108" t="s">
        <v>3030</v>
      </c>
      <c r="C2907" s="109">
        <v>48.132611669699997</v>
      </c>
      <c r="D2907" s="109">
        <v>4.4162143989200002</v>
      </c>
      <c r="E2907" s="110">
        <v>33</v>
      </c>
      <c r="F2907" s="109">
        <v>1028703.04114</v>
      </c>
      <c r="G2907" s="109">
        <v>3702406.1148999999</v>
      </c>
      <c r="H2907" s="135">
        <v>11</v>
      </c>
      <c r="I2907" s="136" t="s">
        <v>3094</v>
      </c>
      <c r="J2907" s="110" t="str">
        <f t="shared" si="45"/>
        <v>No</v>
      </c>
    </row>
    <row r="2908" spans="1:10" x14ac:dyDescent="0.35">
      <c r="A2908" s="108" t="s">
        <v>2050</v>
      </c>
      <c r="B2908" s="108" t="s">
        <v>3041</v>
      </c>
      <c r="C2908" s="109">
        <v>1.6170221762099999</v>
      </c>
      <c r="D2908" s="109">
        <v>0.50326292472699996</v>
      </c>
      <c r="E2908" s="110">
        <v>3183</v>
      </c>
      <c r="F2908" s="109">
        <v>823024.58829300001</v>
      </c>
      <c r="G2908" s="109">
        <v>4216917.3609999996</v>
      </c>
      <c r="H2908" s="135">
        <v>11</v>
      </c>
      <c r="I2908" s="136" t="s">
        <v>3094</v>
      </c>
      <c r="J2908" s="110" t="str">
        <f t="shared" si="45"/>
        <v>No</v>
      </c>
    </row>
    <row r="2909" spans="1:10" x14ac:dyDescent="0.35">
      <c r="A2909" s="108" t="s">
        <v>2051</v>
      </c>
      <c r="B2909" s="108" t="s">
        <v>3042</v>
      </c>
      <c r="C2909" s="109">
        <v>0.68311224879699994</v>
      </c>
      <c r="D2909" s="109">
        <v>0.33216210472799995</v>
      </c>
      <c r="E2909" s="110">
        <v>1913</v>
      </c>
      <c r="F2909" s="109">
        <v>681583.24694500002</v>
      </c>
      <c r="G2909" s="109">
        <v>4406956.3902799999</v>
      </c>
      <c r="H2909" s="135">
        <v>10</v>
      </c>
      <c r="I2909" s="136" t="s">
        <v>3094</v>
      </c>
      <c r="J2909" s="110" t="str">
        <f t="shared" si="45"/>
        <v>No</v>
      </c>
    </row>
    <row r="2910" spans="1:10" x14ac:dyDescent="0.35">
      <c r="A2910" s="108" t="s">
        <v>2052</v>
      </c>
      <c r="B2910" s="108" t="s">
        <v>3028</v>
      </c>
      <c r="C2910" s="109">
        <v>3.4012528641600004</v>
      </c>
      <c r="D2910" s="109">
        <v>0.838337588849</v>
      </c>
      <c r="E2910" s="110">
        <v>516</v>
      </c>
      <c r="F2910" s="109">
        <v>501652.15313599998</v>
      </c>
      <c r="G2910" s="109">
        <v>4323961.7642299999</v>
      </c>
      <c r="H2910" s="135">
        <v>10</v>
      </c>
      <c r="I2910" s="136" t="s">
        <v>3094</v>
      </c>
      <c r="J2910" s="110" t="str">
        <f t="shared" si="45"/>
        <v>No</v>
      </c>
    </row>
    <row r="2911" spans="1:10" x14ac:dyDescent="0.35">
      <c r="A2911" s="108" t="s">
        <v>2053</v>
      </c>
      <c r="B2911" s="108" t="s">
        <v>3036</v>
      </c>
      <c r="C2911" s="109">
        <v>3.0725764035099998</v>
      </c>
      <c r="D2911" s="109">
        <v>0.70420190185200005</v>
      </c>
      <c r="E2911" s="110">
        <v>3238</v>
      </c>
      <c r="F2911" s="109">
        <v>864141.49608099996</v>
      </c>
      <c r="G2911" s="109">
        <v>4139107.4882</v>
      </c>
      <c r="H2911" s="135">
        <v>11</v>
      </c>
      <c r="I2911" s="136" t="s">
        <v>3094</v>
      </c>
      <c r="J2911" s="110" t="str">
        <f t="shared" si="45"/>
        <v>No</v>
      </c>
    </row>
    <row r="2912" spans="1:10" x14ac:dyDescent="0.35">
      <c r="A2912" s="108" t="s">
        <v>2054</v>
      </c>
      <c r="B2912" s="108" t="s">
        <v>3027</v>
      </c>
      <c r="C2912" s="109">
        <v>0.112833677375</v>
      </c>
      <c r="D2912" s="109">
        <v>0.12363314052299999</v>
      </c>
      <c r="E2912" s="110">
        <v>1781</v>
      </c>
      <c r="F2912" s="109">
        <v>695875.38723800005</v>
      </c>
      <c r="G2912" s="109">
        <v>4649449.09198</v>
      </c>
      <c r="H2912" s="135">
        <v>10</v>
      </c>
      <c r="I2912" s="136" t="s">
        <v>3094</v>
      </c>
      <c r="J2912" s="110" t="str">
        <f t="shared" si="45"/>
        <v>No</v>
      </c>
    </row>
    <row r="2913" spans="1:10" x14ac:dyDescent="0.35">
      <c r="A2913" s="108" t="s">
        <v>2055</v>
      </c>
      <c r="B2913" s="108" t="s">
        <v>3039</v>
      </c>
      <c r="C2913" s="109">
        <v>0.52539053229300003</v>
      </c>
      <c r="D2913" s="109">
        <v>0.289545277208</v>
      </c>
      <c r="E2913" s="110">
        <v>1717</v>
      </c>
      <c r="F2913" s="109">
        <v>882091.853473</v>
      </c>
      <c r="G2913" s="109">
        <v>4043428.7150699999</v>
      </c>
      <c r="H2913" s="135">
        <v>11</v>
      </c>
      <c r="I2913" s="136" t="s">
        <v>3094</v>
      </c>
      <c r="J2913" s="110" t="str">
        <f t="shared" si="45"/>
        <v>No</v>
      </c>
    </row>
    <row r="2914" spans="1:10" x14ac:dyDescent="0.35">
      <c r="A2914" s="108" t="s">
        <v>2056</v>
      </c>
      <c r="B2914" s="108" t="s">
        <v>3022</v>
      </c>
      <c r="C2914" s="109">
        <v>1.5002373503299999</v>
      </c>
      <c r="D2914" s="109">
        <v>0.68054496061000003</v>
      </c>
      <c r="E2914" s="110">
        <v>850</v>
      </c>
      <c r="F2914" s="109">
        <v>507080.19639200001</v>
      </c>
      <c r="G2914" s="109">
        <v>4603464.5827400004</v>
      </c>
      <c r="H2914" s="135">
        <v>10</v>
      </c>
      <c r="I2914" s="136" t="s">
        <v>3094</v>
      </c>
      <c r="J2914" s="110" t="str">
        <f t="shared" si="45"/>
        <v>No</v>
      </c>
    </row>
    <row r="2915" spans="1:10" x14ac:dyDescent="0.35">
      <c r="A2915" s="108" t="s">
        <v>2057</v>
      </c>
      <c r="B2915" s="108" t="s">
        <v>3032</v>
      </c>
      <c r="C2915" s="109">
        <v>1.3653354687399999</v>
      </c>
      <c r="D2915" s="109">
        <v>0.48026229909400003</v>
      </c>
      <c r="E2915" s="110">
        <v>147</v>
      </c>
      <c r="F2915" s="109">
        <v>813146.14656699996</v>
      </c>
      <c r="G2915" s="109">
        <v>3815365.4151400002</v>
      </c>
      <c r="H2915" s="135">
        <v>11</v>
      </c>
      <c r="I2915" s="136" t="s">
        <v>3094</v>
      </c>
      <c r="J2915" s="110" t="str">
        <f t="shared" si="45"/>
        <v>No</v>
      </c>
    </row>
    <row r="2916" spans="1:10" x14ac:dyDescent="0.35">
      <c r="A2916" s="108" t="s">
        <v>2058</v>
      </c>
      <c r="B2916" s="108" t="s">
        <v>3065</v>
      </c>
      <c r="C2916" s="109">
        <v>18.216593898100001</v>
      </c>
      <c r="D2916" s="109">
        <v>3.2251901917899999</v>
      </c>
      <c r="E2916" s="110">
        <v>103</v>
      </c>
      <c r="F2916" s="109">
        <v>695012.83529199997</v>
      </c>
      <c r="G2916" s="109">
        <v>4202340.3395300005</v>
      </c>
      <c r="H2916" s="135">
        <v>10</v>
      </c>
      <c r="I2916" s="136" t="s">
        <v>3094</v>
      </c>
      <c r="J2916" s="110" t="str">
        <f t="shared" si="45"/>
        <v>No</v>
      </c>
    </row>
    <row r="2917" spans="1:10" x14ac:dyDescent="0.35">
      <c r="A2917" s="108" t="s">
        <v>2059</v>
      </c>
      <c r="B2917" s="108" t="s">
        <v>3020</v>
      </c>
      <c r="C2917" s="109">
        <v>0.45513496170799994</v>
      </c>
      <c r="D2917" s="109">
        <v>0.32494892502699996</v>
      </c>
      <c r="E2917" s="110">
        <v>2335</v>
      </c>
      <c r="F2917" s="109">
        <v>748630.75794599997</v>
      </c>
      <c r="G2917" s="109">
        <v>4302709.7575300001</v>
      </c>
      <c r="H2917" s="135">
        <v>10</v>
      </c>
      <c r="I2917" s="136" t="s">
        <v>3094</v>
      </c>
      <c r="J2917" s="110" t="str">
        <f t="shared" si="45"/>
        <v>No</v>
      </c>
    </row>
    <row r="2918" spans="1:10" x14ac:dyDescent="0.35">
      <c r="A2918" s="108" t="s">
        <v>2060</v>
      </c>
      <c r="B2918" s="108" t="s">
        <v>3049</v>
      </c>
      <c r="C2918" s="109">
        <v>19.2090746326</v>
      </c>
      <c r="D2918" s="109">
        <v>3.4146369125900002</v>
      </c>
      <c r="E2918" s="110">
        <v>5</v>
      </c>
      <c r="F2918" s="109">
        <v>716897.94420300005</v>
      </c>
      <c r="G2918" s="109">
        <v>3878964.9911400001</v>
      </c>
      <c r="H2918" s="135">
        <v>10</v>
      </c>
      <c r="I2918" s="136" t="s">
        <v>3094</v>
      </c>
      <c r="J2918" s="110" t="str">
        <f t="shared" si="45"/>
        <v>No</v>
      </c>
    </row>
    <row r="2919" spans="1:10" x14ac:dyDescent="0.35">
      <c r="A2919" s="108" t="s">
        <v>2061</v>
      </c>
      <c r="B2919" s="108" t="s">
        <v>3022</v>
      </c>
      <c r="C2919" s="109">
        <v>0.31779337812800001</v>
      </c>
      <c r="D2919" s="109">
        <v>0.25553186157399999</v>
      </c>
      <c r="E2919" s="110">
        <v>2197</v>
      </c>
      <c r="F2919" s="109">
        <v>489176.41545099998</v>
      </c>
      <c r="G2919" s="109">
        <v>4593856.8965400001</v>
      </c>
      <c r="H2919" s="135">
        <v>10</v>
      </c>
      <c r="I2919" s="136" t="s">
        <v>3094</v>
      </c>
      <c r="J2919" s="110" t="str">
        <f t="shared" si="45"/>
        <v>No</v>
      </c>
    </row>
    <row r="2920" spans="1:10" x14ac:dyDescent="0.35">
      <c r="A2920" s="108" t="s">
        <v>2062</v>
      </c>
      <c r="B2920" s="108" t="s">
        <v>3051</v>
      </c>
      <c r="C2920" s="109">
        <v>10.5795849995</v>
      </c>
      <c r="D2920" s="109">
        <v>1.3055486120899999</v>
      </c>
      <c r="E2920" s="110">
        <v>2593</v>
      </c>
      <c r="F2920" s="109">
        <v>804439.51222000003</v>
      </c>
      <c r="G2920" s="109">
        <v>4169753.7885699999</v>
      </c>
      <c r="H2920" s="135">
        <v>11</v>
      </c>
      <c r="I2920" s="136" t="s">
        <v>3094</v>
      </c>
      <c r="J2920" s="110" t="str">
        <f t="shared" si="45"/>
        <v>No</v>
      </c>
    </row>
    <row r="2921" spans="1:10" x14ac:dyDescent="0.35">
      <c r="A2921" s="108" t="s">
        <v>2063</v>
      </c>
      <c r="B2921" s="108" t="s">
        <v>3041</v>
      </c>
      <c r="C2921" s="109">
        <v>10.0202858887</v>
      </c>
      <c r="D2921" s="109">
        <v>3.3367167490400003</v>
      </c>
      <c r="E2921" s="110">
        <v>2716</v>
      </c>
      <c r="F2921" s="109">
        <v>793350.42696800001</v>
      </c>
      <c r="G2921" s="109">
        <v>4220930.6462099999</v>
      </c>
      <c r="H2921" s="135">
        <v>11</v>
      </c>
      <c r="I2921" s="136" t="s">
        <v>3094</v>
      </c>
      <c r="J2921" s="110" t="str">
        <f t="shared" si="45"/>
        <v>No</v>
      </c>
    </row>
    <row r="2922" spans="1:10" x14ac:dyDescent="0.35">
      <c r="A2922" s="108" t="s">
        <v>2064</v>
      </c>
      <c r="B2922" s="108" t="s">
        <v>3025</v>
      </c>
      <c r="C2922" s="109">
        <v>7.3544500789400002</v>
      </c>
      <c r="D2922" s="109">
        <v>2.0088483994600002</v>
      </c>
      <c r="E2922" s="110">
        <v>2943</v>
      </c>
      <c r="F2922" s="109">
        <v>815981.38951899996</v>
      </c>
      <c r="G2922" s="109">
        <v>4172276.1615200001</v>
      </c>
      <c r="H2922" s="135">
        <v>11</v>
      </c>
      <c r="I2922" s="136" t="s">
        <v>3094</v>
      </c>
      <c r="J2922" s="110" t="str">
        <f t="shared" si="45"/>
        <v>No</v>
      </c>
    </row>
    <row r="2923" spans="1:10" x14ac:dyDescent="0.35">
      <c r="A2923" s="108" t="s">
        <v>2065</v>
      </c>
      <c r="B2923" s="108" t="s">
        <v>3025</v>
      </c>
      <c r="C2923" s="109">
        <v>6.3672594040400003</v>
      </c>
      <c r="D2923" s="109">
        <v>1.7482190770800001</v>
      </c>
      <c r="E2923" s="110">
        <v>3173</v>
      </c>
      <c r="F2923" s="109">
        <v>817231.232907</v>
      </c>
      <c r="G2923" s="109">
        <v>4172048.2470399998</v>
      </c>
      <c r="H2923" s="135">
        <v>11</v>
      </c>
      <c r="I2923" s="136" t="s">
        <v>3094</v>
      </c>
      <c r="J2923" s="110" t="str">
        <f t="shared" si="45"/>
        <v>No</v>
      </c>
    </row>
    <row r="2924" spans="1:10" x14ac:dyDescent="0.35">
      <c r="A2924" s="108" t="s">
        <v>2066</v>
      </c>
      <c r="B2924" s="108" t="s">
        <v>3052</v>
      </c>
      <c r="C2924" s="109">
        <v>25658.507425200001</v>
      </c>
      <c r="D2924" s="109">
        <v>134.61238828799998</v>
      </c>
      <c r="E2924" s="110">
        <v>1086</v>
      </c>
      <c r="F2924" s="109">
        <v>953219.71602099994</v>
      </c>
      <c r="G2924" s="109">
        <v>4043227.5472200001</v>
      </c>
      <c r="H2924" s="135">
        <v>11</v>
      </c>
      <c r="I2924" s="136" t="s">
        <v>3094</v>
      </c>
      <c r="J2924" s="110" t="str">
        <f t="shared" si="45"/>
        <v>No</v>
      </c>
    </row>
    <row r="2925" spans="1:10" x14ac:dyDescent="0.35">
      <c r="A2925" s="108" t="s">
        <v>2067</v>
      </c>
      <c r="B2925" s="108" t="s">
        <v>3043</v>
      </c>
      <c r="C2925" s="109">
        <v>0.344807539858</v>
      </c>
      <c r="D2925" s="109">
        <v>0.24829936414000001</v>
      </c>
      <c r="E2925" s="110">
        <v>1389</v>
      </c>
      <c r="F2925" s="109">
        <v>607125.02920800005</v>
      </c>
      <c r="G2925" s="109">
        <v>4551506.7950600004</v>
      </c>
      <c r="H2925" s="135">
        <v>10</v>
      </c>
      <c r="I2925" s="136" t="s">
        <v>3094</v>
      </c>
      <c r="J2925" s="110" t="str">
        <f t="shared" si="45"/>
        <v>No</v>
      </c>
    </row>
    <row r="2926" spans="1:10" x14ac:dyDescent="0.35">
      <c r="A2926" s="108" t="s">
        <v>2068</v>
      </c>
      <c r="B2926" s="108" t="s">
        <v>3053</v>
      </c>
      <c r="C2926" s="109">
        <v>27.998831371100003</v>
      </c>
      <c r="D2926" s="109">
        <v>4.7397719795499995</v>
      </c>
      <c r="E2926" s="110">
        <v>369</v>
      </c>
      <c r="F2926" s="109">
        <v>695795.56810100004</v>
      </c>
      <c r="G2926" s="109">
        <v>4319550.1325200005</v>
      </c>
      <c r="H2926" s="135">
        <v>10</v>
      </c>
      <c r="I2926" s="136" t="s">
        <v>3094</v>
      </c>
      <c r="J2926" s="110" t="str">
        <f t="shared" si="45"/>
        <v>No</v>
      </c>
    </row>
    <row r="2927" spans="1:10" x14ac:dyDescent="0.35">
      <c r="A2927" s="108" t="s">
        <v>2069</v>
      </c>
      <c r="B2927" s="108" t="s">
        <v>3033</v>
      </c>
      <c r="C2927" s="109">
        <v>67.768685808900003</v>
      </c>
      <c r="D2927" s="109">
        <v>8.3869982032300001</v>
      </c>
      <c r="E2927" s="110">
        <v>145</v>
      </c>
      <c r="F2927" s="109">
        <v>651549.89386099996</v>
      </c>
      <c r="G2927" s="109">
        <v>4103139.5886400002</v>
      </c>
      <c r="H2927" s="135">
        <v>10</v>
      </c>
      <c r="I2927" s="136" t="s">
        <v>3094</v>
      </c>
      <c r="J2927" s="110" t="str">
        <f t="shared" si="45"/>
        <v>No</v>
      </c>
    </row>
    <row r="2928" spans="1:10" x14ac:dyDescent="0.35">
      <c r="A2928" s="108" t="s">
        <v>2070</v>
      </c>
      <c r="B2928" s="108" t="s">
        <v>3069</v>
      </c>
      <c r="C2928" s="109">
        <v>1.1601764693599999</v>
      </c>
      <c r="D2928" s="109">
        <v>0.421219371776</v>
      </c>
      <c r="E2928" s="110">
        <v>66</v>
      </c>
      <c r="F2928" s="109">
        <v>596866.14123800001</v>
      </c>
      <c r="G2928" s="109">
        <v>4052391.2951799999</v>
      </c>
      <c r="H2928" s="135">
        <v>10</v>
      </c>
      <c r="I2928" s="136" t="s">
        <v>3094</v>
      </c>
      <c r="J2928" s="110" t="str">
        <f t="shared" si="45"/>
        <v>No</v>
      </c>
    </row>
    <row r="2929" spans="1:10" x14ac:dyDescent="0.35">
      <c r="A2929" s="108" t="s">
        <v>2071</v>
      </c>
      <c r="B2929" s="108" t="s">
        <v>3065</v>
      </c>
      <c r="C2929" s="109">
        <v>0.89105592221300001</v>
      </c>
      <c r="D2929" s="109">
        <v>0.38640971111099998</v>
      </c>
      <c r="E2929" s="110">
        <v>213</v>
      </c>
      <c r="F2929" s="109">
        <v>692886.48062699998</v>
      </c>
      <c r="G2929" s="109">
        <v>4229054.7115099998</v>
      </c>
      <c r="H2929" s="135">
        <v>10</v>
      </c>
      <c r="I2929" s="136" t="s">
        <v>3094</v>
      </c>
      <c r="J2929" s="110" t="str">
        <f t="shared" si="45"/>
        <v>No</v>
      </c>
    </row>
    <row r="2930" spans="1:10" x14ac:dyDescent="0.35">
      <c r="A2930" s="108" t="s">
        <v>2072</v>
      </c>
      <c r="B2930" s="108" t="s">
        <v>3064</v>
      </c>
      <c r="C2930" s="109">
        <v>13.885285242100002</v>
      </c>
      <c r="D2930" s="109">
        <v>5.0676756664499996</v>
      </c>
      <c r="E2930" s="110">
        <v>23</v>
      </c>
      <c r="F2930" s="109">
        <v>585362.00775700004</v>
      </c>
      <c r="G2930" s="109">
        <v>4366733.66206</v>
      </c>
      <c r="H2930" s="135">
        <v>10</v>
      </c>
      <c r="I2930" s="136" t="s">
        <v>3094</v>
      </c>
      <c r="J2930" s="110" t="str">
        <f t="shared" si="45"/>
        <v>No</v>
      </c>
    </row>
    <row r="2931" spans="1:10" x14ac:dyDescent="0.35">
      <c r="A2931" s="108" t="s">
        <v>2072</v>
      </c>
      <c r="B2931" s="108" t="s">
        <v>3068</v>
      </c>
      <c r="C2931" s="109">
        <v>4.4344303717899995</v>
      </c>
      <c r="D2931" s="109">
        <v>0.91502570345400003</v>
      </c>
      <c r="E2931" s="110">
        <v>1898</v>
      </c>
      <c r="F2931" s="109">
        <v>701215.31010600005</v>
      </c>
      <c r="G2931" s="109">
        <v>4388496.8321399996</v>
      </c>
      <c r="H2931" s="135">
        <v>10</v>
      </c>
      <c r="I2931" s="136" t="s">
        <v>3094</v>
      </c>
      <c r="J2931" s="110" t="str">
        <f t="shared" si="45"/>
        <v>No</v>
      </c>
    </row>
    <row r="2932" spans="1:10" x14ac:dyDescent="0.35">
      <c r="A2932" s="108" t="s">
        <v>2073</v>
      </c>
      <c r="B2932" s="108" t="s">
        <v>3036</v>
      </c>
      <c r="C2932" s="109">
        <v>12.535064442199999</v>
      </c>
      <c r="D2932" s="109">
        <v>1.8158411614100001</v>
      </c>
      <c r="E2932" s="110">
        <v>3251</v>
      </c>
      <c r="F2932" s="109">
        <v>877941.59101700003</v>
      </c>
      <c r="G2932" s="109">
        <v>4129625.19343</v>
      </c>
      <c r="H2932" s="135">
        <v>11</v>
      </c>
      <c r="I2932" s="136" t="s">
        <v>3094</v>
      </c>
      <c r="J2932" s="110" t="str">
        <f t="shared" si="45"/>
        <v>No</v>
      </c>
    </row>
    <row r="2933" spans="1:10" x14ac:dyDescent="0.35">
      <c r="A2933" s="108" t="s">
        <v>2074</v>
      </c>
      <c r="B2933" s="108" t="s">
        <v>3048</v>
      </c>
      <c r="C2933" s="109">
        <v>24.681622910600002</v>
      </c>
      <c r="D2933" s="109">
        <v>5.2130151632999997</v>
      </c>
      <c r="E2933" s="110">
        <v>595</v>
      </c>
      <c r="F2933" s="109">
        <v>924007.41261999996</v>
      </c>
      <c r="G2933" s="109">
        <v>3809412.8124099998</v>
      </c>
      <c r="H2933" s="135">
        <v>11</v>
      </c>
      <c r="I2933" s="136" t="s">
        <v>3094</v>
      </c>
      <c r="J2933" s="110" t="str">
        <f t="shared" si="45"/>
        <v>No</v>
      </c>
    </row>
    <row r="2934" spans="1:10" x14ac:dyDescent="0.35">
      <c r="A2934" s="108" t="s">
        <v>2075</v>
      </c>
      <c r="B2934" s="108" t="s">
        <v>3029</v>
      </c>
      <c r="C2934" s="109">
        <v>0.22986104937700003</v>
      </c>
      <c r="D2934" s="109">
        <v>0.22718069311200001</v>
      </c>
      <c r="E2934" s="110">
        <v>2926</v>
      </c>
      <c r="F2934" s="109">
        <v>825036.43801200006</v>
      </c>
      <c r="G2934" s="109">
        <v>4219536.4400800001</v>
      </c>
      <c r="H2934" s="135">
        <v>11</v>
      </c>
      <c r="I2934" s="136" t="s">
        <v>3094</v>
      </c>
      <c r="J2934" s="110" t="str">
        <f t="shared" si="45"/>
        <v>No</v>
      </c>
    </row>
    <row r="2935" spans="1:10" x14ac:dyDescent="0.35">
      <c r="A2935" s="108" t="s">
        <v>2076</v>
      </c>
      <c r="B2935" s="108" t="s">
        <v>3045</v>
      </c>
      <c r="C2935" s="109">
        <v>53.164249367100005</v>
      </c>
      <c r="D2935" s="109">
        <v>4.5353404172800005</v>
      </c>
      <c r="E2935" s="110">
        <v>213</v>
      </c>
      <c r="F2935" s="109">
        <v>653072.78209800005</v>
      </c>
      <c r="G2935" s="109">
        <v>4065850.9491599998</v>
      </c>
      <c r="H2935" s="135">
        <v>10</v>
      </c>
      <c r="I2935" s="136" t="s">
        <v>3094</v>
      </c>
      <c r="J2935" s="110" t="str">
        <f t="shared" si="45"/>
        <v>No</v>
      </c>
    </row>
    <row r="2936" spans="1:10" x14ac:dyDescent="0.35">
      <c r="A2936" s="108" t="s">
        <v>2077</v>
      </c>
      <c r="B2936" s="108" t="s">
        <v>3036</v>
      </c>
      <c r="C2936" s="109">
        <v>12.041590072</v>
      </c>
      <c r="D2936" s="109">
        <v>1.7951853225699999</v>
      </c>
      <c r="E2936" s="110">
        <v>3420</v>
      </c>
      <c r="F2936" s="109">
        <v>878845.69926100003</v>
      </c>
      <c r="G2936" s="109">
        <v>4129075.48263</v>
      </c>
      <c r="H2936" s="135">
        <v>11</v>
      </c>
      <c r="I2936" s="136" t="s">
        <v>3094</v>
      </c>
      <c r="J2936" s="110" t="str">
        <f t="shared" si="45"/>
        <v>No</v>
      </c>
    </row>
    <row r="2937" spans="1:10" x14ac:dyDescent="0.35">
      <c r="A2937" s="108" t="s">
        <v>2078</v>
      </c>
      <c r="B2937" s="108" t="s">
        <v>3048</v>
      </c>
      <c r="C2937" s="109">
        <v>4.4892147268900002</v>
      </c>
      <c r="D2937" s="109">
        <v>2.3820907409800003</v>
      </c>
      <c r="E2937" s="110">
        <v>985</v>
      </c>
      <c r="F2937" s="109">
        <v>918589.38070600003</v>
      </c>
      <c r="G2937" s="109">
        <v>3846225.2383400002</v>
      </c>
      <c r="H2937" s="135">
        <v>11</v>
      </c>
      <c r="I2937" s="136" t="s">
        <v>3094</v>
      </c>
      <c r="J2937" s="110" t="str">
        <f t="shared" si="45"/>
        <v>No</v>
      </c>
    </row>
    <row r="2938" spans="1:10" x14ac:dyDescent="0.35">
      <c r="A2938" s="108" t="s">
        <v>2079</v>
      </c>
      <c r="B2938" s="108" t="s">
        <v>3068</v>
      </c>
      <c r="C2938" s="109">
        <v>3.88357877278</v>
      </c>
      <c r="D2938" s="109">
        <v>0.983564702126</v>
      </c>
      <c r="E2938" s="110">
        <v>1537</v>
      </c>
      <c r="F2938" s="109">
        <v>730963.42125699995</v>
      </c>
      <c r="G2938" s="109">
        <v>4392671.1341399997</v>
      </c>
      <c r="H2938" s="135">
        <v>10</v>
      </c>
      <c r="I2938" s="136" t="s">
        <v>3094</v>
      </c>
      <c r="J2938" s="110" t="str">
        <f t="shared" si="45"/>
        <v>No</v>
      </c>
    </row>
    <row r="2939" spans="1:10" x14ac:dyDescent="0.35">
      <c r="A2939" s="108" t="s">
        <v>2080</v>
      </c>
      <c r="B2939" s="108" t="s">
        <v>3053</v>
      </c>
      <c r="C2939" s="109">
        <v>18.508995810600002</v>
      </c>
      <c r="D2939" s="109">
        <v>2.41536786057</v>
      </c>
      <c r="E2939" s="110">
        <v>1982</v>
      </c>
      <c r="F2939" s="109">
        <v>722960.42520000006</v>
      </c>
      <c r="G2939" s="109">
        <v>4353084.67478</v>
      </c>
      <c r="H2939" s="135">
        <v>10</v>
      </c>
      <c r="I2939" s="136" t="s">
        <v>3094</v>
      </c>
      <c r="J2939" s="110" t="str">
        <f t="shared" si="45"/>
        <v>No</v>
      </c>
    </row>
    <row r="2940" spans="1:10" x14ac:dyDescent="0.35">
      <c r="A2940" s="108" t="s">
        <v>2081</v>
      </c>
      <c r="B2940" s="108" t="s">
        <v>3036</v>
      </c>
      <c r="C2940" s="109">
        <v>9.0795938959499995</v>
      </c>
      <c r="D2940" s="109">
        <v>1.5363709646800001</v>
      </c>
      <c r="E2940" s="110">
        <v>3236</v>
      </c>
      <c r="F2940" s="109">
        <v>901511.33521199995</v>
      </c>
      <c r="G2940" s="109">
        <v>4110958.81482</v>
      </c>
      <c r="H2940" s="135">
        <v>11</v>
      </c>
      <c r="I2940" s="136" t="s">
        <v>3094</v>
      </c>
      <c r="J2940" s="110" t="str">
        <f t="shared" si="45"/>
        <v>No</v>
      </c>
    </row>
    <row r="2941" spans="1:10" x14ac:dyDescent="0.35">
      <c r="A2941" s="108" t="s">
        <v>2081</v>
      </c>
      <c r="B2941" s="108" t="s">
        <v>3036</v>
      </c>
      <c r="C2941" s="109">
        <v>11.2181127571</v>
      </c>
      <c r="D2941" s="109">
        <v>2.28500792551</v>
      </c>
      <c r="E2941" s="110">
        <v>3256</v>
      </c>
      <c r="F2941" s="109">
        <v>902465.97919099999</v>
      </c>
      <c r="G2941" s="109">
        <v>4110255.20365</v>
      </c>
      <c r="H2941" s="135">
        <v>11</v>
      </c>
      <c r="I2941" s="136" t="s">
        <v>3094</v>
      </c>
      <c r="J2941" s="110" t="str">
        <f t="shared" si="45"/>
        <v>No</v>
      </c>
    </row>
    <row r="2942" spans="1:10" x14ac:dyDescent="0.35">
      <c r="A2942" s="108" t="s">
        <v>2082</v>
      </c>
      <c r="B2942" s="108" t="s">
        <v>3040</v>
      </c>
      <c r="C2942" s="109">
        <v>2.2657698431599997</v>
      </c>
      <c r="D2942" s="109">
        <v>0.55113832847699995</v>
      </c>
      <c r="E2942" s="110">
        <v>132</v>
      </c>
      <c r="F2942" s="109">
        <v>997313.420315</v>
      </c>
      <c r="G2942" s="109">
        <v>3715623.0994299999</v>
      </c>
      <c r="H2942" s="135">
        <v>11</v>
      </c>
      <c r="I2942" s="136" t="s">
        <v>3094</v>
      </c>
      <c r="J2942" s="110" t="str">
        <f t="shared" si="45"/>
        <v>No</v>
      </c>
    </row>
    <row r="2943" spans="1:10" x14ac:dyDescent="0.35">
      <c r="A2943" s="108" t="s">
        <v>2083</v>
      </c>
      <c r="B2943" s="108" t="s">
        <v>3022</v>
      </c>
      <c r="C2943" s="109">
        <v>3.4237104354900003</v>
      </c>
      <c r="D2943" s="109">
        <v>0.74657138815699997</v>
      </c>
      <c r="E2943" s="110">
        <v>1423</v>
      </c>
      <c r="F2943" s="109">
        <v>611460.002782</v>
      </c>
      <c r="G2943" s="109">
        <v>4626264.2807600005</v>
      </c>
      <c r="H2943" s="135">
        <v>10</v>
      </c>
      <c r="I2943" s="136" t="s">
        <v>3094</v>
      </c>
      <c r="J2943" s="110" t="str">
        <f t="shared" si="45"/>
        <v>No</v>
      </c>
    </row>
    <row r="2944" spans="1:10" x14ac:dyDescent="0.35">
      <c r="A2944" s="108" t="s">
        <v>2084</v>
      </c>
      <c r="B2944" s="108" t="s">
        <v>3036</v>
      </c>
      <c r="C2944" s="109">
        <v>2.1955497312699999</v>
      </c>
      <c r="D2944" s="109">
        <v>0.56055345746700003</v>
      </c>
      <c r="E2944" s="110">
        <v>3444</v>
      </c>
      <c r="F2944" s="109">
        <v>873327.80897999997</v>
      </c>
      <c r="G2944" s="109">
        <v>4134259.4661699999</v>
      </c>
      <c r="H2944" s="135">
        <v>11</v>
      </c>
      <c r="I2944" s="136" t="s">
        <v>3094</v>
      </c>
      <c r="J2944" s="110" t="str">
        <f t="shared" si="45"/>
        <v>No</v>
      </c>
    </row>
    <row r="2945" spans="1:10" x14ac:dyDescent="0.35">
      <c r="A2945" s="108" t="s">
        <v>2085</v>
      </c>
      <c r="B2945" s="108" t="s">
        <v>3036</v>
      </c>
      <c r="C2945" s="109">
        <v>0.84638851251199998</v>
      </c>
      <c r="D2945" s="109">
        <v>0.52461935971000007</v>
      </c>
      <c r="E2945" s="110">
        <v>3408</v>
      </c>
      <c r="F2945" s="109">
        <v>871907.25448899996</v>
      </c>
      <c r="G2945" s="109">
        <v>4134477.8376699998</v>
      </c>
      <c r="H2945" s="135">
        <v>11</v>
      </c>
      <c r="I2945" s="136" t="s">
        <v>3094</v>
      </c>
      <c r="J2945" s="110" t="str">
        <f t="shared" si="45"/>
        <v>No</v>
      </c>
    </row>
    <row r="2946" spans="1:10" x14ac:dyDescent="0.35">
      <c r="A2946" s="108" t="s">
        <v>2085</v>
      </c>
      <c r="B2946" s="108" t="s">
        <v>3036</v>
      </c>
      <c r="C2946" s="109">
        <v>4.9456091549599998E-2</v>
      </c>
      <c r="D2946" s="109">
        <v>8.2366160960900006E-2</v>
      </c>
      <c r="E2946" s="110">
        <v>3477</v>
      </c>
      <c r="F2946" s="109">
        <v>871545.96385099995</v>
      </c>
      <c r="G2946" s="109">
        <v>4134443.6287199999</v>
      </c>
      <c r="H2946" s="135">
        <v>11</v>
      </c>
      <c r="I2946" s="136" t="s">
        <v>3094</v>
      </c>
      <c r="J2946" s="110" t="str">
        <f t="shared" si="45"/>
        <v>No</v>
      </c>
    </row>
    <row r="2947" spans="1:10" x14ac:dyDescent="0.35">
      <c r="A2947" s="108" t="s">
        <v>2086</v>
      </c>
      <c r="B2947" s="108" t="s">
        <v>3026</v>
      </c>
      <c r="C2947" s="109">
        <v>10.9551427674</v>
      </c>
      <c r="D2947" s="109">
        <v>1.43633611425</v>
      </c>
      <c r="E2947" s="110">
        <v>2026</v>
      </c>
      <c r="F2947" s="109">
        <v>494334.83299999998</v>
      </c>
      <c r="G2947" s="109">
        <v>4535666.7747200001</v>
      </c>
      <c r="H2947" s="135">
        <v>10</v>
      </c>
      <c r="I2947" s="136" t="s">
        <v>3094</v>
      </c>
      <c r="J2947" s="110" t="str">
        <f t="shared" si="45"/>
        <v>No</v>
      </c>
    </row>
    <row r="2948" spans="1:10" x14ac:dyDescent="0.35">
      <c r="A2948" s="108" t="s">
        <v>2086</v>
      </c>
      <c r="B2948" s="108" t="s">
        <v>3036</v>
      </c>
      <c r="C2948" s="109">
        <v>1.7891346503400001</v>
      </c>
      <c r="D2948" s="109">
        <v>0.56032147809400001</v>
      </c>
      <c r="E2948" s="110">
        <v>3154</v>
      </c>
      <c r="F2948" s="109">
        <v>859675.87944100006</v>
      </c>
      <c r="G2948" s="109">
        <v>4154930.8221499999</v>
      </c>
      <c r="H2948" s="135">
        <v>11</v>
      </c>
      <c r="I2948" s="136" t="s">
        <v>3094</v>
      </c>
      <c r="J2948" s="110" t="str">
        <f t="shared" ref="J2948:J3011" si="46">IF(AND(C2948&gt;=173.3,C2948&lt;=16005.8,D2948&gt;=16.1,D2948&lt;=255.3,E2948&gt;=42.4,E2948&lt;=2062),"Yes","No")</f>
        <v>No</v>
      </c>
    </row>
    <row r="2949" spans="1:10" x14ac:dyDescent="0.35">
      <c r="A2949" s="108" t="s">
        <v>2087</v>
      </c>
      <c r="B2949" s="108" t="s">
        <v>3029</v>
      </c>
      <c r="C2949" s="109">
        <v>2.5005991036799999</v>
      </c>
      <c r="D2949" s="109">
        <v>0.63413412849600004</v>
      </c>
      <c r="E2949" s="110">
        <v>3136</v>
      </c>
      <c r="F2949" s="109">
        <v>821856.02422799997</v>
      </c>
      <c r="G2949" s="109">
        <v>4221768.2290599998</v>
      </c>
      <c r="H2949" s="135">
        <v>11</v>
      </c>
      <c r="I2949" s="136" t="s">
        <v>3094</v>
      </c>
      <c r="J2949" s="110" t="str">
        <f t="shared" si="46"/>
        <v>No</v>
      </c>
    </row>
    <row r="2950" spans="1:10" x14ac:dyDescent="0.35">
      <c r="A2950" s="108" t="s">
        <v>2087</v>
      </c>
      <c r="B2950" s="108" t="s">
        <v>3029</v>
      </c>
      <c r="C2950" s="109">
        <v>0.74786103793500003</v>
      </c>
      <c r="D2950" s="109">
        <v>0.42359001803500002</v>
      </c>
      <c r="E2950" s="110">
        <v>3173</v>
      </c>
      <c r="F2950" s="109">
        <v>821703.36357100005</v>
      </c>
      <c r="G2950" s="109">
        <v>4221515.6122300001</v>
      </c>
      <c r="H2950" s="135">
        <v>11</v>
      </c>
      <c r="I2950" s="136" t="s">
        <v>3094</v>
      </c>
      <c r="J2950" s="110" t="str">
        <f t="shared" si="46"/>
        <v>No</v>
      </c>
    </row>
    <row r="2951" spans="1:10" x14ac:dyDescent="0.35">
      <c r="A2951" s="108" t="s">
        <v>2087</v>
      </c>
      <c r="B2951" s="108" t="s">
        <v>3029</v>
      </c>
      <c r="C2951" s="109">
        <v>0.69132642341399997</v>
      </c>
      <c r="D2951" s="109">
        <v>0.41225443734399997</v>
      </c>
      <c r="E2951" s="110">
        <v>3150</v>
      </c>
      <c r="F2951" s="109">
        <v>822026.17557299999</v>
      </c>
      <c r="G2951" s="109">
        <v>4222076.91426</v>
      </c>
      <c r="H2951" s="135">
        <v>11</v>
      </c>
      <c r="I2951" s="136" t="s">
        <v>3094</v>
      </c>
      <c r="J2951" s="110" t="str">
        <f t="shared" si="46"/>
        <v>No</v>
      </c>
    </row>
    <row r="2952" spans="1:10" x14ac:dyDescent="0.35">
      <c r="A2952" s="108" t="s">
        <v>2087</v>
      </c>
      <c r="B2952" s="108" t="s">
        <v>3029</v>
      </c>
      <c r="C2952" s="109">
        <v>0.111879557507</v>
      </c>
      <c r="D2952" s="109">
        <v>0.15910755473800001</v>
      </c>
      <c r="E2952" s="110">
        <v>3206</v>
      </c>
      <c r="F2952" s="109">
        <v>821430.82965299999</v>
      </c>
      <c r="G2952" s="109">
        <v>4221884.2732499996</v>
      </c>
      <c r="H2952" s="135">
        <v>11</v>
      </c>
      <c r="I2952" s="136" t="s">
        <v>3094</v>
      </c>
      <c r="J2952" s="110" t="str">
        <f t="shared" si="46"/>
        <v>No</v>
      </c>
    </row>
    <row r="2953" spans="1:10" x14ac:dyDescent="0.35">
      <c r="A2953" s="108" t="s">
        <v>2087</v>
      </c>
      <c r="B2953" s="108" t="s">
        <v>3029</v>
      </c>
      <c r="C2953" s="109">
        <v>8.6475244200399995E-2</v>
      </c>
      <c r="D2953" s="109">
        <v>0.115084242758</v>
      </c>
      <c r="E2953" s="110">
        <v>3191</v>
      </c>
      <c r="F2953" s="109">
        <v>821448.23509099998</v>
      </c>
      <c r="G2953" s="109">
        <v>4221777.3863199996</v>
      </c>
      <c r="H2953" s="135">
        <v>11</v>
      </c>
      <c r="I2953" s="136" t="s">
        <v>3094</v>
      </c>
      <c r="J2953" s="110" t="str">
        <f t="shared" si="46"/>
        <v>No</v>
      </c>
    </row>
    <row r="2954" spans="1:10" x14ac:dyDescent="0.35">
      <c r="A2954" s="108" t="s">
        <v>2088</v>
      </c>
      <c r="B2954" s="108" t="s">
        <v>3022</v>
      </c>
      <c r="C2954" s="109">
        <v>1.9535065699</v>
      </c>
      <c r="D2954" s="109">
        <v>0.54269110930700004</v>
      </c>
      <c r="E2954" s="110">
        <v>1863</v>
      </c>
      <c r="F2954" s="109">
        <v>482418.22736100003</v>
      </c>
      <c r="G2954" s="109">
        <v>4606788.1208800003</v>
      </c>
      <c r="H2954" s="135">
        <v>10</v>
      </c>
      <c r="I2954" s="136" t="s">
        <v>3094</v>
      </c>
      <c r="J2954" s="110" t="str">
        <f t="shared" si="46"/>
        <v>No</v>
      </c>
    </row>
    <row r="2955" spans="1:10" x14ac:dyDescent="0.35">
      <c r="A2955" s="108" t="s">
        <v>2088</v>
      </c>
      <c r="B2955" s="108" t="s">
        <v>3021</v>
      </c>
      <c r="C2955" s="109">
        <v>59.869264083300003</v>
      </c>
      <c r="D2955" s="109">
        <v>9.4122334932299996</v>
      </c>
      <c r="E2955" s="110">
        <v>777</v>
      </c>
      <c r="F2955" s="109">
        <v>621349.33927600004</v>
      </c>
      <c r="G2955" s="109">
        <v>4413095.0819899999</v>
      </c>
      <c r="H2955" s="135">
        <v>10</v>
      </c>
      <c r="I2955" s="136" t="s">
        <v>3094</v>
      </c>
      <c r="J2955" s="110" t="str">
        <f t="shared" si="46"/>
        <v>No</v>
      </c>
    </row>
    <row r="2956" spans="1:10" x14ac:dyDescent="0.35">
      <c r="A2956" s="108" t="s">
        <v>2088</v>
      </c>
      <c r="B2956" s="108" t="s">
        <v>3037</v>
      </c>
      <c r="C2956" s="109">
        <v>7.4803224878800005</v>
      </c>
      <c r="D2956" s="109">
        <v>1.9130053917800001</v>
      </c>
      <c r="E2956" s="110">
        <v>2356</v>
      </c>
      <c r="F2956" s="109">
        <v>727164.49959699996</v>
      </c>
      <c r="G2956" s="109">
        <v>4364421.9305299995</v>
      </c>
      <c r="H2956" s="135">
        <v>10</v>
      </c>
      <c r="I2956" s="136" t="s">
        <v>3094</v>
      </c>
      <c r="J2956" s="110" t="str">
        <f t="shared" si="46"/>
        <v>No</v>
      </c>
    </row>
    <row r="2957" spans="1:10" x14ac:dyDescent="0.35">
      <c r="A2957" s="108" t="s">
        <v>2089</v>
      </c>
      <c r="B2957" s="108" t="s">
        <v>3059</v>
      </c>
      <c r="C2957" s="109">
        <v>870.32193063500006</v>
      </c>
      <c r="D2957" s="109">
        <v>53.286684743400002</v>
      </c>
      <c r="E2957" s="110">
        <v>174</v>
      </c>
      <c r="F2957" s="109">
        <v>689886.65429900005</v>
      </c>
      <c r="G2957" s="109">
        <v>4237773.4747400004</v>
      </c>
      <c r="H2957" s="135">
        <v>10</v>
      </c>
      <c r="I2957" s="136" t="s">
        <v>3094</v>
      </c>
      <c r="J2957" s="110" t="str">
        <f t="shared" si="46"/>
        <v>Yes</v>
      </c>
    </row>
    <row r="2958" spans="1:10" x14ac:dyDescent="0.35">
      <c r="A2958" s="108" t="s">
        <v>2090</v>
      </c>
      <c r="B2958" s="108" t="s">
        <v>3059</v>
      </c>
      <c r="C2958" s="109">
        <v>2.1731211267500004</v>
      </c>
      <c r="D2958" s="109">
        <v>0.78659619106199996</v>
      </c>
      <c r="E2958" s="110">
        <v>2474</v>
      </c>
      <c r="F2958" s="109">
        <v>751924.337665</v>
      </c>
      <c r="G2958" s="109">
        <v>4275387.7070300002</v>
      </c>
      <c r="H2958" s="135">
        <v>10</v>
      </c>
      <c r="I2958" s="136" t="s">
        <v>3094</v>
      </c>
      <c r="J2958" s="110" t="str">
        <f t="shared" si="46"/>
        <v>No</v>
      </c>
    </row>
    <row r="2959" spans="1:10" x14ac:dyDescent="0.35">
      <c r="A2959" s="108" t="s">
        <v>2091</v>
      </c>
      <c r="B2959" s="108" t="s">
        <v>3036</v>
      </c>
      <c r="C2959" s="109">
        <v>10.1863350854</v>
      </c>
      <c r="D2959" s="109">
        <v>1.44583010312</v>
      </c>
      <c r="E2959" s="110">
        <v>3422</v>
      </c>
      <c r="F2959" s="109">
        <v>877659.78332599998</v>
      </c>
      <c r="G2959" s="109">
        <v>4134663.0372000001</v>
      </c>
      <c r="H2959" s="135">
        <v>11</v>
      </c>
      <c r="I2959" s="136" t="s">
        <v>3094</v>
      </c>
      <c r="J2959" s="110" t="str">
        <f t="shared" si="46"/>
        <v>No</v>
      </c>
    </row>
    <row r="2960" spans="1:10" x14ac:dyDescent="0.35">
      <c r="A2960" s="108" t="s">
        <v>2092</v>
      </c>
      <c r="B2960" s="108" t="s">
        <v>3029</v>
      </c>
      <c r="C2960" s="109">
        <v>8.8106233115299997</v>
      </c>
      <c r="D2960" s="109">
        <v>1.25495155684</v>
      </c>
      <c r="E2960" s="110">
        <v>2536</v>
      </c>
      <c r="F2960" s="109">
        <v>838104.90354099998</v>
      </c>
      <c r="G2960" s="109">
        <v>4194371.96722</v>
      </c>
      <c r="H2960" s="135">
        <v>11</v>
      </c>
      <c r="I2960" s="136" t="s">
        <v>3094</v>
      </c>
      <c r="J2960" s="110" t="str">
        <f t="shared" si="46"/>
        <v>No</v>
      </c>
    </row>
    <row r="2961" spans="1:10" x14ac:dyDescent="0.35">
      <c r="A2961" s="108" t="s">
        <v>2093</v>
      </c>
      <c r="B2961" s="108" t="s">
        <v>3052</v>
      </c>
      <c r="C2961" s="109">
        <v>1.68610921868</v>
      </c>
      <c r="D2961" s="109">
        <v>0.57896279448599997</v>
      </c>
      <c r="E2961" s="110">
        <v>3335</v>
      </c>
      <c r="F2961" s="109">
        <v>914081.18827599997</v>
      </c>
      <c r="G2961" s="109">
        <v>4082850.7542400002</v>
      </c>
      <c r="H2961" s="135">
        <v>11</v>
      </c>
      <c r="I2961" s="136" t="s">
        <v>3094</v>
      </c>
      <c r="J2961" s="110" t="str">
        <f t="shared" si="46"/>
        <v>No</v>
      </c>
    </row>
    <row r="2962" spans="1:10" x14ac:dyDescent="0.35">
      <c r="A2962" s="108" t="s">
        <v>2093</v>
      </c>
      <c r="B2962" s="108" t="s">
        <v>3052</v>
      </c>
      <c r="C2962" s="109">
        <v>1.5788257712</v>
      </c>
      <c r="D2962" s="109">
        <v>0.55738268647900002</v>
      </c>
      <c r="E2962" s="110">
        <v>3297</v>
      </c>
      <c r="F2962" s="109">
        <v>914413.60765000002</v>
      </c>
      <c r="G2962" s="109">
        <v>4083128.6493000002</v>
      </c>
      <c r="H2962" s="135">
        <v>11</v>
      </c>
      <c r="I2962" s="136" t="s">
        <v>3094</v>
      </c>
      <c r="J2962" s="110" t="str">
        <f t="shared" si="46"/>
        <v>No</v>
      </c>
    </row>
    <row r="2963" spans="1:10" x14ac:dyDescent="0.35">
      <c r="A2963" s="108" t="s">
        <v>2094</v>
      </c>
      <c r="B2963" s="108" t="s">
        <v>3041</v>
      </c>
      <c r="C2963" s="109">
        <v>2.6249271468900002</v>
      </c>
      <c r="D2963" s="109">
        <v>0.689247239796</v>
      </c>
      <c r="E2963" s="110">
        <v>3331</v>
      </c>
      <c r="F2963" s="109">
        <v>833449.12984399998</v>
      </c>
      <c r="G2963" s="109">
        <v>4194280.3092200002</v>
      </c>
      <c r="H2963" s="135">
        <v>11</v>
      </c>
      <c r="I2963" s="136" t="s">
        <v>3094</v>
      </c>
      <c r="J2963" s="110" t="str">
        <f t="shared" si="46"/>
        <v>No</v>
      </c>
    </row>
    <row r="2964" spans="1:10" x14ac:dyDescent="0.35">
      <c r="A2964" s="108" t="s">
        <v>2095</v>
      </c>
      <c r="B2964" s="108" t="s">
        <v>3042</v>
      </c>
      <c r="C2964" s="109">
        <v>0.43608601742000003</v>
      </c>
      <c r="D2964" s="109">
        <v>0.27280882122000005</v>
      </c>
      <c r="E2964" s="110">
        <v>1972</v>
      </c>
      <c r="F2964" s="109">
        <v>628643.93064999999</v>
      </c>
      <c r="G2964" s="109">
        <v>4473442.6744799996</v>
      </c>
      <c r="H2964" s="135">
        <v>10</v>
      </c>
      <c r="I2964" s="136" t="s">
        <v>3094</v>
      </c>
      <c r="J2964" s="110" t="str">
        <f t="shared" si="46"/>
        <v>No</v>
      </c>
    </row>
    <row r="2965" spans="1:10" x14ac:dyDescent="0.35">
      <c r="A2965" s="108" t="s">
        <v>2095</v>
      </c>
      <c r="B2965" s="108" t="s">
        <v>3029</v>
      </c>
      <c r="C2965" s="109">
        <v>1.8217636199299998</v>
      </c>
      <c r="D2965" s="109">
        <v>0.85469767464400004</v>
      </c>
      <c r="E2965" s="110">
        <v>3183</v>
      </c>
      <c r="F2965" s="109">
        <v>876169.24332100002</v>
      </c>
      <c r="G2965" s="109">
        <v>4154941.45187</v>
      </c>
      <c r="H2965" s="135">
        <v>11</v>
      </c>
      <c r="I2965" s="136" t="s">
        <v>3094</v>
      </c>
      <c r="J2965" s="110" t="str">
        <f t="shared" si="46"/>
        <v>No</v>
      </c>
    </row>
    <row r="2966" spans="1:10" x14ac:dyDescent="0.35">
      <c r="A2966" s="108" t="s">
        <v>2096</v>
      </c>
      <c r="B2966" s="108" t="s">
        <v>3048</v>
      </c>
      <c r="C2966" s="109">
        <v>1.55509460376</v>
      </c>
      <c r="D2966" s="109">
        <v>0.50367493380600004</v>
      </c>
      <c r="E2966" s="110">
        <v>422</v>
      </c>
      <c r="F2966" s="109">
        <v>931468.79154200002</v>
      </c>
      <c r="G2966" s="109">
        <v>3699691.1359899999</v>
      </c>
      <c r="H2966" s="135">
        <v>11</v>
      </c>
      <c r="I2966" s="136" t="s">
        <v>3094</v>
      </c>
      <c r="J2966" s="110" t="str">
        <f t="shared" si="46"/>
        <v>No</v>
      </c>
    </row>
    <row r="2967" spans="1:10" x14ac:dyDescent="0.35">
      <c r="A2967" s="108" t="s">
        <v>2097</v>
      </c>
      <c r="B2967" s="108" t="s">
        <v>3027</v>
      </c>
      <c r="C2967" s="109">
        <v>8.5217074072100001</v>
      </c>
      <c r="D2967" s="109">
        <v>1.15086323354</v>
      </c>
      <c r="E2967" s="110">
        <v>2748</v>
      </c>
      <c r="F2967" s="109">
        <v>732424.71152999997</v>
      </c>
      <c r="G2967" s="109">
        <v>4584918.1630800003</v>
      </c>
      <c r="H2967" s="135">
        <v>10</v>
      </c>
      <c r="I2967" s="136" t="s">
        <v>3094</v>
      </c>
      <c r="J2967" s="110" t="str">
        <f t="shared" si="46"/>
        <v>No</v>
      </c>
    </row>
    <row r="2968" spans="1:10" x14ac:dyDescent="0.35">
      <c r="A2968" s="108" t="s">
        <v>2097</v>
      </c>
      <c r="B2968" s="108" t="s">
        <v>3020</v>
      </c>
      <c r="C2968" s="109">
        <v>10.129236587799999</v>
      </c>
      <c r="D2968" s="109">
        <v>2.3107495112500001</v>
      </c>
      <c r="E2968" s="110">
        <v>524</v>
      </c>
      <c r="F2968" s="109">
        <v>688778.77314599999</v>
      </c>
      <c r="G2968" s="109">
        <v>4284058.2759400001</v>
      </c>
      <c r="H2968" s="135">
        <v>10</v>
      </c>
      <c r="I2968" s="136" t="s">
        <v>3094</v>
      </c>
      <c r="J2968" s="110" t="str">
        <f t="shared" si="46"/>
        <v>No</v>
      </c>
    </row>
    <row r="2969" spans="1:10" x14ac:dyDescent="0.35">
      <c r="A2969" s="108" t="s">
        <v>2098</v>
      </c>
      <c r="B2969" s="108" t="s">
        <v>3052</v>
      </c>
      <c r="C2969" s="109">
        <v>0.14774435846700001</v>
      </c>
      <c r="D2969" s="109">
        <v>0.14021873999499998</v>
      </c>
      <c r="E2969" s="110">
        <v>3586</v>
      </c>
      <c r="F2969" s="109">
        <v>897507.51698900003</v>
      </c>
      <c r="G2969" s="109">
        <v>4119205.3007100001</v>
      </c>
      <c r="H2969" s="135">
        <v>11</v>
      </c>
      <c r="I2969" s="136" t="s">
        <v>3094</v>
      </c>
      <c r="J2969" s="110" t="str">
        <f t="shared" si="46"/>
        <v>No</v>
      </c>
    </row>
    <row r="2970" spans="1:10" x14ac:dyDescent="0.35">
      <c r="A2970" s="108" t="s">
        <v>2099</v>
      </c>
      <c r="B2970" s="108" t="s">
        <v>3027</v>
      </c>
      <c r="C2970" s="109">
        <v>190.21606656599999</v>
      </c>
      <c r="D2970" s="109">
        <v>10.798911337400002</v>
      </c>
      <c r="E2970" s="110">
        <v>1416</v>
      </c>
      <c r="F2970" s="109">
        <v>712215.11198000005</v>
      </c>
      <c r="G2970" s="109">
        <v>4585908.3290200001</v>
      </c>
      <c r="H2970" s="135">
        <v>10</v>
      </c>
      <c r="I2970" s="136" t="s">
        <v>3094</v>
      </c>
      <c r="J2970" s="110" t="str">
        <f t="shared" si="46"/>
        <v>No</v>
      </c>
    </row>
    <row r="2971" spans="1:10" x14ac:dyDescent="0.35">
      <c r="A2971" s="108" t="s">
        <v>2100</v>
      </c>
      <c r="B2971" s="108" t="s">
        <v>3022</v>
      </c>
      <c r="C2971" s="109">
        <v>7.1841244807099995</v>
      </c>
      <c r="D2971" s="109">
        <v>1.24049847329</v>
      </c>
      <c r="E2971" s="110">
        <v>1978</v>
      </c>
      <c r="F2971" s="109">
        <v>503191.58625200001</v>
      </c>
      <c r="G2971" s="109">
        <v>4576729.2103399998</v>
      </c>
      <c r="H2971" s="135">
        <v>10</v>
      </c>
      <c r="I2971" s="136" t="s">
        <v>3094</v>
      </c>
      <c r="J2971" s="110" t="str">
        <f t="shared" si="46"/>
        <v>No</v>
      </c>
    </row>
    <row r="2972" spans="1:10" x14ac:dyDescent="0.35">
      <c r="A2972" s="108" t="s">
        <v>2101</v>
      </c>
      <c r="B2972" s="108" t="s">
        <v>3033</v>
      </c>
      <c r="C2972" s="109">
        <v>3.3076489689100002</v>
      </c>
      <c r="D2972" s="109">
        <v>1.0813005785900001</v>
      </c>
      <c r="E2972" s="110">
        <v>175</v>
      </c>
      <c r="F2972" s="109">
        <v>632875.81467400002</v>
      </c>
      <c r="G2972" s="109">
        <v>4100510.5089699998</v>
      </c>
      <c r="H2972" s="135">
        <v>10</v>
      </c>
      <c r="I2972" s="136" t="s">
        <v>3094</v>
      </c>
      <c r="J2972" s="110" t="str">
        <f t="shared" si="46"/>
        <v>No</v>
      </c>
    </row>
    <row r="2973" spans="1:10" x14ac:dyDescent="0.35">
      <c r="A2973" s="108" t="s">
        <v>2102</v>
      </c>
      <c r="B2973" s="108" t="s">
        <v>3052</v>
      </c>
      <c r="C2973" s="109">
        <v>1.8318522900300001</v>
      </c>
      <c r="D2973" s="109">
        <v>0.55776935959499996</v>
      </c>
      <c r="E2973" s="110">
        <v>3816</v>
      </c>
      <c r="F2973" s="109">
        <v>922116.184519</v>
      </c>
      <c r="G2973" s="109">
        <v>4057805.24615</v>
      </c>
      <c r="H2973" s="135">
        <v>11</v>
      </c>
      <c r="I2973" s="136" t="s">
        <v>3094</v>
      </c>
      <c r="J2973" s="110" t="str">
        <f t="shared" si="46"/>
        <v>No</v>
      </c>
    </row>
    <row r="2974" spans="1:10" x14ac:dyDescent="0.35">
      <c r="A2974" s="108" t="s">
        <v>2103</v>
      </c>
      <c r="B2974" s="108" t="s">
        <v>3052</v>
      </c>
      <c r="C2974" s="109">
        <v>0.99324582583299992</v>
      </c>
      <c r="D2974" s="109">
        <v>0.49504511407699997</v>
      </c>
      <c r="E2974" s="110">
        <v>3258</v>
      </c>
      <c r="F2974" s="109">
        <v>926296.23724000005</v>
      </c>
      <c r="G2974" s="109">
        <v>4056857.16139</v>
      </c>
      <c r="H2974" s="135">
        <v>11</v>
      </c>
      <c r="I2974" s="136" t="s">
        <v>3094</v>
      </c>
      <c r="J2974" s="110" t="str">
        <f t="shared" si="46"/>
        <v>No</v>
      </c>
    </row>
    <row r="2975" spans="1:10" x14ac:dyDescent="0.35">
      <c r="A2975" s="108" t="s">
        <v>2104</v>
      </c>
      <c r="B2975" s="108" t="s">
        <v>3039</v>
      </c>
      <c r="C2975" s="109">
        <v>7.0292874725500001</v>
      </c>
      <c r="D2975" s="109">
        <v>1.2411292807299998</v>
      </c>
      <c r="E2975" s="110">
        <v>2910</v>
      </c>
      <c r="F2975" s="109">
        <v>887597.62162800005</v>
      </c>
      <c r="G2975" s="109">
        <v>4059383.82546</v>
      </c>
      <c r="H2975" s="135">
        <v>11</v>
      </c>
      <c r="I2975" s="136" t="s">
        <v>3094</v>
      </c>
      <c r="J2975" s="110" t="str">
        <f t="shared" si="46"/>
        <v>No</v>
      </c>
    </row>
    <row r="2976" spans="1:10" x14ac:dyDescent="0.35">
      <c r="A2976" s="108" t="s">
        <v>2105</v>
      </c>
      <c r="B2976" s="108" t="s">
        <v>3020</v>
      </c>
      <c r="C2976" s="109">
        <v>1.9398054684299999</v>
      </c>
      <c r="D2976" s="109">
        <v>0.556640313755</v>
      </c>
      <c r="E2976" s="110">
        <v>2238</v>
      </c>
      <c r="F2976" s="109">
        <v>737903.62492800003</v>
      </c>
      <c r="G2976" s="109">
        <v>4308354.8070099996</v>
      </c>
      <c r="H2976" s="135">
        <v>10</v>
      </c>
      <c r="I2976" s="136" t="s">
        <v>3094</v>
      </c>
      <c r="J2976" s="110" t="str">
        <f t="shared" si="46"/>
        <v>No</v>
      </c>
    </row>
    <row r="2977" spans="1:10" x14ac:dyDescent="0.35">
      <c r="A2977" s="108" t="s">
        <v>2105</v>
      </c>
      <c r="B2977" s="108" t="s">
        <v>3036</v>
      </c>
      <c r="C2977" s="109">
        <v>21.686588913200001</v>
      </c>
      <c r="D2977" s="109">
        <v>3.31826970941</v>
      </c>
      <c r="E2977" s="110">
        <v>3241</v>
      </c>
      <c r="F2977" s="109">
        <v>878187.31010400003</v>
      </c>
      <c r="G2977" s="109">
        <v>4109219.3637700002</v>
      </c>
      <c r="H2977" s="135">
        <v>11</v>
      </c>
      <c r="I2977" s="136" t="s">
        <v>3094</v>
      </c>
      <c r="J2977" s="110" t="str">
        <f t="shared" si="46"/>
        <v>No</v>
      </c>
    </row>
    <row r="2978" spans="1:10" x14ac:dyDescent="0.35">
      <c r="A2978" s="108" t="s">
        <v>2106</v>
      </c>
      <c r="B2978" s="108" t="s">
        <v>3058</v>
      </c>
      <c r="C2978" s="109">
        <v>0.39167683694000005</v>
      </c>
      <c r="D2978" s="109">
        <v>0.235788102492</v>
      </c>
      <c r="E2978" s="110">
        <v>379</v>
      </c>
      <c r="F2978" s="109">
        <v>565842.38048199995</v>
      </c>
      <c r="G2978" s="109">
        <v>4134240.32541</v>
      </c>
      <c r="H2978" s="135">
        <v>10</v>
      </c>
      <c r="I2978" s="136" t="s">
        <v>3094</v>
      </c>
      <c r="J2978" s="110" t="str">
        <f t="shared" si="46"/>
        <v>No</v>
      </c>
    </row>
    <row r="2979" spans="1:10" x14ac:dyDescent="0.35">
      <c r="A2979" s="108" t="s">
        <v>2107</v>
      </c>
      <c r="B2979" s="108" t="s">
        <v>3027</v>
      </c>
      <c r="C2979" s="109">
        <v>120.314222157</v>
      </c>
      <c r="D2979" s="109">
        <v>4.9194636387399999</v>
      </c>
      <c r="E2979" s="110">
        <v>1618</v>
      </c>
      <c r="F2979" s="109">
        <v>699403.21193300001</v>
      </c>
      <c r="G2979" s="109">
        <v>4641284.8255099999</v>
      </c>
      <c r="H2979" s="135">
        <v>10</v>
      </c>
      <c r="I2979" s="136" t="s">
        <v>3094</v>
      </c>
      <c r="J2979" s="110" t="str">
        <f t="shared" si="46"/>
        <v>No</v>
      </c>
    </row>
    <row r="2980" spans="1:10" x14ac:dyDescent="0.35">
      <c r="A2980" s="108" t="s">
        <v>2108</v>
      </c>
      <c r="B2980" s="108" t="s">
        <v>3052</v>
      </c>
      <c r="C2980" s="109">
        <v>0.377609031303</v>
      </c>
      <c r="D2980" s="109">
        <v>0.23983544345400001</v>
      </c>
      <c r="E2980" s="110">
        <v>3294</v>
      </c>
      <c r="F2980" s="109">
        <v>887523.57074400003</v>
      </c>
      <c r="G2980" s="109">
        <v>4123286.7032900001</v>
      </c>
      <c r="H2980" s="135">
        <v>11</v>
      </c>
      <c r="I2980" s="136" t="s">
        <v>3094</v>
      </c>
      <c r="J2980" s="110" t="str">
        <f t="shared" si="46"/>
        <v>No</v>
      </c>
    </row>
    <row r="2981" spans="1:10" x14ac:dyDescent="0.35">
      <c r="A2981" s="108" t="s">
        <v>2109</v>
      </c>
      <c r="B2981" s="108" t="s">
        <v>3029</v>
      </c>
      <c r="C2981" s="109">
        <v>28.8583798053</v>
      </c>
      <c r="D2981" s="109">
        <v>2.8225693059000001</v>
      </c>
      <c r="E2981" s="110">
        <v>2895</v>
      </c>
      <c r="F2981" s="109">
        <v>809662.15677200002</v>
      </c>
      <c r="G2981" s="109">
        <v>4225063.2966700001</v>
      </c>
      <c r="H2981" s="135">
        <v>11</v>
      </c>
      <c r="I2981" s="136" t="s">
        <v>3094</v>
      </c>
      <c r="J2981" s="110" t="str">
        <f t="shared" si="46"/>
        <v>No</v>
      </c>
    </row>
    <row r="2982" spans="1:10" x14ac:dyDescent="0.35">
      <c r="A2982" s="108" t="s">
        <v>2110</v>
      </c>
      <c r="B2982" s="108" t="s">
        <v>3024</v>
      </c>
      <c r="C2982" s="109">
        <v>6.7364736633399991</v>
      </c>
      <c r="D2982" s="109">
        <v>1.1249135428300001</v>
      </c>
      <c r="E2982" s="110">
        <v>56</v>
      </c>
      <c r="F2982" s="109">
        <v>519731.10305799998</v>
      </c>
      <c r="G2982" s="109">
        <v>4200348.37952</v>
      </c>
      <c r="H2982" s="135">
        <v>10</v>
      </c>
      <c r="I2982" s="136" t="s">
        <v>3094</v>
      </c>
      <c r="J2982" s="110" t="str">
        <f t="shared" si="46"/>
        <v>No</v>
      </c>
    </row>
    <row r="2983" spans="1:10" x14ac:dyDescent="0.35">
      <c r="A2983" s="108" t="s">
        <v>2110</v>
      </c>
      <c r="B2983" s="108" t="s">
        <v>3047</v>
      </c>
      <c r="C2983" s="109">
        <v>1.9893844679299999</v>
      </c>
      <c r="D2983" s="109">
        <v>0.68686243224299992</v>
      </c>
      <c r="E2983" s="110">
        <v>841</v>
      </c>
      <c r="F2983" s="109">
        <v>1026431.4036899999</v>
      </c>
      <c r="G2983" s="109">
        <v>3833762.9062899998</v>
      </c>
      <c r="H2983" s="135">
        <v>11</v>
      </c>
      <c r="I2983" s="136" t="s">
        <v>3094</v>
      </c>
      <c r="J2983" s="110" t="str">
        <f t="shared" si="46"/>
        <v>No</v>
      </c>
    </row>
    <row r="2984" spans="1:10" x14ac:dyDescent="0.35">
      <c r="A2984" s="108" t="s">
        <v>2111</v>
      </c>
      <c r="B2984" s="108" t="s">
        <v>3036</v>
      </c>
      <c r="C2984" s="109">
        <v>0.80567203041000002</v>
      </c>
      <c r="D2984" s="109">
        <v>0.36545633648600001</v>
      </c>
      <c r="E2984" s="110">
        <v>3281</v>
      </c>
      <c r="F2984" s="109">
        <v>871174.11113099998</v>
      </c>
      <c r="G2984" s="109">
        <v>4131966.1510999999</v>
      </c>
      <c r="H2984" s="135">
        <v>11</v>
      </c>
      <c r="I2984" s="136" t="s">
        <v>3094</v>
      </c>
      <c r="J2984" s="110" t="str">
        <f t="shared" si="46"/>
        <v>No</v>
      </c>
    </row>
    <row r="2985" spans="1:10" x14ac:dyDescent="0.35">
      <c r="A2985" s="108" t="s">
        <v>2112</v>
      </c>
      <c r="B2985" s="108" t="s">
        <v>3036</v>
      </c>
      <c r="C2985" s="109">
        <v>8.60125038644E-2</v>
      </c>
      <c r="D2985" s="109">
        <v>0.125768184601</v>
      </c>
      <c r="E2985" s="110">
        <v>3278</v>
      </c>
      <c r="F2985" s="109">
        <v>870659.76303100004</v>
      </c>
      <c r="G2985" s="109">
        <v>4132057.3336499999</v>
      </c>
      <c r="H2985" s="135">
        <v>11</v>
      </c>
      <c r="I2985" s="136" t="s">
        <v>3094</v>
      </c>
      <c r="J2985" s="110" t="str">
        <f t="shared" si="46"/>
        <v>No</v>
      </c>
    </row>
    <row r="2986" spans="1:10" x14ac:dyDescent="0.35">
      <c r="A2986" s="108" t="s">
        <v>2112</v>
      </c>
      <c r="B2986" s="108" t="s">
        <v>3036</v>
      </c>
      <c r="C2986" s="109">
        <v>1.2281258042600001</v>
      </c>
      <c r="D2986" s="109">
        <v>0.54383628973299991</v>
      </c>
      <c r="E2986" s="110">
        <v>3273</v>
      </c>
      <c r="F2986" s="109">
        <v>870589.58981300006</v>
      </c>
      <c r="G2986" s="109">
        <v>4131847.9407899999</v>
      </c>
      <c r="H2986" s="135">
        <v>11</v>
      </c>
      <c r="I2986" s="136" t="s">
        <v>3094</v>
      </c>
      <c r="J2986" s="110" t="str">
        <f t="shared" si="46"/>
        <v>No</v>
      </c>
    </row>
    <row r="2987" spans="1:10" x14ac:dyDescent="0.35">
      <c r="A2987" s="108" t="s">
        <v>2113</v>
      </c>
      <c r="B2987" s="108" t="s">
        <v>3041</v>
      </c>
      <c r="C2987" s="109">
        <v>18.0578373311</v>
      </c>
      <c r="D2987" s="109">
        <v>5.8745620061899997</v>
      </c>
      <c r="E2987" s="110">
        <v>2685</v>
      </c>
      <c r="F2987" s="109">
        <v>790289.75027099997</v>
      </c>
      <c r="G2987" s="109">
        <v>4222120.0769499997</v>
      </c>
      <c r="H2987" s="135">
        <v>11</v>
      </c>
      <c r="I2987" s="136" t="s">
        <v>3094</v>
      </c>
      <c r="J2987" s="110" t="str">
        <f t="shared" si="46"/>
        <v>No</v>
      </c>
    </row>
    <row r="2988" spans="1:10" x14ac:dyDescent="0.35">
      <c r="A2988" s="108" t="s">
        <v>2114</v>
      </c>
      <c r="B2988" s="108" t="s">
        <v>3041</v>
      </c>
      <c r="C2988" s="109">
        <v>4.9295876391999993</v>
      </c>
      <c r="D2988" s="109">
        <v>1.2885180919300001</v>
      </c>
      <c r="E2988" s="110">
        <v>2772</v>
      </c>
      <c r="F2988" s="109">
        <v>791144.09872999997</v>
      </c>
      <c r="G2988" s="109">
        <v>4222175.8257900001</v>
      </c>
      <c r="H2988" s="135">
        <v>11</v>
      </c>
      <c r="I2988" s="136" t="s">
        <v>3094</v>
      </c>
      <c r="J2988" s="110" t="str">
        <f t="shared" si="46"/>
        <v>No</v>
      </c>
    </row>
    <row r="2989" spans="1:10" x14ac:dyDescent="0.35">
      <c r="A2989" s="108" t="s">
        <v>2115</v>
      </c>
      <c r="B2989" s="108" t="s">
        <v>3037</v>
      </c>
      <c r="C2989" s="109">
        <v>6.7248408534499999</v>
      </c>
      <c r="D2989" s="109">
        <v>1.6436029007399999</v>
      </c>
      <c r="E2989" s="110">
        <v>2102</v>
      </c>
      <c r="F2989" s="109">
        <v>705309.80208599998</v>
      </c>
      <c r="G2989" s="109">
        <v>4366018.36314</v>
      </c>
      <c r="H2989" s="135">
        <v>10</v>
      </c>
      <c r="I2989" s="136" t="s">
        <v>3094</v>
      </c>
      <c r="J2989" s="110" t="str">
        <f t="shared" si="46"/>
        <v>No</v>
      </c>
    </row>
    <row r="2990" spans="1:10" x14ac:dyDescent="0.35">
      <c r="A2990" s="108" t="s">
        <v>2116</v>
      </c>
      <c r="B2990" s="108" t="s">
        <v>3021</v>
      </c>
      <c r="C2990" s="109">
        <v>8.1104596154799999</v>
      </c>
      <c r="D2990" s="109">
        <v>2.7974949925099999</v>
      </c>
      <c r="E2990" s="110">
        <v>30</v>
      </c>
      <c r="F2990" s="109">
        <v>589308.95085100003</v>
      </c>
      <c r="G2990" s="109">
        <v>4382605.7533900002</v>
      </c>
      <c r="H2990" s="135">
        <v>10</v>
      </c>
      <c r="I2990" s="136" t="s">
        <v>3094</v>
      </c>
      <c r="J2990" s="110" t="str">
        <f t="shared" si="46"/>
        <v>No</v>
      </c>
    </row>
    <row r="2991" spans="1:10" x14ac:dyDescent="0.35">
      <c r="A2991" s="108" t="s">
        <v>2117</v>
      </c>
      <c r="B2991" s="108" t="s">
        <v>3038</v>
      </c>
      <c r="C2991" s="109">
        <v>782.8324053</v>
      </c>
      <c r="D2991" s="109">
        <v>16.80659327</v>
      </c>
      <c r="E2991" s="110">
        <v>478</v>
      </c>
      <c r="F2991" s="109">
        <v>1039261.39913</v>
      </c>
      <c r="G2991" s="109">
        <v>3761643.60298</v>
      </c>
      <c r="H2991" s="135">
        <v>11</v>
      </c>
      <c r="I2991" s="136" t="s">
        <v>3094</v>
      </c>
      <c r="J2991" s="110" t="str">
        <f t="shared" si="46"/>
        <v>Yes</v>
      </c>
    </row>
    <row r="2992" spans="1:10" x14ac:dyDescent="0.35">
      <c r="A2992" s="108" t="s">
        <v>2118</v>
      </c>
      <c r="B2992" s="108" t="s">
        <v>3050</v>
      </c>
      <c r="C2992" s="109">
        <v>3.5994572287400004</v>
      </c>
      <c r="D2992" s="109">
        <v>0.75352444519200001</v>
      </c>
      <c r="E2992" s="110">
        <v>312</v>
      </c>
      <c r="F2992" s="109">
        <v>536984.03616300004</v>
      </c>
      <c r="G2992" s="109">
        <v>4238944.66206</v>
      </c>
      <c r="H2992" s="135">
        <v>10</v>
      </c>
      <c r="I2992" s="136" t="s">
        <v>3094</v>
      </c>
      <c r="J2992" s="110" t="str">
        <f t="shared" si="46"/>
        <v>No</v>
      </c>
    </row>
    <row r="2993" spans="1:10" x14ac:dyDescent="0.35">
      <c r="A2993" s="108" t="s">
        <v>2119</v>
      </c>
      <c r="B2993" s="108" t="s">
        <v>3036</v>
      </c>
      <c r="C2993" s="109">
        <v>29.934030700300003</v>
      </c>
      <c r="D2993" s="109">
        <v>2.4281033115400001</v>
      </c>
      <c r="E2993" s="110">
        <v>3041</v>
      </c>
      <c r="F2993" s="109">
        <v>855415.14289000002</v>
      </c>
      <c r="G2993" s="109">
        <v>4154358.1714499998</v>
      </c>
      <c r="H2993" s="135">
        <v>11</v>
      </c>
      <c r="I2993" s="136" t="s">
        <v>3094</v>
      </c>
      <c r="J2993" s="110" t="str">
        <f t="shared" si="46"/>
        <v>No</v>
      </c>
    </row>
    <row r="2994" spans="1:10" x14ac:dyDescent="0.35">
      <c r="A2994" s="108" t="s">
        <v>2120</v>
      </c>
      <c r="B2994" s="108" t="s">
        <v>3040</v>
      </c>
      <c r="C2994" s="109">
        <v>18.299994958799999</v>
      </c>
      <c r="D2994" s="109">
        <v>2.9439670151999997</v>
      </c>
      <c r="E2994" s="110">
        <v>166</v>
      </c>
      <c r="F2994" s="109">
        <v>985111.13439400005</v>
      </c>
      <c r="G2994" s="109">
        <v>3750324.7970099999</v>
      </c>
      <c r="H2994" s="135">
        <v>11</v>
      </c>
      <c r="I2994" s="136" t="s">
        <v>3094</v>
      </c>
      <c r="J2994" s="110" t="str">
        <f t="shared" si="46"/>
        <v>No</v>
      </c>
    </row>
    <row r="2995" spans="1:10" x14ac:dyDescent="0.35">
      <c r="A2995" s="108" t="s">
        <v>2121</v>
      </c>
      <c r="B2995" s="108" t="s">
        <v>3051</v>
      </c>
      <c r="C2995" s="109">
        <v>2.1767427185499999</v>
      </c>
      <c r="D2995" s="109">
        <v>0.71344879190300003</v>
      </c>
      <c r="E2995" s="110">
        <v>250</v>
      </c>
      <c r="F2995" s="109">
        <v>747205.80247999995</v>
      </c>
      <c r="G2995" s="109">
        <v>4144330.22432</v>
      </c>
      <c r="H2995" s="135">
        <v>10</v>
      </c>
      <c r="I2995" s="136" t="s">
        <v>3094</v>
      </c>
      <c r="J2995" s="110" t="str">
        <f t="shared" si="46"/>
        <v>No</v>
      </c>
    </row>
    <row r="2996" spans="1:10" x14ac:dyDescent="0.35">
      <c r="A2996" s="108" t="s">
        <v>2122</v>
      </c>
      <c r="B2996" s="108" t="s">
        <v>3052</v>
      </c>
      <c r="C2996" s="109">
        <v>0.32057771519899997</v>
      </c>
      <c r="D2996" s="109">
        <v>0.214821702857</v>
      </c>
      <c r="E2996" s="110">
        <v>3275</v>
      </c>
      <c r="F2996" s="109">
        <v>887030.85064199998</v>
      </c>
      <c r="G2996" s="109">
        <v>4123965.30437</v>
      </c>
      <c r="H2996" s="135">
        <v>11</v>
      </c>
      <c r="I2996" s="136" t="s">
        <v>3094</v>
      </c>
      <c r="J2996" s="110" t="str">
        <f t="shared" si="46"/>
        <v>No</v>
      </c>
    </row>
    <row r="2997" spans="1:10" x14ac:dyDescent="0.35">
      <c r="A2997" s="108" t="s">
        <v>2123</v>
      </c>
      <c r="B2997" s="108" t="s">
        <v>3031</v>
      </c>
      <c r="C2997" s="109">
        <v>10.7989102877</v>
      </c>
      <c r="D2997" s="109">
        <v>1.9187564327</v>
      </c>
      <c r="E2997" s="110">
        <v>1390</v>
      </c>
      <c r="F2997" s="109">
        <v>715914.80134500004</v>
      </c>
      <c r="G2997" s="109">
        <v>4491340.8353000004</v>
      </c>
      <c r="H2997" s="135">
        <v>10</v>
      </c>
      <c r="I2997" s="136" t="s">
        <v>3094</v>
      </c>
      <c r="J2997" s="110" t="str">
        <f t="shared" si="46"/>
        <v>No</v>
      </c>
    </row>
    <row r="2998" spans="1:10" x14ac:dyDescent="0.35">
      <c r="A2998" s="108" t="s">
        <v>2124</v>
      </c>
      <c r="B2998" s="108" t="s">
        <v>3036</v>
      </c>
      <c r="C2998" s="109">
        <v>0.93892422934899999</v>
      </c>
      <c r="D2998" s="109">
        <v>0.36282049848000003</v>
      </c>
      <c r="E2998" s="110">
        <v>3509</v>
      </c>
      <c r="F2998" s="109">
        <v>880268.38541900006</v>
      </c>
      <c r="G2998" s="109">
        <v>4137525.2552700001</v>
      </c>
      <c r="H2998" s="135">
        <v>11</v>
      </c>
      <c r="I2998" s="136" t="s">
        <v>3094</v>
      </c>
      <c r="J2998" s="110" t="str">
        <f t="shared" si="46"/>
        <v>No</v>
      </c>
    </row>
    <row r="2999" spans="1:10" x14ac:dyDescent="0.35">
      <c r="A2999" s="108" t="s">
        <v>2125</v>
      </c>
      <c r="B2999" s="108" t="s">
        <v>3036</v>
      </c>
      <c r="C2999" s="109">
        <v>0.578689059211</v>
      </c>
      <c r="D2999" s="109">
        <v>0.29076324798799996</v>
      </c>
      <c r="E2999" s="110">
        <v>3511</v>
      </c>
      <c r="F2999" s="109">
        <v>880444.484283</v>
      </c>
      <c r="G2999" s="109">
        <v>4137481.9299599999</v>
      </c>
      <c r="H2999" s="135">
        <v>11</v>
      </c>
      <c r="I2999" s="136" t="s">
        <v>3094</v>
      </c>
      <c r="J2999" s="110" t="str">
        <f t="shared" si="46"/>
        <v>No</v>
      </c>
    </row>
    <row r="3000" spans="1:10" x14ac:dyDescent="0.35">
      <c r="A3000" s="108" t="s">
        <v>2126</v>
      </c>
      <c r="B3000" s="108" t="s">
        <v>3021</v>
      </c>
      <c r="C3000" s="109">
        <v>69.429679657599991</v>
      </c>
      <c r="D3000" s="109">
        <v>5.2268826103000006</v>
      </c>
      <c r="E3000" s="110">
        <v>1691</v>
      </c>
      <c r="F3000" s="109">
        <v>630780.56999300001</v>
      </c>
      <c r="G3000" s="109">
        <v>4431823.5066600004</v>
      </c>
      <c r="H3000" s="135">
        <v>10</v>
      </c>
      <c r="I3000" s="136" t="s">
        <v>3094</v>
      </c>
      <c r="J3000" s="110" t="str">
        <f t="shared" si="46"/>
        <v>No</v>
      </c>
    </row>
    <row r="3001" spans="1:10" x14ac:dyDescent="0.35">
      <c r="A3001" s="108" t="s">
        <v>2127</v>
      </c>
      <c r="B3001" s="108" t="s">
        <v>3020</v>
      </c>
      <c r="C3001" s="109">
        <v>4.1173570504299999</v>
      </c>
      <c r="D3001" s="109">
        <v>0.75179872731200004</v>
      </c>
      <c r="E3001" s="110">
        <v>2604</v>
      </c>
      <c r="F3001" s="109">
        <v>747263.70264399995</v>
      </c>
      <c r="G3001" s="109">
        <v>4316330.6645799996</v>
      </c>
      <c r="H3001" s="135">
        <v>10</v>
      </c>
      <c r="I3001" s="136" t="s">
        <v>3094</v>
      </c>
      <c r="J3001" s="110" t="str">
        <f t="shared" si="46"/>
        <v>No</v>
      </c>
    </row>
    <row r="3002" spans="1:10" x14ac:dyDescent="0.35">
      <c r="A3002" s="108" t="s">
        <v>2128</v>
      </c>
      <c r="B3002" s="108" t="s">
        <v>3037</v>
      </c>
      <c r="C3002" s="109">
        <v>8.0560708230899998</v>
      </c>
      <c r="D3002" s="109">
        <v>1.5215843980399999</v>
      </c>
      <c r="E3002" s="110">
        <v>2131</v>
      </c>
      <c r="F3002" s="109">
        <v>713422.47529199999</v>
      </c>
      <c r="G3002" s="109">
        <v>4361393.8850600002</v>
      </c>
      <c r="H3002" s="135">
        <v>10</v>
      </c>
      <c r="I3002" s="136" t="s">
        <v>3094</v>
      </c>
      <c r="J3002" s="110" t="str">
        <f t="shared" si="46"/>
        <v>No</v>
      </c>
    </row>
    <row r="3003" spans="1:10" x14ac:dyDescent="0.35">
      <c r="A3003" s="108" t="s">
        <v>2128</v>
      </c>
      <c r="B3003" s="108" t="s">
        <v>3024</v>
      </c>
      <c r="C3003" s="109">
        <v>8.1001945520700005</v>
      </c>
      <c r="D3003" s="109">
        <v>2.9709280106500002</v>
      </c>
      <c r="E3003" s="110">
        <v>56</v>
      </c>
      <c r="F3003" s="109">
        <v>537116.43423799996</v>
      </c>
      <c r="G3003" s="109">
        <v>4200765.0751499999</v>
      </c>
      <c r="H3003" s="135">
        <v>10</v>
      </c>
      <c r="I3003" s="136" t="s">
        <v>3094</v>
      </c>
      <c r="J3003" s="110" t="str">
        <f t="shared" si="46"/>
        <v>No</v>
      </c>
    </row>
    <row r="3004" spans="1:10" x14ac:dyDescent="0.35">
      <c r="A3004" s="108" t="s">
        <v>2129</v>
      </c>
      <c r="B3004" s="108" t="s">
        <v>3041</v>
      </c>
      <c r="C3004" s="109">
        <v>32.546579971599996</v>
      </c>
      <c r="D3004" s="109">
        <v>4.4207861290099997</v>
      </c>
      <c r="E3004" s="110">
        <v>725</v>
      </c>
      <c r="F3004" s="109">
        <v>735056.14395000006</v>
      </c>
      <c r="G3004" s="109">
        <v>4209281.2181799999</v>
      </c>
      <c r="H3004" s="135">
        <v>10</v>
      </c>
      <c r="I3004" s="136" t="s">
        <v>3094</v>
      </c>
      <c r="J3004" s="110" t="str">
        <f t="shared" si="46"/>
        <v>No</v>
      </c>
    </row>
    <row r="3005" spans="1:10" x14ac:dyDescent="0.35">
      <c r="A3005" s="108" t="s">
        <v>2130</v>
      </c>
      <c r="B3005" s="108" t="s">
        <v>3022</v>
      </c>
      <c r="C3005" s="109">
        <v>0.40474359268900001</v>
      </c>
      <c r="D3005" s="109">
        <v>0.26803626215699999</v>
      </c>
      <c r="E3005" s="110">
        <v>1016</v>
      </c>
      <c r="F3005" s="109">
        <v>478399.38882499997</v>
      </c>
      <c r="G3005" s="109">
        <v>4568198.6408900004</v>
      </c>
      <c r="H3005" s="135">
        <v>10</v>
      </c>
      <c r="I3005" s="136" t="s">
        <v>3094</v>
      </c>
      <c r="J3005" s="110" t="str">
        <f t="shared" si="46"/>
        <v>No</v>
      </c>
    </row>
    <row r="3006" spans="1:10" x14ac:dyDescent="0.35">
      <c r="A3006" s="108" t="s">
        <v>2130</v>
      </c>
      <c r="B3006" s="108" t="s">
        <v>3026</v>
      </c>
      <c r="C3006" s="109">
        <v>5.8294862464699992</v>
      </c>
      <c r="D3006" s="109">
        <v>0.91782077310099996</v>
      </c>
      <c r="E3006" s="110">
        <v>1860</v>
      </c>
      <c r="F3006" s="109">
        <v>539882.04012200003</v>
      </c>
      <c r="G3006" s="109">
        <v>4563512.4651699997</v>
      </c>
      <c r="H3006" s="135">
        <v>10</v>
      </c>
      <c r="I3006" s="136" t="s">
        <v>3094</v>
      </c>
      <c r="J3006" s="110" t="str">
        <f t="shared" si="46"/>
        <v>No</v>
      </c>
    </row>
    <row r="3007" spans="1:10" x14ac:dyDescent="0.35">
      <c r="A3007" s="108" t="s">
        <v>2131</v>
      </c>
      <c r="B3007" s="108" t="s">
        <v>3039</v>
      </c>
      <c r="C3007" s="109">
        <v>1.03646397306</v>
      </c>
      <c r="D3007" s="109">
        <v>0.38978402987800004</v>
      </c>
      <c r="E3007" s="110">
        <v>3231</v>
      </c>
      <c r="F3007" s="109">
        <v>906757.00435399998</v>
      </c>
      <c r="G3007" s="109">
        <v>4057133.5564000001</v>
      </c>
      <c r="H3007" s="135">
        <v>11</v>
      </c>
      <c r="I3007" s="136" t="s">
        <v>3094</v>
      </c>
      <c r="J3007" s="110" t="str">
        <f t="shared" si="46"/>
        <v>No</v>
      </c>
    </row>
    <row r="3008" spans="1:10" x14ac:dyDescent="0.35">
      <c r="A3008" s="108" t="s">
        <v>2132</v>
      </c>
      <c r="B3008" s="108" t="s">
        <v>3039</v>
      </c>
      <c r="C3008" s="109">
        <v>1.8497980748299998</v>
      </c>
      <c r="D3008" s="109">
        <v>0.52912014396899998</v>
      </c>
      <c r="E3008" s="110">
        <v>3510</v>
      </c>
      <c r="F3008" s="109">
        <v>902956.85384300002</v>
      </c>
      <c r="G3008" s="109">
        <v>4055924.9475400001</v>
      </c>
      <c r="H3008" s="135">
        <v>11</v>
      </c>
      <c r="I3008" s="136" t="s">
        <v>3094</v>
      </c>
      <c r="J3008" s="110" t="str">
        <f t="shared" si="46"/>
        <v>No</v>
      </c>
    </row>
    <row r="3009" spans="1:10" x14ac:dyDescent="0.35">
      <c r="A3009" s="108" t="s">
        <v>2133</v>
      </c>
      <c r="B3009" s="108" t="s">
        <v>3036</v>
      </c>
      <c r="C3009" s="109">
        <v>8.5222730452000004</v>
      </c>
      <c r="D3009" s="109">
        <v>1.4588250846099999</v>
      </c>
      <c r="E3009" s="110">
        <v>3211</v>
      </c>
      <c r="F3009" s="109">
        <v>857582.60594399995</v>
      </c>
      <c r="G3009" s="109">
        <v>4163711.85188</v>
      </c>
      <c r="H3009" s="135">
        <v>11</v>
      </c>
      <c r="I3009" s="136" t="s">
        <v>3094</v>
      </c>
      <c r="J3009" s="110" t="str">
        <f t="shared" si="46"/>
        <v>No</v>
      </c>
    </row>
    <row r="3010" spans="1:10" x14ac:dyDescent="0.35">
      <c r="A3010" s="108" t="s">
        <v>2134</v>
      </c>
      <c r="B3010" s="108" t="s">
        <v>3058</v>
      </c>
      <c r="C3010" s="109">
        <v>39.057073905499998</v>
      </c>
      <c r="D3010" s="109">
        <v>7.5919174588200002</v>
      </c>
      <c r="E3010" s="110">
        <v>213</v>
      </c>
      <c r="F3010" s="109">
        <v>550319.61413400003</v>
      </c>
      <c r="G3010" s="109">
        <v>4156386.9681099998</v>
      </c>
      <c r="H3010" s="135">
        <v>10</v>
      </c>
      <c r="I3010" s="136" t="s">
        <v>3094</v>
      </c>
      <c r="J3010" s="110" t="str">
        <f t="shared" si="46"/>
        <v>No</v>
      </c>
    </row>
    <row r="3011" spans="1:10" x14ac:dyDescent="0.35">
      <c r="A3011" s="108" t="s">
        <v>2135</v>
      </c>
      <c r="B3011" s="108" t="s">
        <v>3027</v>
      </c>
      <c r="C3011" s="109">
        <v>4.8121032368599996</v>
      </c>
      <c r="D3011" s="109">
        <v>0.87578647862600001</v>
      </c>
      <c r="E3011" s="110">
        <v>1510</v>
      </c>
      <c r="F3011" s="109">
        <v>715374.27409600001</v>
      </c>
      <c r="G3011" s="109">
        <v>4588920.8431799999</v>
      </c>
      <c r="H3011" s="135">
        <v>10</v>
      </c>
      <c r="I3011" s="136" t="s">
        <v>3094</v>
      </c>
      <c r="J3011" s="110" t="str">
        <f t="shared" si="46"/>
        <v>No</v>
      </c>
    </row>
    <row r="3012" spans="1:10" x14ac:dyDescent="0.35">
      <c r="A3012" s="108" t="s">
        <v>2135</v>
      </c>
      <c r="B3012" s="108" t="s">
        <v>3050</v>
      </c>
      <c r="C3012" s="109">
        <v>0.309509931884</v>
      </c>
      <c r="D3012" s="109">
        <v>0.28819437491700001</v>
      </c>
      <c r="E3012" s="110">
        <v>71</v>
      </c>
      <c r="F3012" s="109">
        <v>525757.00961900002</v>
      </c>
      <c r="G3012" s="109">
        <v>4257576.8069200004</v>
      </c>
      <c r="H3012" s="135">
        <v>10</v>
      </c>
      <c r="I3012" s="136" t="s">
        <v>3094</v>
      </c>
      <c r="J3012" s="110" t="str">
        <f t="shared" ref="J3012:J3075" si="47">IF(AND(C3012&gt;=173.3,C3012&lt;=16005.8,D3012&gt;=16.1,D3012&lt;=255.3,E3012&gt;=42.4,E3012&lt;=2062),"Yes","No")</f>
        <v>No</v>
      </c>
    </row>
    <row r="3013" spans="1:10" x14ac:dyDescent="0.35">
      <c r="A3013" s="108" t="s">
        <v>2136</v>
      </c>
      <c r="B3013" s="108" t="s">
        <v>3036</v>
      </c>
      <c r="C3013" s="109">
        <v>2158.57352373</v>
      </c>
      <c r="D3013" s="109">
        <v>84.015044760399988</v>
      </c>
      <c r="E3013" s="110">
        <v>291</v>
      </c>
      <c r="F3013" s="109">
        <v>831065.03020299994</v>
      </c>
      <c r="G3013" s="109">
        <v>4087114.2325900001</v>
      </c>
      <c r="H3013" s="135">
        <v>11</v>
      </c>
      <c r="I3013" s="136" t="s">
        <v>3094</v>
      </c>
      <c r="J3013" s="110" t="str">
        <f t="shared" si="47"/>
        <v>Yes</v>
      </c>
    </row>
    <row r="3014" spans="1:10" x14ac:dyDescent="0.35">
      <c r="A3014" s="108" t="s">
        <v>2137</v>
      </c>
      <c r="B3014" s="108" t="s">
        <v>3037</v>
      </c>
      <c r="C3014" s="109">
        <v>5.8149911105500003</v>
      </c>
      <c r="D3014" s="109">
        <v>0.94835407357799995</v>
      </c>
      <c r="E3014" s="110">
        <v>599</v>
      </c>
      <c r="F3014" s="109">
        <v>661467.61514100002</v>
      </c>
      <c r="G3014" s="109">
        <v>4353882.5662000002</v>
      </c>
      <c r="H3014" s="135">
        <v>10</v>
      </c>
      <c r="I3014" s="136" t="s">
        <v>3094</v>
      </c>
      <c r="J3014" s="110" t="str">
        <f t="shared" si="47"/>
        <v>No</v>
      </c>
    </row>
    <row r="3015" spans="1:10" x14ac:dyDescent="0.35">
      <c r="A3015" s="108" t="s">
        <v>2138</v>
      </c>
      <c r="B3015" s="108" t="s">
        <v>3022</v>
      </c>
      <c r="C3015" s="109">
        <v>3.5869353318999999</v>
      </c>
      <c r="D3015" s="109">
        <v>0.70248390276400008</v>
      </c>
      <c r="E3015" s="110">
        <v>1904</v>
      </c>
      <c r="F3015" s="109">
        <v>480524.32229099999</v>
      </c>
      <c r="G3015" s="109">
        <v>4583491.8380300002</v>
      </c>
      <c r="H3015" s="135">
        <v>10</v>
      </c>
      <c r="I3015" s="136" t="s">
        <v>3094</v>
      </c>
      <c r="J3015" s="110" t="str">
        <f t="shared" si="47"/>
        <v>No</v>
      </c>
    </row>
    <row r="3016" spans="1:10" x14ac:dyDescent="0.35">
      <c r="A3016" s="108" t="s">
        <v>2138</v>
      </c>
      <c r="B3016" s="108" t="s">
        <v>3031</v>
      </c>
      <c r="C3016" s="109">
        <v>8.6200323838999999</v>
      </c>
      <c r="D3016" s="109">
        <v>1.3517975736900001</v>
      </c>
      <c r="E3016" s="110">
        <v>1976</v>
      </c>
      <c r="F3016" s="109">
        <v>655452.94254600001</v>
      </c>
      <c r="G3016" s="109">
        <v>4486333.2243600003</v>
      </c>
      <c r="H3016" s="135">
        <v>10</v>
      </c>
      <c r="I3016" s="136" t="s">
        <v>3094</v>
      </c>
      <c r="J3016" s="110" t="str">
        <f t="shared" si="47"/>
        <v>No</v>
      </c>
    </row>
    <row r="3017" spans="1:10" x14ac:dyDescent="0.35">
      <c r="A3017" s="108" t="s">
        <v>2138</v>
      </c>
      <c r="B3017" s="108" t="s">
        <v>3073</v>
      </c>
      <c r="C3017" s="109">
        <v>5.15275156575</v>
      </c>
      <c r="D3017" s="109">
        <v>0.97825159318999999</v>
      </c>
      <c r="E3017" s="110">
        <v>47</v>
      </c>
      <c r="F3017" s="109">
        <v>575644.158131</v>
      </c>
      <c r="G3017" s="109">
        <v>4211900.4623199999</v>
      </c>
      <c r="H3017" s="135">
        <v>10</v>
      </c>
      <c r="I3017" s="136" t="s">
        <v>3094</v>
      </c>
      <c r="J3017" s="110" t="str">
        <f t="shared" si="47"/>
        <v>No</v>
      </c>
    </row>
    <row r="3018" spans="1:10" x14ac:dyDescent="0.35">
      <c r="A3018" s="108" t="s">
        <v>2139</v>
      </c>
      <c r="B3018" s="108" t="s">
        <v>3052</v>
      </c>
      <c r="C3018" s="109">
        <v>6.0742272068599998</v>
      </c>
      <c r="D3018" s="109">
        <v>1.55791791257</v>
      </c>
      <c r="E3018" s="110">
        <v>3031</v>
      </c>
      <c r="F3018" s="109">
        <v>878373.574028</v>
      </c>
      <c r="G3018" s="109">
        <v>4142510.45034</v>
      </c>
      <c r="H3018" s="135">
        <v>11</v>
      </c>
      <c r="I3018" s="136" t="s">
        <v>3094</v>
      </c>
      <c r="J3018" s="110" t="str">
        <f t="shared" si="47"/>
        <v>No</v>
      </c>
    </row>
    <row r="3019" spans="1:10" x14ac:dyDescent="0.35">
      <c r="A3019" s="108" t="s">
        <v>2140</v>
      </c>
      <c r="B3019" s="108" t="s">
        <v>3052</v>
      </c>
      <c r="C3019" s="109">
        <v>5.1892618202999996</v>
      </c>
      <c r="D3019" s="109">
        <v>2.0003404662599999</v>
      </c>
      <c r="E3019" s="110">
        <v>3109</v>
      </c>
      <c r="F3019" s="109">
        <v>877867.059748</v>
      </c>
      <c r="G3019" s="109">
        <v>4141526.9095800002</v>
      </c>
      <c r="H3019" s="135">
        <v>11</v>
      </c>
      <c r="I3019" s="136" t="s">
        <v>3094</v>
      </c>
      <c r="J3019" s="110" t="str">
        <f t="shared" si="47"/>
        <v>No</v>
      </c>
    </row>
    <row r="3020" spans="1:10" x14ac:dyDescent="0.35">
      <c r="A3020" s="108" t="s">
        <v>2141</v>
      </c>
      <c r="B3020" s="108" t="s">
        <v>3041</v>
      </c>
      <c r="C3020" s="109">
        <v>68.786622517200001</v>
      </c>
      <c r="D3020" s="109">
        <v>8.2457784718399996</v>
      </c>
      <c r="E3020" s="110">
        <v>772</v>
      </c>
      <c r="F3020" s="109">
        <v>746598.76559700002</v>
      </c>
      <c r="G3020" s="109">
        <v>4192959.7057400001</v>
      </c>
      <c r="H3020" s="135">
        <v>10</v>
      </c>
      <c r="I3020" s="136" t="s">
        <v>3094</v>
      </c>
      <c r="J3020" s="110" t="str">
        <f t="shared" si="47"/>
        <v>No</v>
      </c>
    </row>
    <row r="3021" spans="1:10" x14ac:dyDescent="0.35">
      <c r="A3021" s="108" t="s">
        <v>2142</v>
      </c>
      <c r="B3021" s="108" t="s">
        <v>3065</v>
      </c>
      <c r="C3021" s="109">
        <v>1.2544706883699999</v>
      </c>
      <c r="D3021" s="109">
        <v>0.58554128889000001</v>
      </c>
      <c r="E3021" s="110">
        <v>1135</v>
      </c>
      <c r="F3021" s="109">
        <v>732619.513041</v>
      </c>
      <c r="G3021" s="109">
        <v>4235387.3869700003</v>
      </c>
      <c r="H3021" s="135">
        <v>10</v>
      </c>
      <c r="I3021" s="136" t="s">
        <v>3094</v>
      </c>
      <c r="J3021" s="110" t="str">
        <f t="shared" si="47"/>
        <v>No</v>
      </c>
    </row>
    <row r="3022" spans="1:10" x14ac:dyDescent="0.35">
      <c r="A3022" s="108" t="s">
        <v>2143</v>
      </c>
      <c r="B3022" s="108" t="s">
        <v>3041</v>
      </c>
      <c r="C3022" s="109">
        <v>122.66930337599999</v>
      </c>
      <c r="D3022" s="109">
        <v>6.3755083146600002</v>
      </c>
      <c r="E3022" s="110">
        <v>1713</v>
      </c>
      <c r="F3022" s="109">
        <v>764292.56013</v>
      </c>
      <c r="G3022" s="109">
        <v>4231870.5150499996</v>
      </c>
      <c r="H3022" s="135">
        <v>11</v>
      </c>
      <c r="I3022" s="136" t="s">
        <v>3094</v>
      </c>
      <c r="J3022" s="110" t="str">
        <f t="shared" si="47"/>
        <v>No</v>
      </c>
    </row>
    <row r="3023" spans="1:10" x14ac:dyDescent="0.35">
      <c r="A3023" s="108" t="s">
        <v>2144</v>
      </c>
      <c r="B3023" s="108" t="s">
        <v>3041</v>
      </c>
      <c r="C3023" s="109">
        <v>10.279202784299999</v>
      </c>
      <c r="D3023" s="109">
        <v>2.8821344252699999</v>
      </c>
      <c r="E3023" s="110">
        <v>2468</v>
      </c>
      <c r="F3023" s="109">
        <v>780599.71612600004</v>
      </c>
      <c r="G3023" s="109">
        <v>4225566.6750499997</v>
      </c>
      <c r="H3023" s="135">
        <v>11</v>
      </c>
      <c r="I3023" s="136" t="s">
        <v>3094</v>
      </c>
      <c r="J3023" s="110" t="str">
        <f t="shared" si="47"/>
        <v>No</v>
      </c>
    </row>
    <row r="3024" spans="1:10" x14ac:dyDescent="0.35">
      <c r="A3024" s="108" t="s">
        <v>2145</v>
      </c>
      <c r="B3024" s="108" t="s">
        <v>3027</v>
      </c>
      <c r="C3024" s="109">
        <v>66.24077731669999</v>
      </c>
      <c r="D3024" s="109">
        <v>4.4057112414800006</v>
      </c>
      <c r="E3024" s="110">
        <v>1412</v>
      </c>
      <c r="F3024" s="109">
        <v>662192.72765599994</v>
      </c>
      <c r="G3024" s="109">
        <v>4625514.0993400002</v>
      </c>
      <c r="H3024" s="135">
        <v>10</v>
      </c>
      <c r="I3024" s="136" t="s">
        <v>3094</v>
      </c>
      <c r="J3024" s="110" t="str">
        <f t="shared" si="47"/>
        <v>No</v>
      </c>
    </row>
    <row r="3025" spans="1:10" x14ac:dyDescent="0.35">
      <c r="A3025" s="108" t="s">
        <v>2146</v>
      </c>
      <c r="B3025" s="108" t="s">
        <v>3057</v>
      </c>
      <c r="C3025" s="109">
        <v>41.088877709999998</v>
      </c>
      <c r="D3025" s="109">
        <v>6.1983293895799996</v>
      </c>
      <c r="E3025" s="110">
        <v>35</v>
      </c>
      <c r="F3025" s="109">
        <v>609320.41965499998</v>
      </c>
      <c r="G3025" s="109">
        <v>4090719.8425099999</v>
      </c>
      <c r="H3025" s="135">
        <v>10</v>
      </c>
      <c r="I3025" s="136" t="s">
        <v>3094</v>
      </c>
      <c r="J3025" s="110" t="str">
        <f t="shared" si="47"/>
        <v>No</v>
      </c>
    </row>
    <row r="3026" spans="1:10" x14ac:dyDescent="0.35">
      <c r="A3026" s="108" t="s">
        <v>2146</v>
      </c>
      <c r="B3026" s="108" t="s">
        <v>3039</v>
      </c>
      <c r="C3026" s="109">
        <v>0.32830334412500001</v>
      </c>
      <c r="D3026" s="109">
        <v>0.23037801478700001</v>
      </c>
      <c r="E3026" s="110">
        <v>2655</v>
      </c>
      <c r="F3026" s="109">
        <v>896024.40445599996</v>
      </c>
      <c r="G3026" s="109">
        <v>4046971.48703</v>
      </c>
      <c r="H3026" s="135">
        <v>11</v>
      </c>
      <c r="I3026" s="136" t="s">
        <v>3094</v>
      </c>
      <c r="J3026" s="110" t="str">
        <f t="shared" si="47"/>
        <v>No</v>
      </c>
    </row>
    <row r="3027" spans="1:10" x14ac:dyDescent="0.35">
      <c r="A3027" s="108" t="s">
        <v>2147</v>
      </c>
      <c r="B3027" s="108" t="s">
        <v>3041</v>
      </c>
      <c r="C3027" s="109">
        <v>0.81392970328799996</v>
      </c>
      <c r="D3027" s="109">
        <v>0.51835999435400004</v>
      </c>
      <c r="E3027" s="110">
        <v>2867</v>
      </c>
      <c r="F3027" s="109">
        <v>784190.22655499994</v>
      </c>
      <c r="G3027" s="109">
        <v>4233762.6133500002</v>
      </c>
      <c r="H3027" s="135">
        <v>11</v>
      </c>
      <c r="I3027" s="136" t="s">
        <v>3094</v>
      </c>
      <c r="J3027" s="110" t="str">
        <f t="shared" si="47"/>
        <v>No</v>
      </c>
    </row>
    <row r="3028" spans="1:10" x14ac:dyDescent="0.35">
      <c r="A3028" s="108" t="s">
        <v>2147</v>
      </c>
      <c r="B3028" s="108" t="s">
        <v>3041</v>
      </c>
      <c r="C3028" s="109">
        <v>0.260143550813</v>
      </c>
      <c r="D3028" s="109">
        <v>0.20852884986600001</v>
      </c>
      <c r="E3028" s="110">
        <v>2889</v>
      </c>
      <c r="F3028" s="109">
        <v>784340.07536300004</v>
      </c>
      <c r="G3028" s="109">
        <v>4233636.4124600003</v>
      </c>
      <c r="H3028" s="135">
        <v>11</v>
      </c>
      <c r="I3028" s="136" t="s">
        <v>3094</v>
      </c>
      <c r="J3028" s="110" t="str">
        <f t="shared" si="47"/>
        <v>No</v>
      </c>
    </row>
    <row r="3029" spans="1:10" x14ac:dyDescent="0.35">
      <c r="A3029" s="108" t="s">
        <v>2147</v>
      </c>
      <c r="B3029" s="108" t="s">
        <v>3041</v>
      </c>
      <c r="C3029" s="109">
        <v>6.1426566098800005E-2</v>
      </c>
      <c r="D3029" s="109">
        <v>9.8497725366299999E-2</v>
      </c>
      <c r="E3029" s="110">
        <v>2887</v>
      </c>
      <c r="F3029" s="109">
        <v>784352.72934900003</v>
      </c>
      <c r="G3029" s="109">
        <v>4233595.3075400004</v>
      </c>
      <c r="H3029" s="135">
        <v>11</v>
      </c>
      <c r="I3029" s="136" t="s">
        <v>3094</v>
      </c>
      <c r="J3029" s="110" t="str">
        <f t="shared" si="47"/>
        <v>No</v>
      </c>
    </row>
    <row r="3030" spans="1:10" x14ac:dyDescent="0.35">
      <c r="A3030" s="108" t="s">
        <v>2148</v>
      </c>
      <c r="B3030" s="108" t="s">
        <v>3036</v>
      </c>
      <c r="C3030" s="109">
        <v>3.6128404532699996</v>
      </c>
      <c r="D3030" s="109">
        <v>1.16522818355</v>
      </c>
      <c r="E3030" s="110">
        <v>3414</v>
      </c>
      <c r="F3030" s="109">
        <v>870251.68593799998</v>
      </c>
      <c r="G3030" s="109">
        <v>4156560.1458700001</v>
      </c>
      <c r="H3030" s="135">
        <v>11</v>
      </c>
      <c r="I3030" s="136" t="s">
        <v>3094</v>
      </c>
      <c r="J3030" s="110" t="str">
        <f t="shared" si="47"/>
        <v>No</v>
      </c>
    </row>
    <row r="3031" spans="1:10" x14ac:dyDescent="0.35">
      <c r="A3031" s="108" t="s">
        <v>2148</v>
      </c>
      <c r="B3031" s="108" t="s">
        <v>3036</v>
      </c>
      <c r="C3031" s="109">
        <v>6.78769549072</v>
      </c>
      <c r="D3031" s="109">
        <v>1.08970357532</v>
      </c>
      <c r="E3031" s="110">
        <v>3362</v>
      </c>
      <c r="F3031" s="109">
        <v>871287.53126700001</v>
      </c>
      <c r="G3031" s="109">
        <v>4156334.0066999998</v>
      </c>
      <c r="H3031" s="135">
        <v>11</v>
      </c>
      <c r="I3031" s="136" t="s">
        <v>3094</v>
      </c>
      <c r="J3031" s="110" t="str">
        <f t="shared" si="47"/>
        <v>No</v>
      </c>
    </row>
    <row r="3032" spans="1:10" x14ac:dyDescent="0.35">
      <c r="A3032" s="108" t="s">
        <v>2148</v>
      </c>
      <c r="B3032" s="108" t="s">
        <v>3036</v>
      </c>
      <c r="C3032" s="109">
        <v>3.45223674014</v>
      </c>
      <c r="D3032" s="109">
        <v>0.89077643852699995</v>
      </c>
      <c r="E3032" s="110">
        <v>3327</v>
      </c>
      <c r="F3032" s="109">
        <v>872046.44650199998</v>
      </c>
      <c r="G3032" s="109">
        <v>4155657.2557799998</v>
      </c>
      <c r="H3032" s="135">
        <v>11</v>
      </c>
      <c r="I3032" s="136" t="s">
        <v>3094</v>
      </c>
      <c r="J3032" s="110" t="str">
        <f t="shared" si="47"/>
        <v>No</v>
      </c>
    </row>
    <row r="3033" spans="1:10" x14ac:dyDescent="0.35">
      <c r="A3033" s="108" t="s">
        <v>2148</v>
      </c>
      <c r="B3033" s="108" t="s">
        <v>3036</v>
      </c>
      <c r="C3033" s="109">
        <v>2.2945829835499998</v>
      </c>
      <c r="D3033" s="109">
        <v>0.59937619224299998</v>
      </c>
      <c r="E3033" s="110">
        <v>3304</v>
      </c>
      <c r="F3033" s="109">
        <v>871032.433632</v>
      </c>
      <c r="G3033" s="109">
        <v>4154737.7100900002</v>
      </c>
      <c r="H3033" s="135">
        <v>11</v>
      </c>
      <c r="I3033" s="136" t="s">
        <v>3094</v>
      </c>
      <c r="J3033" s="110" t="str">
        <f t="shared" si="47"/>
        <v>No</v>
      </c>
    </row>
    <row r="3034" spans="1:10" x14ac:dyDescent="0.35">
      <c r="A3034" s="108" t="s">
        <v>2148</v>
      </c>
      <c r="B3034" s="108" t="s">
        <v>3036</v>
      </c>
      <c r="C3034" s="109">
        <v>4.71154602886</v>
      </c>
      <c r="D3034" s="109">
        <v>0.91171006444800007</v>
      </c>
      <c r="E3034" s="110">
        <v>3299</v>
      </c>
      <c r="F3034" s="109">
        <v>871150.08547599998</v>
      </c>
      <c r="G3034" s="109">
        <v>4154345.6460299999</v>
      </c>
      <c r="H3034" s="135">
        <v>11</v>
      </c>
      <c r="I3034" s="136" t="s">
        <v>3094</v>
      </c>
      <c r="J3034" s="110" t="str">
        <f t="shared" si="47"/>
        <v>No</v>
      </c>
    </row>
    <row r="3035" spans="1:10" x14ac:dyDescent="0.35">
      <c r="A3035" s="108" t="s">
        <v>2148</v>
      </c>
      <c r="B3035" s="108" t="s">
        <v>3036</v>
      </c>
      <c r="C3035" s="109">
        <v>0.39245691970600005</v>
      </c>
      <c r="D3035" s="109">
        <v>0.30500703258299999</v>
      </c>
      <c r="E3035" s="110">
        <v>3330</v>
      </c>
      <c r="F3035" s="109">
        <v>871359.02879300003</v>
      </c>
      <c r="G3035" s="109">
        <v>4154750.6891200002</v>
      </c>
      <c r="H3035" s="135">
        <v>11</v>
      </c>
      <c r="I3035" s="136" t="s">
        <v>3094</v>
      </c>
      <c r="J3035" s="110" t="str">
        <f t="shared" si="47"/>
        <v>No</v>
      </c>
    </row>
    <row r="3036" spans="1:10" x14ac:dyDescent="0.35">
      <c r="A3036" s="108" t="s">
        <v>2148</v>
      </c>
      <c r="B3036" s="108" t="s">
        <v>3036</v>
      </c>
      <c r="C3036" s="109">
        <v>7.6109625718800006E-2</v>
      </c>
      <c r="D3036" s="109">
        <v>0.10690365234799999</v>
      </c>
      <c r="E3036" s="110">
        <v>3415</v>
      </c>
      <c r="F3036" s="109">
        <v>870465.45962600003</v>
      </c>
      <c r="G3036" s="109">
        <v>4156478.4473000001</v>
      </c>
      <c r="H3036" s="135">
        <v>11</v>
      </c>
      <c r="I3036" s="136" t="s">
        <v>3094</v>
      </c>
      <c r="J3036" s="110" t="str">
        <f t="shared" si="47"/>
        <v>No</v>
      </c>
    </row>
    <row r="3037" spans="1:10" x14ac:dyDescent="0.35">
      <c r="A3037" s="108" t="s">
        <v>2148</v>
      </c>
      <c r="B3037" s="108" t="s">
        <v>3036</v>
      </c>
      <c r="C3037" s="109">
        <v>3.5255721840800003E-2</v>
      </c>
      <c r="D3037" s="109">
        <v>7.4910592212699995E-2</v>
      </c>
      <c r="E3037" s="110">
        <v>3415</v>
      </c>
      <c r="F3037" s="109">
        <v>870418.27213699999</v>
      </c>
      <c r="G3037" s="109">
        <v>4156480.28156</v>
      </c>
      <c r="H3037" s="135">
        <v>11</v>
      </c>
      <c r="I3037" s="136" t="s">
        <v>3094</v>
      </c>
      <c r="J3037" s="110" t="str">
        <f t="shared" si="47"/>
        <v>No</v>
      </c>
    </row>
    <row r="3038" spans="1:10" x14ac:dyDescent="0.35">
      <c r="A3038" s="108" t="s">
        <v>2148</v>
      </c>
      <c r="B3038" s="108" t="s">
        <v>3036</v>
      </c>
      <c r="C3038" s="109">
        <v>7.6658764548299993E-2</v>
      </c>
      <c r="D3038" s="109">
        <v>0.105542654463</v>
      </c>
      <c r="E3038" s="110">
        <v>3415</v>
      </c>
      <c r="F3038" s="109">
        <v>870486.35726700001</v>
      </c>
      <c r="G3038" s="109">
        <v>4156448.8299199999</v>
      </c>
      <c r="H3038" s="135">
        <v>11</v>
      </c>
      <c r="I3038" s="136" t="s">
        <v>3094</v>
      </c>
      <c r="J3038" s="110" t="str">
        <f t="shared" si="47"/>
        <v>No</v>
      </c>
    </row>
    <row r="3039" spans="1:10" x14ac:dyDescent="0.35">
      <c r="A3039" s="108" t="s">
        <v>2148</v>
      </c>
      <c r="B3039" s="108" t="s">
        <v>3036</v>
      </c>
      <c r="C3039" s="109">
        <v>0.24598443241699999</v>
      </c>
      <c r="D3039" s="109">
        <v>0.18101898645799999</v>
      </c>
      <c r="E3039" s="110">
        <v>3303</v>
      </c>
      <c r="F3039" s="109">
        <v>871124.32428599999</v>
      </c>
      <c r="G3039" s="109">
        <v>4154553.3864099998</v>
      </c>
      <c r="H3039" s="135">
        <v>11</v>
      </c>
      <c r="I3039" s="136" t="s">
        <v>3094</v>
      </c>
      <c r="J3039" s="110" t="str">
        <f t="shared" si="47"/>
        <v>No</v>
      </c>
    </row>
    <row r="3040" spans="1:10" x14ac:dyDescent="0.35">
      <c r="A3040" s="108" t="s">
        <v>2148</v>
      </c>
      <c r="B3040" s="108" t="s">
        <v>3036</v>
      </c>
      <c r="C3040" s="109">
        <v>0.213081658087</v>
      </c>
      <c r="D3040" s="109">
        <v>0.17446835613299999</v>
      </c>
      <c r="E3040" s="110">
        <v>3232</v>
      </c>
      <c r="F3040" s="109">
        <v>872293.42412099999</v>
      </c>
      <c r="G3040" s="109">
        <v>4154575.3585899998</v>
      </c>
      <c r="H3040" s="135">
        <v>11</v>
      </c>
      <c r="I3040" s="136" t="s">
        <v>3094</v>
      </c>
      <c r="J3040" s="110" t="str">
        <f t="shared" si="47"/>
        <v>No</v>
      </c>
    </row>
    <row r="3041" spans="1:10" x14ac:dyDescent="0.35">
      <c r="A3041" s="108" t="s">
        <v>2148</v>
      </c>
      <c r="B3041" s="108" t="s">
        <v>3036</v>
      </c>
      <c r="C3041" s="109">
        <v>9.1615225379399992E-2</v>
      </c>
      <c r="D3041" s="109">
        <v>0.11272286578</v>
      </c>
      <c r="E3041" s="110">
        <v>3318</v>
      </c>
      <c r="F3041" s="109">
        <v>871307.32575600001</v>
      </c>
      <c r="G3041" s="109">
        <v>4154551.2829399998</v>
      </c>
      <c r="H3041" s="135">
        <v>11</v>
      </c>
      <c r="I3041" s="136" t="s">
        <v>3094</v>
      </c>
      <c r="J3041" s="110" t="str">
        <f t="shared" si="47"/>
        <v>No</v>
      </c>
    </row>
    <row r="3042" spans="1:10" x14ac:dyDescent="0.35">
      <c r="A3042" s="108" t="s">
        <v>2149</v>
      </c>
      <c r="B3042" s="108" t="s">
        <v>3036</v>
      </c>
      <c r="C3042" s="109">
        <v>2.1992370779699999</v>
      </c>
      <c r="D3042" s="109">
        <v>0.71084135494</v>
      </c>
      <c r="E3042" s="110">
        <v>3166</v>
      </c>
      <c r="F3042" s="109">
        <v>871840.18125599995</v>
      </c>
      <c r="G3042" s="109">
        <v>4153957.2221400002</v>
      </c>
      <c r="H3042" s="135">
        <v>11</v>
      </c>
      <c r="I3042" s="136" t="s">
        <v>3094</v>
      </c>
      <c r="J3042" s="110" t="str">
        <f t="shared" si="47"/>
        <v>No</v>
      </c>
    </row>
    <row r="3043" spans="1:10" x14ac:dyDescent="0.35">
      <c r="A3043" s="108" t="s">
        <v>2150</v>
      </c>
      <c r="B3043" s="108" t="s">
        <v>3036</v>
      </c>
      <c r="C3043" s="109">
        <v>13.330234194999999</v>
      </c>
      <c r="D3043" s="109">
        <v>3.3785337772900004</v>
      </c>
      <c r="E3043" s="110">
        <v>3312</v>
      </c>
      <c r="F3043" s="109">
        <v>871020.53942299995</v>
      </c>
      <c r="G3043" s="109">
        <v>4155412.8568299999</v>
      </c>
      <c r="H3043" s="135">
        <v>11</v>
      </c>
      <c r="I3043" s="136" t="s">
        <v>3094</v>
      </c>
      <c r="J3043" s="110" t="str">
        <f t="shared" si="47"/>
        <v>No</v>
      </c>
    </row>
    <row r="3044" spans="1:10" x14ac:dyDescent="0.35">
      <c r="A3044" s="108" t="s">
        <v>2151</v>
      </c>
      <c r="B3044" s="108" t="s">
        <v>3036</v>
      </c>
      <c r="C3044" s="109">
        <v>0.84339041260100001</v>
      </c>
      <c r="D3044" s="109">
        <v>0.355514115317</v>
      </c>
      <c r="E3044" s="110">
        <v>3484</v>
      </c>
      <c r="F3044" s="109">
        <v>872895.90161399997</v>
      </c>
      <c r="G3044" s="109">
        <v>4155466.0912199998</v>
      </c>
      <c r="H3044" s="135">
        <v>11</v>
      </c>
      <c r="I3044" s="136" t="s">
        <v>3094</v>
      </c>
      <c r="J3044" s="110" t="str">
        <f t="shared" si="47"/>
        <v>No</v>
      </c>
    </row>
    <row r="3045" spans="1:10" x14ac:dyDescent="0.35">
      <c r="A3045" s="108" t="s">
        <v>2152</v>
      </c>
      <c r="B3045" s="108" t="s">
        <v>3036</v>
      </c>
      <c r="C3045" s="109">
        <v>0.43062502014000004</v>
      </c>
      <c r="D3045" s="109">
        <v>0.24947693081700001</v>
      </c>
      <c r="E3045" s="110">
        <v>3498</v>
      </c>
      <c r="F3045" s="109">
        <v>873043.23435899999</v>
      </c>
      <c r="G3045" s="109">
        <v>4155280.0608899998</v>
      </c>
      <c r="H3045" s="135">
        <v>11</v>
      </c>
      <c r="I3045" s="136" t="s">
        <v>3094</v>
      </c>
      <c r="J3045" s="110" t="str">
        <f t="shared" si="47"/>
        <v>No</v>
      </c>
    </row>
    <row r="3046" spans="1:10" x14ac:dyDescent="0.35">
      <c r="A3046" s="108" t="s">
        <v>2153</v>
      </c>
      <c r="B3046" s="108" t="s">
        <v>3036</v>
      </c>
      <c r="C3046" s="109">
        <v>0.65065174726999997</v>
      </c>
      <c r="D3046" s="109">
        <v>0.30207517522600003</v>
      </c>
      <c r="E3046" s="110">
        <v>3568</v>
      </c>
      <c r="F3046" s="109">
        <v>872985.949074</v>
      </c>
      <c r="G3046" s="109">
        <v>4154951.7008000002</v>
      </c>
      <c r="H3046" s="135">
        <v>11</v>
      </c>
      <c r="I3046" s="136" t="s">
        <v>3094</v>
      </c>
      <c r="J3046" s="110" t="str">
        <f t="shared" si="47"/>
        <v>No</v>
      </c>
    </row>
    <row r="3047" spans="1:10" x14ac:dyDescent="0.35">
      <c r="A3047" s="108" t="s">
        <v>2154</v>
      </c>
      <c r="B3047" s="108" t="s">
        <v>3049</v>
      </c>
      <c r="C3047" s="109">
        <v>6.3900304154900001</v>
      </c>
      <c r="D3047" s="109">
        <v>1.36108401147</v>
      </c>
      <c r="E3047" s="110">
        <v>5</v>
      </c>
      <c r="F3047" s="109">
        <v>718085.95906899997</v>
      </c>
      <c r="G3047" s="109">
        <v>3883972.8924699998</v>
      </c>
      <c r="H3047" s="135">
        <v>10</v>
      </c>
      <c r="I3047" s="136" t="s">
        <v>3094</v>
      </c>
      <c r="J3047" s="110" t="str">
        <f t="shared" si="47"/>
        <v>No</v>
      </c>
    </row>
    <row r="3048" spans="1:10" x14ac:dyDescent="0.35">
      <c r="A3048" s="108" t="s">
        <v>2155</v>
      </c>
      <c r="B3048" s="108" t="s">
        <v>3043</v>
      </c>
      <c r="C3048" s="109">
        <v>32.141801051800002</v>
      </c>
      <c r="D3048" s="109">
        <v>6.3858989907100003</v>
      </c>
      <c r="E3048" s="110">
        <v>745</v>
      </c>
      <c r="F3048" s="109">
        <v>604317.75155000004</v>
      </c>
      <c r="G3048" s="109">
        <v>4538893.7343499996</v>
      </c>
      <c r="H3048" s="135">
        <v>10</v>
      </c>
      <c r="I3048" s="136" t="s">
        <v>3094</v>
      </c>
      <c r="J3048" s="110" t="str">
        <f t="shared" si="47"/>
        <v>No</v>
      </c>
    </row>
    <row r="3049" spans="1:10" x14ac:dyDescent="0.35">
      <c r="A3049" s="108" t="s">
        <v>2156</v>
      </c>
      <c r="B3049" s="108" t="s">
        <v>3043</v>
      </c>
      <c r="C3049" s="109">
        <v>98.224803790799996</v>
      </c>
      <c r="D3049" s="109">
        <v>13.566033369299999</v>
      </c>
      <c r="E3049" s="110">
        <v>435</v>
      </c>
      <c r="F3049" s="109">
        <v>584769.34499500005</v>
      </c>
      <c r="G3049" s="109">
        <v>4533255.6415900001</v>
      </c>
      <c r="H3049" s="135">
        <v>10</v>
      </c>
      <c r="I3049" s="136" t="s">
        <v>3094</v>
      </c>
      <c r="J3049" s="110" t="str">
        <f t="shared" si="47"/>
        <v>No</v>
      </c>
    </row>
    <row r="3050" spans="1:10" x14ac:dyDescent="0.35">
      <c r="A3050" s="108" t="s">
        <v>2157</v>
      </c>
      <c r="B3050" s="108" t="s">
        <v>3043</v>
      </c>
      <c r="C3050" s="109">
        <v>200.43485946800001</v>
      </c>
      <c r="D3050" s="109">
        <v>29.5748600282</v>
      </c>
      <c r="E3050" s="110">
        <v>388</v>
      </c>
      <c r="F3050" s="109">
        <v>586693.72751800006</v>
      </c>
      <c r="G3050" s="109">
        <v>4525597.50746</v>
      </c>
      <c r="H3050" s="135">
        <v>10</v>
      </c>
      <c r="I3050" s="136" t="s">
        <v>3094</v>
      </c>
      <c r="J3050" s="110" t="str">
        <f t="shared" si="47"/>
        <v>Yes</v>
      </c>
    </row>
    <row r="3051" spans="1:10" x14ac:dyDescent="0.35">
      <c r="A3051" s="108" t="s">
        <v>2158</v>
      </c>
      <c r="B3051" s="108" t="s">
        <v>3020</v>
      </c>
      <c r="C3051" s="109">
        <v>0.72223625164500005</v>
      </c>
      <c r="D3051" s="109">
        <v>0.48878910352299998</v>
      </c>
      <c r="E3051" s="110">
        <v>2291</v>
      </c>
      <c r="F3051" s="109">
        <v>749491.98580000002</v>
      </c>
      <c r="G3051" s="109">
        <v>4302477.8195700003</v>
      </c>
      <c r="H3051" s="135">
        <v>10</v>
      </c>
      <c r="I3051" s="136" t="s">
        <v>3094</v>
      </c>
      <c r="J3051" s="110" t="str">
        <f t="shared" si="47"/>
        <v>No</v>
      </c>
    </row>
    <row r="3052" spans="1:10" x14ac:dyDescent="0.35">
      <c r="A3052" s="108" t="s">
        <v>2159</v>
      </c>
      <c r="B3052" s="108" t="s">
        <v>3052</v>
      </c>
      <c r="C3052" s="109">
        <v>8.7330543966600001</v>
      </c>
      <c r="D3052" s="109">
        <v>1.6920344027500001</v>
      </c>
      <c r="E3052" s="110">
        <v>3341</v>
      </c>
      <c r="F3052" s="109">
        <v>884046.79715799994</v>
      </c>
      <c r="G3052" s="109">
        <v>4129762.93316</v>
      </c>
      <c r="H3052" s="135">
        <v>11</v>
      </c>
      <c r="I3052" s="136" t="s">
        <v>3094</v>
      </c>
      <c r="J3052" s="110" t="str">
        <f t="shared" si="47"/>
        <v>No</v>
      </c>
    </row>
    <row r="3053" spans="1:10" x14ac:dyDescent="0.35">
      <c r="A3053" s="108" t="s">
        <v>2159</v>
      </c>
      <c r="B3053" s="108" t="s">
        <v>3041</v>
      </c>
      <c r="C3053" s="109">
        <v>1.0177593486200001</v>
      </c>
      <c r="D3053" s="109">
        <v>0.60441098268899995</v>
      </c>
      <c r="E3053" s="110">
        <v>2398</v>
      </c>
      <c r="F3053" s="109">
        <v>779403.29373000003</v>
      </c>
      <c r="G3053" s="109">
        <v>4228595.1157499999</v>
      </c>
      <c r="H3053" s="135">
        <v>11</v>
      </c>
      <c r="I3053" s="136" t="s">
        <v>3094</v>
      </c>
      <c r="J3053" s="110" t="str">
        <f t="shared" si="47"/>
        <v>No</v>
      </c>
    </row>
    <row r="3054" spans="1:10" x14ac:dyDescent="0.35">
      <c r="A3054" s="108" t="s">
        <v>2160</v>
      </c>
      <c r="B3054" s="108" t="s">
        <v>3048</v>
      </c>
      <c r="C3054" s="109">
        <v>81.406619572799997</v>
      </c>
      <c r="D3054" s="109">
        <v>17.327253253399999</v>
      </c>
      <c r="E3054" s="110">
        <v>696</v>
      </c>
      <c r="F3054" s="109">
        <v>947162.45453900006</v>
      </c>
      <c r="G3054" s="109">
        <v>3860474.6888899999</v>
      </c>
      <c r="H3054" s="135">
        <v>11</v>
      </c>
      <c r="I3054" s="136" t="s">
        <v>3094</v>
      </c>
      <c r="J3054" s="110" t="str">
        <f t="shared" si="47"/>
        <v>No</v>
      </c>
    </row>
    <row r="3055" spans="1:10" x14ac:dyDescent="0.35">
      <c r="A3055" s="108" t="s">
        <v>2160</v>
      </c>
      <c r="B3055" s="108" t="s">
        <v>3048</v>
      </c>
      <c r="C3055" s="109">
        <v>8.4625315135800001</v>
      </c>
      <c r="D3055" s="109">
        <v>2.4555648658</v>
      </c>
      <c r="E3055" s="110">
        <v>696</v>
      </c>
      <c r="F3055" s="109">
        <v>945997.83990300004</v>
      </c>
      <c r="G3055" s="109">
        <v>3859966.6482500001</v>
      </c>
      <c r="H3055" s="135">
        <v>11</v>
      </c>
      <c r="I3055" s="136" t="s">
        <v>3094</v>
      </c>
      <c r="J3055" s="110" t="str">
        <f t="shared" si="47"/>
        <v>No</v>
      </c>
    </row>
    <row r="3056" spans="1:10" x14ac:dyDescent="0.35">
      <c r="A3056" s="108" t="s">
        <v>2161</v>
      </c>
      <c r="B3056" s="108" t="s">
        <v>3064</v>
      </c>
      <c r="C3056" s="109">
        <v>1.53111116261</v>
      </c>
      <c r="D3056" s="109">
        <v>0.49028488106499996</v>
      </c>
      <c r="E3056" s="110">
        <v>1814</v>
      </c>
      <c r="F3056" s="109">
        <v>513366.22064299998</v>
      </c>
      <c r="G3056" s="109">
        <v>4397422.5910700001</v>
      </c>
      <c r="H3056" s="135">
        <v>10</v>
      </c>
      <c r="I3056" s="136" t="s">
        <v>3094</v>
      </c>
      <c r="J3056" s="110" t="str">
        <f t="shared" si="47"/>
        <v>No</v>
      </c>
    </row>
    <row r="3057" spans="1:10" x14ac:dyDescent="0.35">
      <c r="A3057" s="108" t="s">
        <v>2162</v>
      </c>
      <c r="B3057" s="108" t="s">
        <v>3022</v>
      </c>
      <c r="C3057" s="109">
        <v>3.7622146643400001</v>
      </c>
      <c r="D3057" s="109">
        <v>0.90149422351600006</v>
      </c>
      <c r="E3057" s="110">
        <v>1675</v>
      </c>
      <c r="F3057" s="109">
        <v>473449.904767</v>
      </c>
      <c r="G3057" s="109">
        <v>4597592.8381000003</v>
      </c>
      <c r="H3057" s="135">
        <v>10</v>
      </c>
      <c r="I3057" s="136" t="s">
        <v>3094</v>
      </c>
      <c r="J3057" s="110" t="str">
        <f t="shared" si="47"/>
        <v>No</v>
      </c>
    </row>
    <row r="3058" spans="1:10" x14ac:dyDescent="0.35">
      <c r="A3058" s="108" t="s">
        <v>2163</v>
      </c>
      <c r="B3058" s="108" t="s">
        <v>3052</v>
      </c>
      <c r="C3058" s="109">
        <v>37.604862949800001</v>
      </c>
      <c r="D3058" s="109">
        <v>6.6486503046199994</v>
      </c>
      <c r="E3058" s="110">
        <v>1341</v>
      </c>
      <c r="F3058" s="109">
        <v>895072.64743300003</v>
      </c>
      <c r="G3058" s="109">
        <v>4151122.44875</v>
      </c>
      <c r="H3058" s="135">
        <v>11</v>
      </c>
      <c r="I3058" s="136" t="s">
        <v>3094</v>
      </c>
      <c r="J3058" s="110" t="str">
        <f t="shared" si="47"/>
        <v>No</v>
      </c>
    </row>
    <row r="3059" spans="1:10" x14ac:dyDescent="0.35">
      <c r="A3059" s="108" t="s">
        <v>2164</v>
      </c>
      <c r="B3059" s="108" t="s">
        <v>3036</v>
      </c>
      <c r="C3059" s="109">
        <v>1.00125429737</v>
      </c>
      <c r="D3059" s="109">
        <v>0.41470734590900005</v>
      </c>
      <c r="E3059" s="110">
        <v>3301</v>
      </c>
      <c r="F3059" s="109">
        <v>852126.34886200004</v>
      </c>
      <c r="G3059" s="109">
        <v>4155779.8457599999</v>
      </c>
      <c r="H3059" s="135">
        <v>11</v>
      </c>
      <c r="I3059" s="136" t="s">
        <v>3094</v>
      </c>
      <c r="J3059" s="110" t="str">
        <f t="shared" si="47"/>
        <v>No</v>
      </c>
    </row>
    <row r="3060" spans="1:10" x14ac:dyDescent="0.35">
      <c r="A3060" s="108" t="s">
        <v>2165</v>
      </c>
      <c r="B3060" s="108" t="s">
        <v>3022</v>
      </c>
      <c r="C3060" s="109">
        <v>0.35937111706900005</v>
      </c>
      <c r="D3060" s="109">
        <v>0.22709792392</v>
      </c>
      <c r="E3060" s="110">
        <v>2170</v>
      </c>
      <c r="F3060" s="109">
        <v>502933.94696199999</v>
      </c>
      <c r="G3060" s="109">
        <v>4558780.2999900002</v>
      </c>
      <c r="H3060" s="135">
        <v>10</v>
      </c>
      <c r="I3060" s="136" t="s">
        <v>3094</v>
      </c>
      <c r="J3060" s="110" t="str">
        <f t="shared" si="47"/>
        <v>No</v>
      </c>
    </row>
    <row r="3061" spans="1:10" x14ac:dyDescent="0.35">
      <c r="A3061" s="108" t="s">
        <v>2165</v>
      </c>
      <c r="B3061" s="108" t="s">
        <v>3027</v>
      </c>
      <c r="C3061" s="109">
        <v>3.0634617273899999E-2</v>
      </c>
      <c r="D3061" s="109">
        <v>6.4966961615399998E-2</v>
      </c>
      <c r="E3061" s="110">
        <v>2195</v>
      </c>
      <c r="F3061" s="109">
        <v>728165.17140800005</v>
      </c>
      <c r="G3061" s="109">
        <v>4648511.2083400004</v>
      </c>
      <c r="H3061" s="135">
        <v>10</v>
      </c>
      <c r="I3061" s="136" t="s">
        <v>3094</v>
      </c>
      <c r="J3061" s="110" t="str">
        <f t="shared" si="47"/>
        <v>No</v>
      </c>
    </row>
    <row r="3062" spans="1:10" x14ac:dyDescent="0.35">
      <c r="A3062" s="108" t="s">
        <v>2165</v>
      </c>
      <c r="B3062" s="108" t="s">
        <v>3035</v>
      </c>
      <c r="C3062" s="109">
        <v>1.8430718017100001</v>
      </c>
      <c r="D3062" s="109">
        <v>0.52271875445399996</v>
      </c>
      <c r="E3062" s="110">
        <v>2797</v>
      </c>
      <c r="F3062" s="109">
        <v>791929.20785899996</v>
      </c>
      <c r="G3062" s="109">
        <v>4264513.6209399998</v>
      </c>
      <c r="H3062" s="135">
        <v>11</v>
      </c>
      <c r="I3062" s="136" t="s">
        <v>3094</v>
      </c>
      <c r="J3062" s="110" t="str">
        <f t="shared" si="47"/>
        <v>No</v>
      </c>
    </row>
    <row r="3063" spans="1:10" x14ac:dyDescent="0.35">
      <c r="A3063" s="108" t="s">
        <v>2166</v>
      </c>
      <c r="B3063" s="108" t="s">
        <v>3039</v>
      </c>
      <c r="C3063" s="109">
        <v>0.93656383105100005</v>
      </c>
      <c r="D3063" s="109">
        <v>0.37559272247100001</v>
      </c>
      <c r="E3063" s="110">
        <v>2677</v>
      </c>
      <c r="F3063" s="109">
        <v>874850.642185</v>
      </c>
      <c r="G3063" s="109">
        <v>4069579.6096600001</v>
      </c>
      <c r="H3063" s="135">
        <v>11</v>
      </c>
      <c r="I3063" s="136" t="s">
        <v>3094</v>
      </c>
      <c r="J3063" s="110" t="str">
        <f t="shared" si="47"/>
        <v>No</v>
      </c>
    </row>
    <row r="3064" spans="1:10" x14ac:dyDescent="0.35">
      <c r="A3064" s="108" t="s">
        <v>2167</v>
      </c>
      <c r="B3064" s="108" t="s">
        <v>3058</v>
      </c>
      <c r="C3064" s="109">
        <v>4.0986526509600001</v>
      </c>
      <c r="D3064" s="109">
        <v>0.97224314686199997</v>
      </c>
      <c r="E3064" s="110">
        <v>176</v>
      </c>
      <c r="F3064" s="109">
        <v>561001.46005800006</v>
      </c>
      <c r="G3064" s="109">
        <v>4127120.6329800002</v>
      </c>
      <c r="H3064" s="135">
        <v>10</v>
      </c>
      <c r="I3064" s="136" t="s">
        <v>3094</v>
      </c>
      <c r="J3064" s="110" t="str">
        <f t="shared" si="47"/>
        <v>No</v>
      </c>
    </row>
    <row r="3065" spans="1:10" x14ac:dyDescent="0.35">
      <c r="A3065" s="108" t="s">
        <v>2168</v>
      </c>
      <c r="B3065" s="108" t="s">
        <v>3026</v>
      </c>
      <c r="C3065" s="109">
        <v>1.18490067295</v>
      </c>
      <c r="D3065" s="109">
        <v>0.41162517357899997</v>
      </c>
      <c r="E3065" s="110">
        <v>1778</v>
      </c>
      <c r="F3065" s="109">
        <v>539366.09340899996</v>
      </c>
      <c r="G3065" s="109">
        <v>4547763.6124200001</v>
      </c>
      <c r="H3065" s="135">
        <v>10</v>
      </c>
      <c r="I3065" s="136" t="s">
        <v>3094</v>
      </c>
      <c r="J3065" s="110" t="str">
        <f t="shared" si="47"/>
        <v>No</v>
      </c>
    </row>
    <row r="3066" spans="1:10" x14ac:dyDescent="0.35">
      <c r="A3066" s="108" t="s">
        <v>2168</v>
      </c>
      <c r="B3066" s="108" t="s">
        <v>3025</v>
      </c>
      <c r="C3066" s="109">
        <v>0.78423321417299996</v>
      </c>
      <c r="D3066" s="109">
        <v>0.33636760190000004</v>
      </c>
      <c r="E3066" s="110">
        <v>1930</v>
      </c>
      <c r="F3066" s="109">
        <v>844377.99848299997</v>
      </c>
      <c r="G3066" s="109">
        <v>4162153.0713300002</v>
      </c>
      <c r="H3066" s="135">
        <v>11</v>
      </c>
      <c r="I3066" s="136" t="s">
        <v>3094</v>
      </c>
      <c r="J3066" s="110" t="str">
        <f t="shared" si="47"/>
        <v>No</v>
      </c>
    </row>
    <row r="3067" spans="1:10" x14ac:dyDescent="0.35">
      <c r="A3067" s="108" t="s">
        <v>2169</v>
      </c>
      <c r="B3067" s="108" t="s">
        <v>3021</v>
      </c>
      <c r="C3067" s="109">
        <v>40.121031432799995</v>
      </c>
      <c r="D3067" s="109">
        <v>6.8659202586000001</v>
      </c>
      <c r="E3067" s="110">
        <v>293</v>
      </c>
      <c r="F3067" s="109">
        <v>646742.16023599997</v>
      </c>
      <c r="G3067" s="109">
        <v>4379162.7825699998</v>
      </c>
      <c r="H3067" s="135">
        <v>10</v>
      </c>
      <c r="I3067" s="136" t="s">
        <v>3094</v>
      </c>
      <c r="J3067" s="110" t="str">
        <f t="shared" si="47"/>
        <v>No</v>
      </c>
    </row>
    <row r="3068" spans="1:10" x14ac:dyDescent="0.35">
      <c r="A3068" s="108" t="s">
        <v>2170</v>
      </c>
      <c r="B3068" s="108" t="s">
        <v>3026</v>
      </c>
      <c r="C3068" s="109">
        <v>0.86285933957799998</v>
      </c>
      <c r="D3068" s="109">
        <v>0.38003995195399998</v>
      </c>
      <c r="E3068" s="110">
        <v>1669</v>
      </c>
      <c r="F3068" s="109">
        <v>479360.68831900001</v>
      </c>
      <c r="G3068" s="109">
        <v>4544611.75844</v>
      </c>
      <c r="H3068" s="135">
        <v>10</v>
      </c>
      <c r="I3068" s="136" t="s">
        <v>3094</v>
      </c>
      <c r="J3068" s="110" t="str">
        <f t="shared" si="47"/>
        <v>No</v>
      </c>
    </row>
    <row r="3069" spans="1:10" x14ac:dyDescent="0.35">
      <c r="A3069" s="108" t="s">
        <v>2171</v>
      </c>
      <c r="B3069" s="108" t="s">
        <v>3055</v>
      </c>
      <c r="C3069" s="109">
        <v>1.4278085066599999</v>
      </c>
      <c r="D3069" s="109">
        <v>0.56430336733599995</v>
      </c>
      <c r="E3069" s="110">
        <v>436</v>
      </c>
      <c r="F3069" s="109">
        <v>471325.575488</v>
      </c>
      <c r="G3069" s="109">
        <v>4396275.1784300003</v>
      </c>
      <c r="H3069" s="135">
        <v>10</v>
      </c>
      <c r="I3069" s="136" t="s">
        <v>3094</v>
      </c>
      <c r="J3069" s="110" t="str">
        <f t="shared" si="47"/>
        <v>No</v>
      </c>
    </row>
    <row r="3070" spans="1:10" x14ac:dyDescent="0.35">
      <c r="A3070" s="108" t="s">
        <v>2172</v>
      </c>
      <c r="B3070" s="108" t="s">
        <v>3029</v>
      </c>
      <c r="C3070" s="109">
        <v>31.726095866300003</v>
      </c>
      <c r="D3070" s="109">
        <v>4.4329634518400001</v>
      </c>
      <c r="E3070" s="110">
        <v>2202</v>
      </c>
      <c r="F3070" s="109">
        <v>803662.96902700001</v>
      </c>
      <c r="G3070" s="109">
        <v>4245789.3514900003</v>
      </c>
      <c r="H3070" s="135">
        <v>11</v>
      </c>
      <c r="I3070" s="136" t="s">
        <v>3094</v>
      </c>
      <c r="J3070" s="110" t="str">
        <f t="shared" si="47"/>
        <v>No</v>
      </c>
    </row>
    <row r="3071" spans="1:10" x14ac:dyDescent="0.35">
      <c r="A3071" s="108" t="s">
        <v>2173</v>
      </c>
      <c r="B3071" s="108" t="s">
        <v>3022</v>
      </c>
      <c r="C3071" s="109">
        <v>7.5291656133500001E-2</v>
      </c>
      <c r="D3071" s="109">
        <v>0.15459034339300001</v>
      </c>
      <c r="E3071" s="110">
        <v>1305</v>
      </c>
      <c r="F3071" s="109">
        <v>615990.57325200003</v>
      </c>
      <c r="G3071" s="109">
        <v>4584779.8014900004</v>
      </c>
      <c r="H3071" s="135">
        <v>10</v>
      </c>
      <c r="I3071" s="136" t="s">
        <v>3094</v>
      </c>
      <c r="J3071" s="110" t="str">
        <f t="shared" si="47"/>
        <v>No</v>
      </c>
    </row>
    <row r="3072" spans="1:10" x14ac:dyDescent="0.35">
      <c r="A3072" s="108" t="s">
        <v>2173</v>
      </c>
      <c r="B3072" s="108" t="s">
        <v>3022</v>
      </c>
      <c r="C3072" s="109">
        <v>3.5835913726500004</v>
      </c>
      <c r="D3072" s="109">
        <v>0.72083077601699996</v>
      </c>
      <c r="E3072" s="110">
        <v>2207</v>
      </c>
      <c r="F3072" s="109">
        <v>541144.91738400003</v>
      </c>
      <c r="G3072" s="109">
        <v>4569300.1582800001</v>
      </c>
      <c r="H3072" s="135">
        <v>10</v>
      </c>
      <c r="I3072" s="136" t="s">
        <v>3094</v>
      </c>
      <c r="J3072" s="110" t="str">
        <f t="shared" si="47"/>
        <v>No</v>
      </c>
    </row>
    <row r="3073" spans="1:10" x14ac:dyDescent="0.35">
      <c r="A3073" s="108" t="s">
        <v>2174</v>
      </c>
      <c r="B3073" s="108" t="s">
        <v>3043</v>
      </c>
      <c r="C3073" s="109">
        <v>1.8651441028699998</v>
      </c>
      <c r="D3073" s="109">
        <v>0.82078184319000003</v>
      </c>
      <c r="E3073" s="110">
        <v>1484</v>
      </c>
      <c r="F3073" s="109">
        <v>637025.50560200005</v>
      </c>
      <c r="G3073" s="109">
        <v>4513655.2490499998</v>
      </c>
      <c r="H3073" s="135">
        <v>10</v>
      </c>
      <c r="I3073" s="136" t="s">
        <v>3094</v>
      </c>
      <c r="J3073" s="110" t="str">
        <f t="shared" si="47"/>
        <v>No</v>
      </c>
    </row>
    <row r="3074" spans="1:10" x14ac:dyDescent="0.35">
      <c r="A3074" s="108" t="s">
        <v>2175</v>
      </c>
      <c r="B3074" s="108" t="s">
        <v>3025</v>
      </c>
      <c r="C3074" s="109">
        <v>0.55581483004999999</v>
      </c>
      <c r="D3074" s="109">
        <v>0.34168825034399997</v>
      </c>
      <c r="E3074" s="110">
        <v>3094</v>
      </c>
      <c r="F3074" s="109">
        <v>823423.42989000003</v>
      </c>
      <c r="G3074" s="109">
        <v>4170866.6765200002</v>
      </c>
      <c r="H3074" s="135">
        <v>11</v>
      </c>
      <c r="I3074" s="136" t="s">
        <v>3094</v>
      </c>
      <c r="J3074" s="110" t="str">
        <f t="shared" si="47"/>
        <v>No</v>
      </c>
    </row>
    <row r="3075" spans="1:10" x14ac:dyDescent="0.35">
      <c r="A3075" s="108" t="s">
        <v>2176</v>
      </c>
      <c r="B3075" s="108" t="s">
        <v>3036</v>
      </c>
      <c r="C3075" s="109">
        <v>6.3616881109900003</v>
      </c>
      <c r="D3075" s="109">
        <v>1.3257419854899999</v>
      </c>
      <c r="E3075" s="110">
        <v>2189</v>
      </c>
      <c r="F3075" s="109">
        <v>848366.78052799997</v>
      </c>
      <c r="G3075" s="109">
        <v>4137493.7415999998</v>
      </c>
      <c r="H3075" s="135">
        <v>11</v>
      </c>
      <c r="I3075" s="136" t="s">
        <v>3094</v>
      </c>
      <c r="J3075" s="110" t="str">
        <f t="shared" si="47"/>
        <v>No</v>
      </c>
    </row>
    <row r="3076" spans="1:10" x14ac:dyDescent="0.35">
      <c r="A3076" s="108" t="s">
        <v>2177</v>
      </c>
      <c r="B3076" s="108" t="s">
        <v>3036</v>
      </c>
      <c r="C3076" s="109">
        <v>2.0129274850500001</v>
      </c>
      <c r="D3076" s="109">
        <v>0.54082029677300003</v>
      </c>
      <c r="E3076" s="110">
        <v>3154</v>
      </c>
      <c r="F3076" s="109">
        <v>877366.64408600004</v>
      </c>
      <c r="G3076" s="109">
        <v>4108059.5643600002</v>
      </c>
      <c r="H3076" s="135">
        <v>11</v>
      </c>
      <c r="I3076" s="136" t="s">
        <v>3094</v>
      </c>
      <c r="J3076" s="110" t="str">
        <f t="shared" ref="J3076:J3139" si="48">IF(AND(C3076&gt;=173.3,C3076&lt;=16005.8,D3076&gt;=16.1,D3076&lt;=255.3,E3076&gt;=42.4,E3076&lt;=2062),"Yes","No")</f>
        <v>No</v>
      </c>
    </row>
    <row r="3077" spans="1:10" x14ac:dyDescent="0.35">
      <c r="A3077" s="108" t="s">
        <v>2178</v>
      </c>
      <c r="B3077" s="108" t="s">
        <v>3027</v>
      </c>
      <c r="C3077" s="109">
        <v>3.85967523432</v>
      </c>
      <c r="D3077" s="109">
        <v>0.89843062834199994</v>
      </c>
      <c r="E3077" s="110">
        <v>2038</v>
      </c>
      <c r="F3077" s="109">
        <v>729928.66722900001</v>
      </c>
      <c r="G3077" s="109">
        <v>4592980.6691500004</v>
      </c>
      <c r="H3077" s="135">
        <v>10</v>
      </c>
      <c r="I3077" s="136" t="s">
        <v>3094</v>
      </c>
      <c r="J3077" s="110" t="str">
        <f t="shared" si="48"/>
        <v>No</v>
      </c>
    </row>
    <row r="3078" spans="1:10" x14ac:dyDescent="0.35">
      <c r="A3078" s="108" t="s">
        <v>2179</v>
      </c>
      <c r="B3078" s="108" t="s">
        <v>3031</v>
      </c>
      <c r="C3078" s="109">
        <v>4.6097258180600003</v>
      </c>
      <c r="D3078" s="109">
        <v>1.01072387421</v>
      </c>
      <c r="E3078" s="110">
        <v>2125</v>
      </c>
      <c r="F3078" s="109">
        <v>651183.63636400003</v>
      </c>
      <c r="G3078" s="109">
        <v>4480079.4401399996</v>
      </c>
      <c r="H3078" s="135">
        <v>10</v>
      </c>
      <c r="I3078" s="136" t="s">
        <v>3094</v>
      </c>
      <c r="J3078" s="110" t="str">
        <f t="shared" si="48"/>
        <v>No</v>
      </c>
    </row>
    <row r="3079" spans="1:10" x14ac:dyDescent="0.35">
      <c r="A3079" s="108" t="s">
        <v>2180</v>
      </c>
      <c r="B3079" s="108" t="s">
        <v>3025</v>
      </c>
      <c r="C3079" s="109">
        <v>1.43456199097</v>
      </c>
      <c r="D3079" s="109">
        <v>0.53021413516099991</v>
      </c>
      <c r="E3079" s="110">
        <v>3056</v>
      </c>
      <c r="F3079" s="109">
        <v>822423.74164699996</v>
      </c>
      <c r="G3079" s="109">
        <v>4170638.6152300001</v>
      </c>
      <c r="H3079" s="135">
        <v>11</v>
      </c>
      <c r="I3079" s="136" t="s">
        <v>3094</v>
      </c>
      <c r="J3079" s="110" t="str">
        <f t="shared" si="48"/>
        <v>No</v>
      </c>
    </row>
    <row r="3080" spans="1:10" x14ac:dyDescent="0.35">
      <c r="A3080" s="108" t="s">
        <v>2180</v>
      </c>
      <c r="B3080" s="108" t="s">
        <v>3025</v>
      </c>
      <c r="C3080" s="109">
        <v>1.0304001115100001</v>
      </c>
      <c r="D3080" s="109">
        <v>0.529949503391</v>
      </c>
      <c r="E3080" s="110">
        <v>3050</v>
      </c>
      <c r="F3080" s="109">
        <v>822628.68502500001</v>
      </c>
      <c r="G3080" s="109">
        <v>4170594.5416100002</v>
      </c>
      <c r="H3080" s="135">
        <v>11</v>
      </c>
      <c r="I3080" s="136" t="s">
        <v>3094</v>
      </c>
      <c r="J3080" s="110" t="str">
        <f t="shared" si="48"/>
        <v>No</v>
      </c>
    </row>
    <row r="3081" spans="1:10" x14ac:dyDescent="0.35">
      <c r="A3081" s="108" t="s">
        <v>2181</v>
      </c>
      <c r="B3081" s="108" t="s">
        <v>3029</v>
      </c>
      <c r="C3081" s="109">
        <v>1.1874185338800001</v>
      </c>
      <c r="D3081" s="109">
        <v>0.65799895836400002</v>
      </c>
      <c r="E3081" s="110">
        <v>3145</v>
      </c>
      <c r="F3081" s="109">
        <v>824610.71913999994</v>
      </c>
      <c r="G3081" s="109">
        <v>4211152.1082800003</v>
      </c>
      <c r="H3081" s="135">
        <v>11</v>
      </c>
      <c r="I3081" s="136" t="s">
        <v>3094</v>
      </c>
      <c r="J3081" s="110" t="str">
        <f t="shared" si="48"/>
        <v>No</v>
      </c>
    </row>
    <row r="3082" spans="1:10" x14ac:dyDescent="0.35">
      <c r="A3082" s="108" t="s">
        <v>2182</v>
      </c>
      <c r="B3082" s="108" t="s">
        <v>3041</v>
      </c>
      <c r="C3082" s="109">
        <v>1.5816133216700001</v>
      </c>
      <c r="D3082" s="109">
        <v>0.81939930633500002</v>
      </c>
      <c r="E3082" s="110">
        <v>2686</v>
      </c>
      <c r="F3082" s="109">
        <v>775128.38833900006</v>
      </c>
      <c r="G3082" s="109">
        <v>4233126.0275499998</v>
      </c>
      <c r="H3082" s="135">
        <v>11</v>
      </c>
      <c r="I3082" s="136" t="s">
        <v>3094</v>
      </c>
      <c r="J3082" s="110" t="str">
        <f t="shared" si="48"/>
        <v>No</v>
      </c>
    </row>
    <row r="3083" spans="1:10" x14ac:dyDescent="0.35">
      <c r="A3083" s="108" t="s">
        <v>2183</v>
      </c>
      <c r="B3083" s="108" t="s">
        <v>3048</v>
      </c>
      <c r="C3083" s="109">
        <v>1.65062935811</v>
      </c>
      <c r="D3083" s="109">
        <v>0.48352961410500001</v>
      </c>
      <c r="E3083" s="110">
        <v>139</v>
      </c>
      <c r="F3083" s="109">
        <v>936270.12068399996</v>
      </c>
      <c r="G3083" s="109">
        <v>3784546.4374699998</v>
      </c>
      <c r="H3083" s="135">
        <v>11</v>
      </c>
      <c r="I3083" s="136" t="s">
        <v>3094</v>
      </c>
      <c r="J3083" s="110" t="str">
        <f t="shared" si="48"/>
        <v>No</v>
      </c>
    </row>
    <row r="3084" spans="1:10" x14ac:dyDescent="0.35">
      <c r="A3084" s="108" t="s">
        <v>2184</v>
      </c>
      <c r="B3084" s="108" t="s">
        <v>3038</v>
      </c>
      <c r="C3084" s="109">
        <v>8.837431518879999</v>
      </c>
      <c r="D3084" s="109">
        <v>2.4321698356299999</v>
      </c>
      <c r="E3084" s="110">
        <v>148</v>
      </c>
      <c r="F3084" s="109">
        <v>995645.28063199995</v>
      </c>
      <c r="G3084" s="109">
        <v>3763149.6608699998</v>
      </c>
      <c r="H3084" s="135">
        <v>11</v>
      </c>
      <c r="I3084" s="136" t="s">
        <v>3094</v>
      </c>
      <c r="J3084" s="110" t="str">
        <f t="shared" si="48"/>
        <v>No</v>
      </c>
    </row>
    <row r="3085" spans="1:10" x14ac:dyDescent="0.35">
      <c r="A3085" s="108" t="s">
        <v>2185</v>
      </c>
      <c r="B3085" s="108" t="s">
        <v>3039</v>
      </c>
      <c r="C3085" s="109">
        <v>5.4753955201100002</v>
      </c>
      <c r="D3085" s="109">
        <v>0.87455929243699992</v>
      </c>
      <c r="E3085" s="110">
        <v>3144</v>
      </c>
      <c r="F3085" s="109">
        <v>897452.35092300002</v>
      </c>
      <c r="G3085" s="109">
        <v>4054222.13148</v>
      </c>
      <c r="H3085" s="135">
        <v>11</v>
      </c>
      <c r="I3085" s="136" t="s">
        <v>3094</v>
      </c>
      <c r="J3085" s="110" t="str">
        <f t="shared" si="48"/>
        <v>No</v>
      </c>
    </row>
    <row r="3086" spans="1:10" x14ac:dyDescent="0.35">
      <c r="A3086" s="108" t="s">
        <v>2186</v>
      </c>
      <c r="B3086" s="108" t="s">
        <v>3050</v>
      </c>
      <c r="C3086" s="109">
        <v>1.50381686852</v>
      </c>
      <c r="D3086" s="109">
        <v>0.46630038548399999</v>
      </c>
      <c r="E3086" s="110">
        <v>265</v>
      </c>
      <c r="F3086" s="109">
        <v>498712.17314299999</v>
      </c>
      <c r="G3086" s="109">
        <v>4300143.4007599996</v>
      </c>
      <c r="H3086" s="135">
        <v>10</v>
      </c>
      <c r="I3086" s="136" t="s">
        <v>3094</v>
      </c>
      <c r="J3086" s="110" t="str">
        <f t="shared" si="48"/>
        <v>No</v>
      </c>
    </row>
    <row r="3087" spans="1:10" x14ac:dyDescent="0.35">
      <c r="A3087" s="108" t="s">
        <v>2187</v>
      </c>
      <c r="B3087" s="108" t="s">
        <v>3059</v>
      </c>
      <c r="C3087" s="109">
        <v>7.1257046799799992</v>
      </c>
      <c r="D3087" s="109">
        <v>1.24253990675</v>
      </c>
      <c r="E3087" s="110">
        <v>109</v>
      </c>
      <c r="F3087" s="109">
        <v>680175.31958899996</v>
      </c>
      <c r="G3087" s="109">
        <v>4248784.21416</v>
      </c>
      <c r="H3087" s="135">
        <v>10</v>
      </c>
      <c r="I3087" s="136" t="s">
        <v>3094</v>
      </c>
      <c r="J3087" s="110" t="str">
        <f t="shared" si="48"/>
        <v>No</v>
      </c>
    </row>
    <row r="3088" spans="1:10" x14ac:dyDescent="0.35">
      <c r="A3088" s="108" t="s">
        <v>2188</v>
      </c>
      <c r="B3088" s="108" t="s">
        <v>3041</v>
      </c>
      <c r="C3088" s="109">
        <v>18.5589304963</v>
      </c>
      <c r="D3088" s="109">
        <v>2.52104765685</v>
      </c>
      <c r="E3088" s="110">
        <v>682</v>
      </c>
      <c r="F3088" s="109">
        <v>740575.55878600001</v>
      </c>
      <c r="G3088" s="109">
        <v>4187491.2116800002</v>
      </c>
      <c r="H3088" s="135">
        <v>10</v>
      </c>
      <c r="I3088" s="136" t="s">
        <v>3094</v>
      </c>
      <c r="J3088" s="110" t="str">
        <f t="shared" si="48"/>
        <v>No</v>
      </c>
    </row>
    <row r="3089" spans="1:10" x14ac:dyDescent="0.35">
      <c r="A3089" s="108" t="s">
        <v>2189</v>
      </c>
      <c r="B3089" s="108" t="s">
        <v>3039</v>
      </c>
      <c r="C3089" s="109">
        <v>5.1075868747199999</v>
      </c>
      <c r="D3089" s="109">
        <v>0.94530168313499996</v>
      </c>
      <c r="E3089" s="110">
        <v>3546</v>
      </c>
      <c r="F3089" s="109">
        <v>923054.05057199998</v>
      </c>
      <c r="G3089" s="109">
        <v>4052153.3844599999</v>
      </c>
      <c r="H3089" s="135">
        <v>11</v>
      </c>
      <c r="I3089" s="136" t="s">
        <v>3094</v>
      </c>
      <c r="J3089" s="110" t="str">
        <f t="shared" si="48"/>
        <v>No</v>
      </c>
    </row>
    <row r="3090" spans="1:10" x14ac:dyDescent="0.35">
      <c r="A3090" s="108" t="s">
        <v>2190</v>
      </c>
      <c r="B3090" s="108" t="s">
        <v>3037</v>
      </c>
      <c r="C3090" s="109">
        <v>280.17810355699999</v>
      </c>
      <c r="D3090" s="109">
        <v>18.236185256500001</v>
      </c>
      <c r="E3090" s="110">
        <v>1751</v>
      </c>
      <c r="F3090" s="109">
        <v>744835.83690899995</v>
      </c>
      <c r="G3090" s="109">
        <v>4362817.5949499998</v>
      </c>
      <c r="H3090" s="135">
        <v>10</v>
      </c>
      <c r="I3090" s="136" t="s">
        <v>3094</v>
      </c>
      <c r="J3090" s="110" t="str">
        <f t="shared" si="48"/>
        <v>Yes</v>
      </c>
    </row>
    <row r="3091" spans="1:10" x14ac:dyDescent="0.35">
      <c r="A3091" s="108" t="s">
        <v>2191</v>
      </c>
      <c r="B3091" s="108" t="s">
        <v>3041</v>
      </c>
      <c r="C3091" s="109">
        <v>2.73926009326</v>
      </c>
      <c r="D3091" s="109">
        <v>0.89454970613100004</v>
      </c>
      <c r="E3091" s="110">
        <v>2428</v>
      </c>
      <c r="F3091" s="109">
        <v>783884.13176899997</v>
      </c>
      <c r="G3091" s="109">
        <v>4223231.0040999996</v>
      </c>
      <c r="H3091" s="135">
        <v>11</v>
      </c>
      <c r="I3091" s="136" t="s">
        <v>3094</v>
      </c>
      <c r="J3091" s="110" t="str">
        <f t="shared" si="48"/>
        <v>No</v>
      </c>
    </row>
    <row r="3092" spans="1:10" x14ac:dyDescent="0.35">
      <c r="A3092" s="108" t="s">
        <v>2192</v>
      </c>
      <c r="B3092" s="108" t="s">
        <v>3036</v>
      </c>
      <c r="C3092" s="109">
        <v>4.3372356590500001</v>
      </c>
      <c r="D3092" s="109">
        <v>0.94796013513699995</v>
      </c>
      <c r="E3092" s="110">
        <v>2517</v>
      </c>
      <c r="F3092" s="109">
        <v>837933.45293999999</v>
      </c>
      <c r="G3092" s="109">
        <v>4137089.20921</v>
      </c>
      <c r="H3092" s="135">
        <v>11</v>
      </c>
      <c r="I3092" s="136" t="s">
        <v>3094</v>
      </c>
      <c r="J3092" s="110" t="str">
        <f t="shared" si="48"/>
        <v>No</v>
      </c>
    </row>
    <row r="3093" spans="1:10" x14ac:dyDescent="0.35">
      <c r="A3093" s="108" t="s">
        <v>2193</v>
      </c>
      <c r="B3093" s="108" t="s">
        <v>3048</v>
      </c>
      <c r="C3093" s="109">
        <v>98.717076183299994</v>
      </c>
      <c r="D3093" s="109">
        <v>8.1123914480800003</v>
      </c>
      <c r="E3093" s="110">
        <v>287</v>
      </c>
      <c r="F3093" s="109">
        <v>979618.56921600003</v>
      </c>
      <c r="G3093" s="109">
        <v>3783950.6794400001</v>
      </c>
      <c r="H3093" s="135">
        <v>11</v>
      </c>
      <c r="I3093" s="136" t="s">
        <v>3094</v>
      </c>
      <c r="J3093" s="110" t="str">
        <f t="shared" si="48"/>
        <v>No</v>
      </c>
    </row>
    <row r="3094" spans="1:10" x14ac:dyDescent="0.35">
      <c r="A3094" s="108" t="s">
        <v>2194</v>
      </c>
      <c r="B3094" s="108" t="s">
        <v>3030</v>
      </c>
      <c r="C3094" s="109">
        <v>3.2773958958799998</v>
      </c>
      <c r="D3094" s="109">
        <v>1.2863681821199999</v>
      </c>
      <c r="E3094" s="110">
        <v>116</v>
      </c>
      <c r="F3094" s="109">
        <v>1017914.39966</v>
      </c>
      <c r="G3094" s="109">
        <v>3703450.76792</v>
      </c>
      <c r="H3094" s="135">
        <v>11</v>
      </c>
      <c r="I3094" s="136" t="s">
        <v>3094</v>
      </c>
      <c r="J3094" s="110" t="str">
        <f t="shared" si="48"/>
        <v>No</v>
      </c>
    </row>
    <row r="3095" spans="1:10" x14ac:dyDescent="0.35">
      <c r="A3095" s="108" t="s">
        <v>2195</v>
      </c>
      <c r="B3095" s="108" t="s">
        <v>3022</v>
      </c>
      <c r="C3095" s="109">
        <v>1.88379386323</v>
      </c>
      <c r="D3095" s="109">
        <v>0.50971162019299998</v>
      </c>
      <c r="E3095" s="110">
        <v>1690</v>
      </c>
      <c r="F3095" s="109">
        <v>577413.04376599996</v>
      </c>
      <c r="G3095" s="109">
        <v>4620178.1911399998</v>
      </c>
      <c r="H3095" s="135">
        <v>10</v>
      </c>
      <c r="I3095" s="136" t="s">
        <v>3094</v>
      </c>
      <c r="J3095" s="110" t="str">
        <f t="shared" si="48"/>
        <v>No</v>
      </c>
    </row>
    <row r="3096" spans="1:10" x14ac:dyDescent="0.35">
      <c r="A3096" s="108" t="s">
        <v>2196</v>
      </c>
      <c r="B3096" s="108" t="s">
        <v>3036</v>
      </c>
      <c r="C3096" s="109">
        <v>20.307347795799998</v>
      </c>
      <c r="D3096" s="109">
        <v>2.6781863712899998</v>
      </c>
      <c r="E3096" s="110">
        <v>3424</v>
      </c>
      <c r="F3096" s="109">
        <v>878168.35833399999</v>
      </c>
      <c r="G3096" s="109">
        <v>4135127.6797099998</v>
      </c>
      <c r="H3096" s="135">
        <v>11</v>
      </c>
      <c r="I3096" s="136" t="s">
        <v>3094</v>
      </c>
      <c r="J3096" s="110" t="str">
        <f t="shared" si="48"/>
        <v>No</v>
      </c>
    </row>
    <row r="3097" spans="1:10" x14ac:dyDescent="0.35">
      <c r="A3097" s="108" t="s">
        <v>2197</v>
      </c>
      <c r="B3097" s="108" t="s">
        <v>3023</v>
      </c>
      <c r="C3097" s="109">
        <v>6.1202274362599995</v>
      </c>
      <c r="D3097" s="109">
        <v>1.88767026612</v>
      </c>
      <c r="E3097" s="110">
        <v>10</v>
      </c>
      <c r="F3097" s="109">
        <v>605047.90626399999</v>
      </c>
      <c r="G3097" s="109">
        <v>4321714.9892499996</v>
      </c>
      <c r="H3097" s="135">
        <v>10</v>
      </c>
      <c r="I3097" s="136" t="s">
        <v>3094</v>
      </c>
      <c r="J3097" s="110" t="str">
        <f t="shared" si="48"/>
        <v>No</v>
      </c>
    </row>
    <row r="3098" spans="1:10" x14ac:dyDescent="0.35">
      <c r="A3098" s="108" t="s">
        <v>2198</v>
      </c>
      <c r="B3098" s="108" t="s">
        <v>3036</v>
      </c>
      <c r="C3098" s="109">
        <v>15.152535223599999</v>
      </c>
      <c r="D3098" s="109">
        <v>1.7547680321800001</v>
      </c>
      <c r="E3098" s="110">
        <v>3027</v>
      </c>
      <c r="F3098" s="109">
        <v>858196.19255599997</v>
      </c>
      <c r="G3098" s="109">
        <v>4161428.6754899998</v>
      </c>
      <c r="H3098" s="135">
        <v>11</v>
      </c>
      <c r="I3098" s="136" t="s">
        <v>3094</v>
      </c>
      <c r="J3098" s="110" t="str">
        <f t="shared" si="48"/>
        <v>No</v>
      </c>
    </row>
    <row r="3099" spans="1:10" x14ac:dyDescent="0.35">
      <c r="A3099" s="108" t="s">
        <v>2199</v>
      </c>
      <c r="B3099" s="108" t="s">
        <v>3048</v>
      </c>
      <c r="C3099" s="109">
        <v>476.51053263299997</v>
      </c>
      <c r="D3099" s="109">
        <v>32.050442386899995</v>
      </c>
      <c r="E3099" s="110">
        <v>787</v>
      </c>
      <c r="F3099" s="109">
        <v>886903.56275699998</v>
      </c>
      <c r="G3099" s="109">
        <v>3843593.81629</v>
      </c>
      <c r="H3099" s="135">
        <v>11</v>
      </c>
      <c r="I3099" s="136" t="s">
        <v>3094</v>
      </c>
      <c r="J3099" s="110" t="str">
        <f t="shared" si="48"/>
        <v>Yes</v>
      </c>
    </row>
    <row r="3100" spans="1:10" x14ac:dyDescent="0.35">
      <c r="A3100" s="108" t="s">
        <v>2199</v>
      </c>
      <c r="B3100" s="108" t="s">
        <v>3020</v>
      </c>
      <c r="C3100" s="109">
        <v>3.4122077668200004</v>
      </c>
      <c r="D3100" s="109">
        <v>1.7647381687899999</v>
      </c>
      <c r="E3100" s="110">
        <v>2459</v>
      </c>
      <c r="F3100" s="109">
        <v>748084.194212</v>
      </c>
      <c r="G3100" s="109">
        <v>4303760.4346700003</v>
      </c>
      <c r="H3100" s="135">
        <v>10</v>
      </c>
      <c r="I3100" s="136" t="s">
        <v>3094</v>
      </c>
      <c r="J3100" s="110" t="str">
        <f t="shared" si="48"/>
        <v>No</v>
      </c>
    </row>
    <row r="3101" spans="1:10" x14ac:dyDescent="0.35">
      <c r="A3101" s="108" t="s">
        <v>2200</v>
      </c>
      <c r="B3101" s="108" t="s">
        <v>3020</v>
      </c>
      <c r="C3101" s="109">
        <v>1.0074823449300001</v>
      </c>
      <c r="D3101" s="109">
        <v>0.55789478917799995</v>
      </c>
      <c r="E3101" s="110">
        <v>2738</v>
      </c>
      <c r="F3101" s="109">
        <v>746167.75435499998</v>
      </c>
      <c r="G3101" s="109">
        <v>4303753.5500400001</v>
      </c>
      <c r="H3101" s="135">
        <v>10</v>
      </c>
      <c r="I3101" s="136" t="s">
        <v>3094</v>
      </c>
      <c r="J3101" s="110" t="str">
        <f t="shared" si="48"/>
        <v>No</v>
      </c>
    </row>
    <row r="3102" spans="1:10" x14ac:dyDescent="0.35">
      <c r="A3102" s="108" t="s">
        <v>2201</v>
      </c>
      <c r="B3102" s="108" t="s">
        <v>3048</v>
      </c>
      <c r="C3102" s="109">
        <v>92.10667895680001</v>
      </c>
      <c r="D3102" s="109">
        <v>6.7160451966199997</v>
      </c>
      <c r="E3102" s="110">
        <v>1012</v>
      </c>
      <c r="F3102" s="109">
        <v>889264.67388899997</v>
      </c>
      <c r="G3102" s="109">
        <v>3856032.32583</v>
      </c>
      <c r="H3102" s="135">
        <v>11</v>
      </c>
      <c r="I3102" s="136" t="s">
        <v>3094</v>
      </c>
      <c r="J3102" s="110" t="str">
        <f t="shared" si="48"/>
        <v>No</v>
      </c>
    </row>
    <row r="3103" spans="1:10" x14ac:dyDescent="0.35">
      <c r="A3103" s="108" t="s">
        <v>2201</v>
      </c>
      <c r="B3103" s="108" t="s">
        <v>3053</v>
      </c>
      <c r="C3103" s="109">
        <v>5.7344243270200002</v>
      </c>
      <c r="D3103" s="109">
        <v>1.0664319849900001</v>
      </c>
      <c r="E3103" s="110">
        <v>2071</v>
      </c>
      <c r="F3103" s="109">
        <v>745168.30679900001</v>
      </c>
      <c r="G3103" s="109">
        <v>4328353.53957</v>
      </c>
      <c r="H3103" s="135">
        <v>10</v>
      </c>
      <c r="I3103" s="136" t="s">
        <v>3094</v>
      </c>
      <c r="J3103" s="110" t="str">
        <f t="shared" si="48"/>
        <v>No</v>
      </c>
    </row>
    <row r="3104" spans="1:10" x14ac:dyDescent="0.35">
      <c r="A3104" s="108" t="s">
        <v>2202</v>
      </c>
      <c r="B3104" s="108" t="s">
        <v>3034</v>
      </c>
      <c r="C3104" s="109">
        <v>5.2012129731799996</v>
      </c>
      <c r="D3104" s="109">
        <v>1.1065521083000001</v>
      </c>
      <c r="E3104" s="110">
        <v>13</v>
      </c>
      <c r="F3104" s="109">
        <v>589061.76813900005</v>
      </c>
      <c r="G3104" s="109">
        <v>4158583.9705500002</v>
      </c>
      <c r="H3104" s="135">
        <v>10</v>
      </c>
      <c r="I3104" s="136" t="s">
        <v>3094</v>
      </c>
      <c r="J3104" s="110" t="str">
        <f t="shared" si="48"/>
        <v>No</v>
      </c>
    </row>
    <row r="3105" spans="1:10" x14ac:dyDescent="0.35">
      <c r="A3105" s="108" t="s">
        <v>2202</v>
      </c>
      <c r="B3105" s="108" t="s">
        <v>3034</v>
      </c>
      <c r="C3105" s="109">
        <v>2.4363098359199999</v>
      </c>
      <c r="D3105" s="109">
        <v>0.68735139905999998</v>
      </c>
      <c r="E3105" s="110">
        <v>13</v>
      </c>
      <c r="F3105" s="109">
        <v>588227.72547800001</v>
      </c>
      <c r="G3105" s="109">
        <v>4159398.0433100001</v>
      </c>
      <c r="H3105" s="135">
        <v>10</v>
      </c>
      <c r="I3105" s="136" t="s">
        <v>3094</v>
      </c>
      <c r="J3105" s="110" t="str">
        <f t="shared" si="48"/>
        <v>No</v>
      </c>
    </row>
    <row r="3106" spans="1:10" x14ac:dyDescent="0.35">
      <c r="A3106" s="108" t="s">
        <v>2203</v>
      </c>
      <c r="B3106" s="108" t="s">
        <v>3045</v>
      </c>
      <c r="C3106" s="109">
        <v>10.0942618871</v>
      </c>
      <c r="D3106" s="109">
        <v>1.2993066147699999</v>
      </c>
      <c r="E3106" s="110">
        <v>510</v>
      </c>
      <c r="F3106" s="109">
        <v>661021.04963300005</v>
      </c>
      <c r="G3106" s="109">
        <v>4081515.7505999999</v>
      </c>
      <c r="H3106" s="135">
        <v>10</v>
      </c>
      <c r="I3106" s="136" t="s">
        <v>3094</v>
      </c>
      <c r="J3106" s="110" t="str">
        <f t="shared" si="48"/>
        <v>No</v>
      </c>
    </row>
    <row r="3107" spans="1:10" x14ac:dyDescent="0.35">
      <c r="A3107" s="108" t="s">
        <v>2204</v>
      </c>
      <c r="B3107" s="108" t="s">
        <v>3033</v>
      </c>
      <c r="C3107" s="109">
        <v>0.63847738603900006</v>
      </c>
      <c r="D3107" s="109">
        <v>0.36955048219300002</v>
      </c>
      <c r="E3107" s="110">
        <v>166</v>
      </c>
      <c r="F3107" s="109">
        <v>615041.39769400004</v>
      </c>
      <c r="G3107" s="109">
        <v>4105376.7138</v>
      </c>
      <c r="H3107" s="135">
        <v>10</v>
      </c>
      <c r="I3107" s="136" t="s">
        <v>3094</v>
      </c>
      <c r="J3107" s="110" t="str">
        <f t="shared" si="48"/>
        <v>No</v>
      </c>
    </row>
    <row r="3108" spans="1:10" x14ac:dyDescent="0.35">
      <c r="A3108" s="108" t="s">
        <v>2205</v>
      </c>
      <c r="B3108" s="108" t="s">
        <v>3027</v>
      </c>
      <c r="C3108" s="109">
        <v>9.5400728587900011E-2</v>
      </c>
      <c r="D3108" s="109">
        <v>0.12070719908399999</v>
      </c>
      <c r="E3108" s="110">
        <v>1870</v>
      </c>
      <c r="F3108" s="109">
        <v>729394.55167800002</v>
      </c>
      <c r="G3108" s="109">
        <v>4651641.6656799996</v>
      </c>
      <c r="H3108" s="135">
        <v>10</v>
      </c>
      <c r="I3108" s="136" t="s">
        <v>3094</v>
      </c>
      <c r="J3108" s="110" t="str">
        <f t="shared" si="48"/>
        <v>No</v>
      </c>
    </row>
    <row r="3109" spans="1:10" x14ac:dyDescent="0.35">
      <c r="A3109" s="108" t="s">
        <v>2206</v>
      </c>
      <c r="B3109" s="108" t="s">
        <v>3036</v>
      </c>
      <c r="C3109" s="109">
        <v>5.71782566108</v>
      </c>
      <c r="D3109" s="109">
        <v>1.7856431989899999</v>
      </c>
      <c r="E3109" s="110">
        <v>3015</v>
      </c>
      <c r="F3109" s="109">
        <v>868637.19302799995</v>
      </c>
      <c r="G3109" s="109">
        <v>4119764.1636199998</v>
      </c>
      <c r="H3109" s="135">
        <v>11</v>
      </c>
      <c r="I3109" s="136" t="s">
        <v>3094</v>
      </c>
      <c r="J3109" s="110" t="str">
        <f t="shared" si="48"/>
        <v>No</v>
      </c>
    </row>
    <row r="3110" spans="1:10" x14ac:dyDescent="0.35">
      <c r="A3110" s="108" t="s">
        <v>2207</v>
      </c>
      <c r="B3110" s="108" t="s">
        <v>3036</v>
      </c>
      <c r="C3110" s="109">
        <v>7.4313525332900001</v>
      </c>
      <c r="D3110" s="109">
        <v>1.63012795187</v>
      </c>
      <c r="E3110" s="110">
        <v>3212</v>
      </c>
      <c r="F3110" s="109">
        <v>909844.13972800004</v>
      </c>
      <c r="G3110" s="109">
        <v>4084096.5991099998</v>
      </c>
      <c r="H3110" s="135">
        <v>11</v>
      </c>
      <c r="I3110" s="136" t="s">
        <v>3094</v>
      </c>
      <c r="J3110" s="110" t="str">
        <f t="shared" si="48"/>
        <v>No</v>
      </c>
    </row>
    <row r="3111" spans="1:10" x14ac:dyDescent="0.35">
      <c r="A3111" s="108" t="s">
        <v>2207</v>
      </c>
      <c r="B3111" s="108" t="s">
        <v>3036</v>
      </c>
      <c r="C3111" s="109">
        <v>23.377286153300002</v>
      </c>
      <c r="D3111" s="109">
        <v>3.6139275345000001</v>
      </c>
      <c r="E3111" s="110">
        <v>3213</v>
      </c>
      <c r="F3111" s="109">
        <v>910305.95255199994</v>
      </c>
      <c r="G3111" s="109">
        <v>4083412.2440900002</v>
      </c>
      <c r="H3111" s="135">
        <v>11</v>
      </c>
      <c r="I3111" s="136" t="s">
        <v>3094</v>
      </c>
      <c r="J3111" s="110" t="str">
        <f t="shared" si="48"/>
        <v>No</v>
      </c>
    </row>
    <row r="3112" spans="1:10" x14ac:dyDescent="0.35">
      <c r="A3112" s="108" t="s">
        <v>2207</v>
      </c>
      <c r="B3112" s="108" t="s">
        <v>3036</v>
      </c>
      <c r="C3112" s="109">
        <v>24.653023542</v>
      </c>
      <c r="D3112" s="109">
        <v>2.40649846649</v>
      </c>
      <c r="E3112" s="110">
        <v>3214</v>
      </c>
      <c r="F3112" s="109">
        <v>910568.39462699997</v>
      </c>
      <c r="G3112" s="109">
        <v>4082682.6639100001</v>
      </c>
      <c r="H3112" s="135">
        <v>11</v>
      </c>
      <c r="I3112" s="136" t="s">
        <v>3094</v>
      </c>
      <c r="J3112" s="110" t="str">
        <f t="shared" si="48"/>
        <v>No</v>
      </c>
    </row>
    <row r="3113" spans="1:10" x14ac:dyDescent="0.35">
      <c r="A3113" s="108" t="s">
        <v>2208</v>
      </c>
      <c r="B3113" s="108" t="s">
        <v>3031</v>
      </c>
      <c r="C3113" s="109">
        <v>1.762561142</v>
      </c>
      <c r="D3113" s="109">
        <v>0.528638418055</v>
      </c>
      <c r="E3113" s="110">
        <v>1665</v>
      </c>
      <c r="F3113" s="109">
        <v>734388.54913299996</v>
      </c>
      <c r="G3113" s="109">
        <v>4539723.6119400002</v>
      </c>
      <c r="H3113" s="135">
        <v>10</v>
      </c>
      <c r="I3113" s="136" t="s">
        <v>3094</v>
      </c>
      <c r="J3113" s="110" t="str">
        <f t="shared" si="48"/>
        <v>No</v>
      </c>
    </row>
    <row r="3114" spans="1:10" x14ac:dyDescent="0.35">
      <c r="A3114" s="108" t="s">
        <v>2209</v>
      </c>
      <c r="B3114" s="108" t="s">
        <v>3038</v>
      </c>
      <c r="C3114" s="109">
        <v>203.29605616800001</v>
      </c>
      <c r="D3114" s="109">
        <v>37.040601627500003</v>
      </c>
      <c r="E3114" s="110">
        <v>422</v>
      </c>
      <c r="F3114" s="109">
        <v>1032108.92774</v>
      </c>
      <c r="G3114" s="109">
        <v>3743298.83507</v>
      </c>
      <c r="H3114" s="135">
        <v>11</v>
      </c>
      <c r="I3114" s="136" t="s">
        <v>3094</v>
      </c>
      <c r="J3114" s="110" t="str">
        <f t="shared" si="48"/>
        <v>Yes</v>
      </c>
    </row>
    <row r="3115" spans="1:10" x14ac:dyDescent="0.35">
      <c r="A3115" s="108" t="s">
        <v>2210</v>
      </c>
      <c r="B3115" s="108" t="s">
        <v>3031</v>
      </c>
      <c r="C3115" s="109">
        <v>0.225196050905</v>
      </c>
      <c r="D3115" s="109">
        <v>0.183513437009</v>
      </c>
      <c r="E3115" s="110">
        <v>1854</v>
      </c>
      <c r="F3115" s="109">
        <v>656142.61803699995</v>
      </c>
      <c r="G3115" s="109">
        <v>4515724.3450499997</v>
      </c>
      <c r="H3115" s="135">
        <v>10</v>
      </c>
      <c r="I3115" s="136" t="s">
        <v>3094</v>
      </c>
      <c r="J3115" s="110" t="str">
        <f t="shared" si="48"/>
        <v>No</v>
      </c>
    </row>
    <row r="3116" spans="1:10" x14ac:dyDescent="0.35">
      <c r="A3116" s="108" t="s">
        <v>2211</v>
      </c>
      <c r="B3116" s="108" t="s">
        <v>3022</v>
      </c>
      <c r="C3116" s="109">
        <v>0.593102519848</v>
      </c>
      <c r="D3116" s="109">
        <v>0.42000525229200003</v>
      </c>
      <c r="E3116" s="110">
        <v>1829</v>
      </c>
      <c r="F3116" s="109">
        <v>588691.89470099995</v>
      </c>
      <c r="G3116" s="109">
        <v>4589913.0461799996</v>
      </c>
      <c r="H3116" s="135">
        <v>10</v>
      </c>
      <c r="I3116" s="136" t="s">
        <v>3094</v>
      </c>
      <c r="J3116" s="110" t="str">
        <f t="shared" si="48"/>
        <v>No</v>
      </c>
    </row>
    <row r="3117" spans="1:10" x14ac:dyDescent="0.35">
      <c r="A3117" s="108" t="s">
        <v>2211</v>
      </c>
      <c r="B3117" s="108" t="s">
        <v>3043</v>
      </c>
      <c r="C3117" s="109">
        <v>35.636064386100003</v>
      </c>
      <c r="D3117" s="109">
        <v>4.4154315678299998</v>
      </c>
      <c r="E3117" s="110">
        <v>614</v>
      </c>
      <c r="F3117" s="109">
        <v>525945.41622899997</v>
      </c>
      <c r="G3117" s="109">
        <v>4484127.6476100003</v>
      </c>
      <c r="H3117" s="135">
        <v>10</v>
      </c>
      <c r="I3117" s="136" t="s">
        <v>3094</v>
      </c>
      <c r="J3117" s="110" t="str">
        <f t="shared" si="48"/>
        <v>No</v>
      </c>
    </row>
    <row r="3118" spans="1:10" x14ac:dyDescent="0.35">
      <c r="A3118" s="108" t="s">
        <v>2211</v>
      </c>
      <c r="B3118" s="108" t="s">
        <v>3043</v>
      </c>
      <c r="C3118" s="109">
        <v>10.372988140099999</v>
      </c>
      <c r="D3118" s="109">
        <v>1.35712807353</v>
      </c>
      <c r="E3118" s="110">
        <v>2008</v>
      </c>
      <c r="F3118" s="109">
        <v>639839.42857500003</v>
      </c>
      <c r="G3118" s="109">
        <v>4485917.3771000002</v>
      </c>
      <c r="H3118" s="135">
        <v>10</v>
      </c>
      <c r="I3118" s="136" t="s">
        <v>3094</v>
      </c>
      <c r="J3118" s="110" t="str">
        <f t="shared" si="48"/>
        <v>No</v>
      </c>
    </row>
    <row r="3119" spans="1:10" x14ac:dyDescent="0.35">
      <c r="A3119" s="108" t="s">
        <v>2211</v>
      </c>
      <c r="B3119" s="108" t="s">
        <v>3036</v>
      </c>
      <c r="C3119" s="109">
        <v>1.2478846905599998</v>
      </c>
      <c r="D3119" s="109">
        <v>0.446033081138</v>
      </c>
      <c r="E3119" s="110">
        <v>2854</v>
      </c>
      <c r="F3119" s="109">
        <v>847854.70396099996</v>
      </c>
      <c r="G3119" s="109">
        <v>4119041.6216500001</v>
      </c>
      <c r="H3119" s="135">
        <v>11</v>
      </c>
      <c r="I3119" s="136" t="s">
        <v>3094</v>
      </c>
      <c r="J3119" s="110" t="str">
        <f t="shared" si="48"/>
        <v>No</v>
      </c>
    </row>
    <row r="3120" spans="1:10" x14ac:dyDescent="0.35">
      <c r="A3120" s="108" t="s">
        <v>2211</v>
      </c>
      <c r="B3120" s="108" t="s">
        <v>3025</v>
      </c>
      <c r="C3120" s="109">
        <v>3.3003452152700001</v>
      </c>
      <c r="D3120" s="109">
        <v>1.30065766097</v>
      </c>
      <c r="E3120" s="110">
        <v>2823</v>
      </c>
      <c r="F3120" s="109">
        <v>820771.69425599999</v>
      </c>
      <c r="G3120" s="109">
        <v>4165141.80926</v>
      </c>
      <c r="H3120" s="135">
        <v>11</v>
      </c>
      <c r="I3120" s="136" t="s">
        <v>3094</v>
      </c>
      <c r="J3120" s="110" t="str">
        <f t="shared" si="48"/>
        <v>No</v>
      </c>
    </row>
    <row r="3121" spans="1:10" x14ac:dyDescent="0.35">
      <c r="A3121" s="108" t="s">
        <v>2211</v>
      </c>
      <c r="B3121" s="108" t="s">
        <v>3036</v>
      </c>
      <c r="C3121" s="109">
        <v>10.2982277225</v>
      </c>
      <c r="D3121" s="109">
        <v>2.4567466596200003</v>
      </c>
      <c r="E3121" s="110">
        <v>3006</v>
      </c>
      <c r="F3121" s="109">
        <v>850757.752079</v>
      </c>
      <c r="G3121" s="109">
        <v>4154332.2220000001</v>
      </c>
      <c r="H3121" s="135">
        <v>11</v>
      </c>
      <c r="I3121" s="136" t="s">
        <v>3094</v>
      </c>
      <c r="J3121" s="110" t="str">
        <f t="shared" si="48"/>
        <v>No</v>
      </c>
    </row>
    <row r="3122" spans="1:10" x14ac:dyDescent="0.35">
      <c r="A3122" s="108" t="s">
        <v>2211</v>
      </c>
      <c r="B3122" s="108" t="s">
        <v>3036</v>
      </c>
      <c r="C3122" s="109">
        <v>4.73198895165</v>
      </c>
      <c r="D3122" s="109">
        <v>1.6404698242</v>
      </c>
      <c r="E3122" s="110">
        <v>3311</v>
      </c>
      <c r="F3122" s="109">
        <v>876466.596166</v>
      </c>
      <c r="G3122" s="109">
        <v>4112610.6234499998</v>
      </c>
      <c r="H3122" s="135">
        <v>11</v>
      </c>
      <c r="I3122" s="136" t="s">
        <v>3094</v>
      </c>
      <c r="J3122" s="110" t="str">
        <f t="shared" si="48"/>
        <v>No</v>
      </c>
    </row>
    <row r="3123" spans="1:10" x14ac:dyDescent="0.35">
      <c r="A3123" s="108" t="s">
        <v>2212</v>
      </c>
      <c r="B3123" s="108" t="s">
        <v>3022</v>
      </c>
      <c r="C3123" s="109">
        <v>2.1824519126599999</v>
      </c>
      <c r="D3123" s="109">
        <v>0.55800750589100001</v>
      </c>
      <c r="E3123" s="110">
        <v>1627</v>
      </c>
      <c r="F3123" s="109">
        <v>480092.89668100001</v>
      </c>
      <c r="G3123" s="109">
        <v>4601008.9788800003</v>
      </c>
      <c r="H3123" s="135">
        <v>10</v>
      </c>
      <c r="I3123" s="136" t="s">
        <v>3094</v>
      </c>
      <c r="J3123" s="110" t="str">
        <f t="shared" si="48"/>
        <v>No</v>
      </c>
    </row>
    <row r="3124" spans="1:10" x14ac:dyDescent="0.35">
      <c r="A3124" s="108" t="s">
        <v>2213</v>
      </c>
      <c r="B3124" s="108" t="s">
        <v>3062</v>
      </c>
      <c r="C3124" s="109">
        <v>1.8980121302999999</v>
      </c>
      <c r="D3124" s="109">
        <v>0.648137950465</v>
      </c>
      <c r="E3124" s="110">
        <v>903</v>
      </c>
      <c r="F3124" s="109">
        <v>885705.59025600005</v>
      </c>
      <c r="G3124" s="109">
        <v>3959943.0597700002</v>
      </c>
      <c r="H3124" s="135">
        <v>11</v>
      </c>
      <c r="I3124" s="136" t="s">
        <v>3094</v>
      </c>
      <c r="J3124" s="110" t="str">
        <f t="shared" si="48"/>
        <v>No</v>
      </c>
    </row>
    <row r="3125" spans="1:10" x14ac:dyDescent="0.35">
      <c r="A3125" s="108" t="s">
        <v>2214</v>
      </c>
      <c r="B3125" s="108" t="s">
        <v>3020</v>
      </c>
      <c r="C3125" s="109">
        <v>4.8294603868900001</v>
      </c>
      <c r="D3125" s="109">
        <v>0.97036749580299997</v>
      </c>
      <c r="E3125" s="110">
        <v>2374</v>
      </c>
      <c r="F3125" s="109">
        <v>751742.41353699996</v>
      </c>
      <c r="G3125" s="109">
        <v>4303209.2116700001</v>
      </c>
      <c r="H3125" s="135">
        <v>10</v>
      </c>
      <c r="I3125" s="136" t="s">
        <v>3094</v>
      </c>
      <c r="J3125" s="110" t="str">
        <f t="shared" si="48"/>
        <v>No</v>
      </c>
    </row>
    <row r="3126" spans="1:10" x14ac:dyDescent="0.35">
      <c r="A3126" s="108" t="s">
        <v>2215</v>
      </c>
      <c r="B3126" s="108" t="s">
        <v>3036</v>
      </c>
      <c r="C3126" s="109">
        <v>4.09351944352</v>
      </c>
      <c r="D3126" s="109">
        <v>0.94805805719299996</v>
      </c>
      <c r="E3126" s="110">
        <v>3295</v>
      </c>
      <c r="F3126" s="109">
        <v>859890.09496799996</v>
      </c>
      <c r="G3126" s="109">
        <v>4162906.32014</v>
      </c>
      <c r="H3126" s="135">
        <v>11</v>
      </c>
      <c r="I3126" s="136" t="s">
        <v>3094</v>
      </c>
      <c r="J3126" s="110" t="str">
        <f t="shared" si="48"/>
        <v>No</v>
      </c>
    </row>
    <row r="3127" spans="1:10" x14ac:dyDescent="0.35">
      <c r="A3127" s="108" t="s">
        <v>2215</v>
      </c>
      <c r="B3127" s="108" t="s">
        <v>3036</v>
      </c>
      <c r="C3127" s="109">
        <v>1.1271663165999999</v>
      </c>
      <c r="D3127" s="109">
        <v>0.51922708611400004</v>
      </c>
      <c r="E3127" s="110">
        <v>3390</v>
      </c>
      <c r="F3127" s="109">
        <v>877893.99218299997</v>
      </c>
      <c r="G3127" s="109">
        <v>4110417.01229</v>
      </c>
      <c r="H3127" s="135">
        <v>11</v>
      </c>
      <c r="I3127" s="136" t="s">
        <v>3094</v>
      </c>
      <c r="J3127" s="110" t="str">
        <f t="shared" si="48"/>
        <v>No</v>
      </c>
    </row>
    <row r="3128" spans="1:10" x14ac:dyDescent="0.35">
      <c r="A3128" s="108" t="s">
        <v>2216</v>
      </c>
      <c r="B3128" s="108" t="s">
        <v>3054</v>
      </c>
      <c r="C3128" s="109">
        <v>66.190321728000001</v>
      </c>
      <c r="D3128" s="109">
        <v>3.3684689147600002</v>
      </c>
      <c r="E3128" s="110">
        <v>-53</v>
      </c>
      <c r="F3128" s="109">
        <v>1199591.6137900001</v>
      </c>
      <c r="G3128" s="109">
        <v>3685071.7016599998</v>
      </c>
      <c r="H3128" s="135">
        <v>11</v>
      </c>
      <c r="I3128" s="136" t="s">
        <v>3094</v>
      </c>
      <c r="J3128" s="110" t="str">
        <f t="shared" si="48"/>
        <v>No</v>
      </c>
    </row>
    <row r="3129" spans="1:10" x14ac:dyDescent="0.35">
      <c r="A3129" s="108" t="s">
        <v>2216</v>
      </c>
      <c r="B3129" s="108" t="s">
        <v>3054</v>
      </c>
      <c r="C3129" s="109">
        <v>32.574181777599996</v>
      </c>
      <c r="D3129" s="109">
        <v>2.3682378221399998</v>
      </c>
      <c r="E3129" s="110">
        <v>-53</v>
      </c>
      <c r="F3129" s="109">
        <v>1200007.3575599999</v>
      </c>
      <c r="G3129" s="109">
        <v>3684521.8411099999</v>
      </c>
      <c r="H3129" s="135">
        <v>11</v>
      </c>
      <c r="I3129" s="136" t="s">
        <v>3094</v>
      </c>
      <c r="J3129" s="110" t="str">
        <f t="shared" si="48"/>
        <v>No</v>
      </c>
    </row>
    <row r="3130" spans="1:10" x14ac:dyDescent="0.35">
      <c r="A3130" s="108" t="s">
        <v>2217</v>
      </c>
      <c r="B3130" s="108" t="s">
        <v>3036</v>
      </c>
      <c r="C3130" s="109">
        <v>11.793311619700001</v>
      </c>
      <c r="D3130" s="109">
        <v>2.0860270389000002</v>
      </c>
      <c r="E3130" s="110">
        <v>3289</v>
      </c>
      <c r="F3130" s="109">
        <v>874110.17916499998</v>
      </c>
      <c r="G3130" s="109">
        <v>4130922.9735699999</v>
      </c>
      <c r="H3130" s="135">
        <v>11</v>
      </c>
      <c r="I3130" s="136" t="s">
        <v>3094</v>
      </c>
      <c r="J3130" s="110" t="str">
        <f t="shared" si="48"/>
        <v>No</v>
      </c>
    </row>
    <row r="3131" spans="1:10" x14ac:dyDescent="0.35">
      <c r="A3131" s="108" t="s">
        <v>2218</v>
      </c>
      <c r="B3131" s="108" t="s">
        <v>3047</v>
      </c>
      <c r="C3131" s="109">
        <v>6.2958763126199999</v>
      </c>
      <c r="D3131" s="109">
        <v>1.42896793504</v>
      </c>
      <c r="E3131" s="110">
        <v>194</v>
      </c>
      <c r="F3131" s="109">
        <v>988841.584317</v>
      </c>
      <c r="G3131" s="109">
        <v>3772183.1883800002</v>
      </c>
      <c r="H3131" s="135">
        <v>11</v>
      </c>
      <c r="I3131" s="136" t="s">
        <v>3094</v>
      </c>
      <c r="J3131" s="110" t="str">
        <f t="shared" si="48"/>
        <v>No</v>
      </c>
    </row>
    <row r="3132" spans="1:10" x14ac:dyDescent="0.35">
      <c r="A3132" s="108" t="s">
        <v>2219</v>
      </c>
      <c r="B3132" s="108" t="s">
        <v>3039</v>
      </c>
      <c r="C3132" s="109">
        <v>0.63696029554</v>
      </c>
      <c r="D3132" s="109">
        <v>0.35849258911300003</v>
      </c>
      <c r="E3132" s="110">
        <v>2730</v>
      </c>
      <c r="F3132" s="109">
        <v>885391.783253</v>
      </c>
      <c r="G3132" s="109">
        <v>4067052.0778600001</v>
      </c>
      <c r="H3132" s="135">
        <v>11</v>
      </c>
      <c r="I3132" s="136" t="s">
        <v>3094</v>
      </c>
      <c r="J3132" s="110" t="str">
        <f t="shared" si="48"/>
        <v>No</v>
      </c>
    </row>
    <row r="3133" spans="1:10" x14ac:dyDescent="0.35">
      <c r="A3133" s="108" t="s">
        <v>2219</v>
      </c>
      <c r="B3133" s="108" t="s">
        <v>3039</v>
      </c>
      <c r="C3133" s="109">
        <v>3.8561189470500001</v>
      </c>
      <c r="D3133" s="109">
        <v>0.89553994643700008</v>
      </c>
      <c r="E3133" s="110">
        <v>2803</v>
      </c>
      <c r="F3133" s="109">
        <v>884750.05147199996</v>
      </c>
      <c r="G3133" s="109">
        <v>4066456.2851</v>
      </c>
      <c r="H3133" s="135">
        <v>11</v>
      </c>
      <c r="I3133" s="136" t="s">
        <v>3094</v>
      </c>
      <c r="J3133" s="110" t="str">
        <f t="shared" si="48"/>
        <v>No</v>
      </c>
    </row>
    <row r="3134" spans="1:10" x14ac:dyDescent="0.35">
      <c r="A3134" s="108" t="s">
        <v>2220</v>
      </c>
      <c r="B3134" s="108" t="s">
        <v>3026</v>
      </c>
      <c r="C3134" s="109">
        <v>5.14328457457E-2</v>
      </c>
      <c r="D3134" s="109">
        <v>8.9395494369900005E-2</v>
      </c>
      <c r="E3134" s="110">
        <v>1712</v>
      </c>
      <c r="F3134" s="109">
        <v>483746.82057099999</v>
      </c>
      <c r="G3134" s="109">
        <v>4541482.7132700002</v>
      </c>
      <c r="H3134" s="135">
        <v>10</v>
      </c>
      <c r="I3134" s="136" t="s">
        <v>3094</v>
      </c>
      <c r="J3134" s="110" t="str">
        <f t="shared" si="48"/>
        <v>No</v>
      </c>
    </row>
    <row r="3135" spans="1:10" x14ac:dyDescent="0.35">
      <c r="A3135" s="108" t="s">
        <v>2220</v>
      </c>
      <c r="B3135" s="108" t="s">
        <v>3025</v>
      </c>
      <c r="C3135" s="109">
        <v>2.8099447745399999</v>
      </c>
      <c r="D3135" s="109">
        <v>0.681340984506</v>
      </c>
      <c r="E3135" s="110">
        <v>1695</v>
      </c>
      <c r="F3135" s="109">
        <v>836921.04778499994</v>
      </c>
      <c r="G3135" s="109">
        <v>4154678.32179</v>
      </c>
      <c r="H3135" s="135">
        <v>11</v>
      </c>
      <c r="I3135" s="136" t="s">
        <v>3094</v>
      </c>
      <c r="J3135" s="110" t="str">
        <f t="shared" si="48"/>
        <v>No</v>
      </c>
    </row>
    <row r="3136" spans="1:10" x14ac:dyDescent="0.35">
      <c r="A3136" s="108" t="s">
        <v>2221</v>
      </c>
      <c r="B3136" s="108" t="s">
        <v>3040</v>
      </c>
      <c r="C3136" s="109">
        <v>14.153486195600001</v>
      </c>
      <c r="D3136" s="109">
        <v>1.9773154640800001</v>
      </c>
      <c r="E3136" s="110">
        <v>127</v>
      </c>
      <c r="F3136" s="109">
        <v>987660.75321500003</v>
      </c>
      <c r="G3136" s="109">
        <v>3744515.5553600001</v>
      </c>
      <c r="H3136" s="135">
        <v>11</v>
      </c>
      <c r="I3136" s="136" t="s">
        <v>3094</v>
      </c>
      <c r="J3136" s="110" t="str">
        <f t="shared" si="48"/>
        <v>No</v>
      </c>
    </row>
    <row r="3137" spans="1:10" x14ac:dyDescent="0.35">
      <c r="A3137" s="108" t="s">
        <v>2222</v>
      </c>
      <c r="B3137" s="108" t="s">
        <v>3035</v>
      </c>
      <c r="C3137" s="109">
        <v>2.8591664678399997</v>
      </c>
      <c r="D3137" s="109">
        <v>0.62899435314599994</v>
      </c>
      <c r="E3137" s="110">
        <v>2742</v>
      </c>
      <c r="F3137" s="109">
        <v>775588.59438499995</v>
      </c>
      <c r="G3137" s="109">
        <v>4278231.8894100003</v>
      </c>
      <c r="H3137" s="135">
        <v>11</v>
      </c>
      <c r="I3137" s="136" t="s">
        <v>3094</v>
      </c>
      <c r="J3137" s="110" t="str">
        <f t="shared" si="48"/>
        <v>No</v>
      </c>
    </row>
    <row r="3138" spans="1:10" x14ac:dyDescent="0.35">
      <c r="A3138" s="108" t="s">
        <v>2223</v>
      </c>
      <c r="B3138" s="108" t="s">
        <v>3061</v>
      </c>
      <c r="C3138" s="109">
        <v>27.156314755499999</v>
      </c>
      <c r="D3138" s="109">
        <v>4.1339785615600002</v>
      </c>
      <c r="E3138" s="110">
        <v>114</v>
      </c>
      <c r="F3138" s="109">
        <v>557727.80437799997</v>
      </c>
      <c r="G3138" s="109">
        <v>4255028.5607799999</v>
      </c>
      <c r="H3138" s="135">
        <v>10</v>
      </c>
      <c r="I3138" s="136" t="s">
        <v>3094</v>
      </c>
      <c r="J3138" s="110" t="str">
        <f t="shared" si="48"/>
        <v>No</v>
      </c>
    </row>
    <row r="3139" spans="1:10" x14ac:dyDescent="0.35">
      <c r="A3139" s="108" t="s">
        <v>2224</v>
      </c>
      <c r="B3139" s="108" t="s">
        <v>3036</v>
      </c>
      <c r="C3139" s="109">
        <v>11.156065243</v>
      </c>
      <c r="D3139" s="109">
        <v>1.36147693757</v>
      </c>
      <c r="E3139" s="110">
        <v>3358</v>
      </c>
      <c r="F3139" s="109">
        <v>865321.31302899995</v>
      </c>
      <c r="G3139" s="109">
        <v>4156635.8612899999</v>
      </c>
      <c r="H3139" s="135">
        <v>11</v>
      </c>
      <c r="I3139" s="136" t="s">
        <v>3094</v>
      </c>
      <c r="J3139" s="110" t="str">
        <f t="shared" si="48"/>
        <v>No</v>
      </c>
    </row>
    <row r="3140" spans="1:10" x14ac:dyDescent="0.35">
      <c r="A3140" s="108" t="s">
        <v>2225</v>
      </c>
      <c r="B3140" s="108" t="s">
        <v>3041</v>
      </c>
      <c r="C3140" s="109">
        <v>0.99664463095800004</v>
      </c>
      <c r="D3140" s="109">
        <v>0.47594841371800001</v>
      </c>
      <c r="E3140" s="110">
        <v>2971</v>
      </c>
      <c r="F3140" s="109">
        <v>794547.01324</v>
      </c>
      <c r="G3140" s="109">
        <v>4234647.3277200004</v>
      </c>
      <c r="H3140" s="135">
        <v>11</v>
      </c>
      <c r="I3140" s="136" t="s">
        <v>3094</v>
      </c>
      <c r="J3140" s="110" t="str">
        <f t="shared" ref="J3140:J3203" si="49">IF(AND(C3140&gt;=173.3,C3140&lt;=16005.8,D3140&gt;=16.1,D3140&lt;=255.3,E3140&gt;=42.4,E3140&lt;=2062),"Yes","No")</f>
        <v>No</v>
      </c>
    </row>
    <row r="3141" spans="1:10" x14ac:dyDescent="0.35">
      <c r="A3141" s="108" t="s">
        <v>2226</v>
      </c>
      <c r="B3141" s="108" t="s">
        <v>3041</v>
      </c>
      <c r="C3141" s="109">
        <v>3.6816098961799999</v>
      </c>
      <c r="D3141" s="109">
        <v>1.0936808527299999</v>
      </c>
      <c r="E3141" s="110">
        <v>2530</v>
      </c>
      <c r="F3141" s="109">
        <v>784497.14489200001</v>
      </c>
      <c r="G3141" s="109">
        <v>4226690.1276799999</v>
      </c>
      <c r="H3141" s="135">
        <v>11</v>
      </c>
      <c r="I3141" s="136" t="s">
        <v>3094</v>
      </c>
      <c r="J3141" s="110" t="str">
        <f t="shared" si="49"/>
        <v>No</v>
      </c>
    </row>
    <row r="3142" spans="1:10" x14ac:dyDescent="0.35">
      <c r="A3142" s="108" t="s">
        <v>2227</v>
      </c>
      <c r="B3142" s="108" t="s">
        <v>3025</v>
      </c>
      <c r="C3142" s="109">
        <v>2.2041298980800001</v>
      </c>
      <c r="D3142" s="109">
        <v>0.59295944671300005</v>
      </c>
      <c r="E3142" s="110">
        <v>3010</v>
      </c>
      <c r="F3142" s="109">
        <v>819178.38912900002</v>
      </c>
      <c r="G3142" s="109">
        <v>4173091.21734</v>
      </c>
      <c r="H3142" s="135">
        <v>11</v>
      </c>
      <c r="I3142" s="136" t="s">
        <v>3094</v>
      </c>
      <c r="J3142" s="110" t="str">
        <f t="shared" si="49"/>
        <v>No</v>
      </c>
    </row>
    <row r="3143" spans="1:10" x14ac:dyDescent="0.35">
      <c r="A3143" s="108" t="s">
        <v>2228</v>
      </c>
      <c r="B3143" s="108" t="s">
        <v>3027</v>
      </c>
      <c r="C3143" s="109">
        <v>48.5018496462</v>
      </c>
      <c r="D3143" s="109">
        <v>2.8407560487199999</v>
      </c>
      <c r="E3143" s="110">
        <v>1387</v>
      </c>
      <c r="F3143" s="109">
        <v>659956.08601800003</v>
      </c>
      <c r="G3143" s="109">
        <v>4628816.6775700003</v>
      </c>
      <c r="H3143" s="135">
        <v>10</v>
      </c>
      <c r="I3143" s="136" t="s">
        <v>3094</v>
      </c>
      <c r="J3143" s="110" t="str">
        <f t="shared" si="49"/>
        <v>No</v>
      </c>
    </row>
    <row r="3144" spans="1:10" x14ac:dyDescent="0.35">
      <c r="A3144" s="108" t="s">
        <v>2228</v>
      </c>
      <c r="B3144" s="108" t="s">
        <v>3061</v>
      </c>
      <c r="C3144" s="109">
        <v>0.91795273581500003</v>
      </c>
      <c r="D3144" s="109">
        <v>0.390485562354</v>
      </c>
      <c r="E3144" s="110">
        <v>568</v>
      </c>
      <c r="F3144" s="109">
        <v>546870.35748699994</v>
      </c>
      <c r="G3144" s="109">
        <v>4271514.2824200001</v>
      </c>
      <c r="H3144" s="135">
        <v>10</v>
      </c>
      <c r="I3144" s="136" t="s">
        <v>3094</v>
      </c>
      <c r="J3144" s="110" t="str">
        <f t="shared" si="49"/>
        <v>No</v>
      </c>
    </row>
    <row r="3145" spans="1:10" x14ac:dyDescent="0.35">
      <c r="A3145" s="108" t="s">
        <v>2228</v>
      </c>
      <c r="B3145" s="108" t="s">
        <v>3029</v>
      </c>
      <c r="C3145" s="109">
        <v>2.79453966715</v>
      </c>
      <c r="D3145" s="109">
        <v>0.64970066062300003</v>
      </c>
      <c r="E3145" s="110">
        <v>3007</v>
      </c>
      <c r="F3145" s="109">
        <v>827842.570297</v>
      </c>
      <c r="G3145" s="109">
        <v>4217211.6460100003</v>
      </c>
      <c r="H3145" s="135">
        <v>11</v>
      </c>
      <c r="I3145" s="136" t="s">
        <v>3094</v>
      </c>
      <c r="J3145" s="110" t="str">
        <f t="shared" si="49"/>
        <v>No</v>
      </c>
    </row>
    <row r="3146" spans="1:10" x14ac:dyDescent="0.35">
      <c r="A3146" s="108" t="s">
        <v>2228</v>
      </c>
      <c r="B3146" s="108" t="s">
        <v>3036</v>
      </c>
      <c r="C3146" s="109">
        <v>5.2607608841300006</v>
      </c>
      <c r="D3146" s="109">
        <v>1.1575328825</v>
      </c>
      <c r="E3146" s="110">
        <v>2750</v>
      </c>
      <c r="F3146" s="109">
        <v>845217.18362300005</v>
      </c>
      <c r="G3146" s="109">
        <v>4123178.2080000001</v>
      </c>
      <c r="H3146" s="135">
        <v>11</v>
      </c>
      <c r="I3146" s="136" t="s">
        <v>3094</v>
      </c>
      <c r="J3146" s="110" t="str">
        <f t="shared" si="49"/>
        <v>No</v>
      </c>
    </row>
    <row r="3147" spans="1:10" x14ac:dyDescent="0.35">
      <c r="A3147" s="108" t="s">
        <v>2228</v>
      </c>
      <c r="B3147" s="108" t="s">
        <v>3052</v>
      </c>
      <c r="C3147" s="109">
        <v>4.7127084743699994</v>
      </c>
      <c r="D3147" s="109">
        <v>0.853855346076</v>
      </c>
      <c r="E3147" s="110">
        <v>3189</v>
      </c>
      <c r="F3147" s="109">
        <v>908965.51930799999</v>
      </c>
      <c r="G3147" s="109">
        <v>4106981.6823499999</v>
      </c>
      <c r="H3147" s="135">
        <v>11</v>
      </c>
      <c r="I3147" s="136" t="s">
        <v>3094</v>
      </c>
      <c r="J3147" s="110" t="str">
        <f t="shared" si="49"/>
        <v>No</v>
      </c>
    </row>
    <row r="3148" spans="1:10" x14ac:dyDescent="0.35">
      <c r="A3148" s="108" t="s">
        <v>2228</v>
      </c>
      <c r="B3148" s="108" t="s">
        <v>3035</v>
      </c>
      <c r="C3148" s="109">
        <v>30.793351472300003</v>
      </c>
      <c r="D3148" s="109">
        <v>2.9286693550300003</v>
      </c>
      <c r="E3148" s="110">
        <v>2396</v>
      </c>
      <c r="F3148" s="109">
        <v>763133.09548999998</v>
      </c>
      <c r="G3148" s="109">
        <v>4287701.1267299997</v>
      </c>
      <c r="H3148" s="135">
        <v>11</v>
      </c>
      <c r="I3148" s="136" t="s">
        <v>3094</v>
      </c>
      <c r="J3148" s="110" t="str">
        <f t="shared" si="49"/>
        <v>No</v>
      </c>
    </row>
    <row r="3149" spans="1:10" x14ac:dyDescent="0.35">
      <c r="A3149" s="108" t="s">
        <v>2228</v>
      </c>
      <c r="B3149" s="108" t="s">
        <v>3029</v>
      </c>
      <c r="C3149" s="109">
        <v>0.31921629196400003</v>
      </c>
      <c r="D3149" s="109">
        <v>0.230818250177</v>
      </c>
      <c r="E3149" s="110">
        <v>3114</v>
      </c>
      <c r="F3149" s="109">
        <v>856112.94262900006</v>
      </c>
      <c r="G3149" s="109">
        <v>4165432.8183200001</v>
      </c>
      <c r="H3149" s="135">
        <v>11</v>
      </c>
      <c r="I3149" s="136" t="s">
        <v>3094</v>
      </c>
      <c r="J3149" s="110" t="str">
        <f t="shared" si="49"/>
        <v>No</v>
      </c>
    </row>
    <row r="3150" spans="1:10" x14ac:dyDescent="0.35">
      <c r="A3150" s="108" t="s">
        <v>2229</v>
      </c>
      <c r="B3150" s="108" t="s">
        <v>3022</v>
      </c>
      <c r="C3150" s="109">
        <v>20.616537821799998</v>
      </c>
      <c r="D3150" s="109">
        <v>1.7527950908400001</v>
      </c>
      <c r="E3150" s="110">
        <v>1429</v>
      </c>
      <c r="F3150" s="109">
        <v>596932.860996</v>
      </c>
      <c r="G3150" s="109">
        <v>4631870.1614600001</v>
      </c>
      <c r="H3150" s="135">
        <v>10</v>
      </c>
      <c r="I3150" s="136" t="s">
        <v>3094</v>
      </c>
      <c r="J3150" s="110" t="str">
        <f t="shared" si="49"/>
        <v>No</v>
      </c>
    </row>
    <row r="3151" spans="1:10" x14ac:dyDescent="0.35">
      <c r="A3151" s="108" t="s">
        <v>2229</v>
      </c>
      <c r="B3151" s="108" t="s">
        <v>3022</v>
      </c>
      <c r="C3151" s="109">
        <v>4.6516011875099998</v>
      </c>
      <c r="D3151" s="109">
        <v>0.94248611647099989</v>
      </c>
      <c r="E3151" s="110">
        <v>1485</v>
      </c>
      <c r="F3151" s="109">
        <v>596053.19829600002</v>
      </c>
      <c r="G3151" s="109">
        <v>4631887.6259700004</v>
      </c>
      <c r="H3151" s="135">
        <v>10</v>
      </c>
      <c r="I3151" s="136" t="s">
        <v>3094</v>
      </c>
      <c r="J3151" s="110" t="str">
        <f t="shared" si="49"/>
        <v>No</v>
      </c>
    </row>
    <row r="3152" spans="1:10" x14ac:dyDescent="0.35">
      <c r="A3152" s="108" t="s">
        <v>2229</v>
      </c>
      <c r="B3152" s="108" t="s">
        <v>3022</v>
      </c>
      <c r="C3152" s="109">
        <v>35.791155392500002</v>
      </c>
      <c r="D3152" s="109">
        <v>2.3655001961700002</v>
      </c>
      <c r="E3152" s="110">
        <v>1424</v>
      </c>
      <c r="F3152" s="109">
        <v>597677.92291600001</v>
      </c>
      <c r="G3152" s="109">
        <v>4630887.7342400001</v>
      </c>
      <c r="H3152" s="135">
        <v>10</v>
      </c>
      <c r="I3152" s="136" t="s">
        <v>3094</v>
      </c>
      <c r="J3152" s="110" t="str">
        <f t="shared" si="49"/>
        <v>No</v>
      </c>
    </row>
    <row r="3153" spans="1:10" x14ac:dyDescent="0.35">
      <c r="A3153" s="108" t="s">
        <v>2229</v>
      </c>
      <c r="B3153" s="108" t="s">
        <v>3022</v>
      </c>
      <c r="C3153" s="109">
        <v>4.9619025493900004</v>
      </c>
      <c r="D3153" s="109">
        <v>0.834066321552</v>
      </c>
      <c r="E3153" s="110">
        <v>1424</v>
      </c>
      <c r="F3153" s="109">
        <v>597740.86886000005</v>
      </c>
      <c r="G3153" s="109">
        <v>4629819.33696</v>
      </c>
      <c r="H3153" s="135">
        <v>10</v>
      </c>
      <c r="I3153" s="136" t="s">
        <v>3094</v>
      </c>
      <c r="J3153" s="110" t="str">
        <f t="shared" si="49"/>
        <v>No</v>
      </c>
    </row>
    <row r="3154" spans="1:10" x14ac:dyDescent="0.35">
      <c r="A3154" s="108" t="s">
        <v>2230</v>
      </c>
      <c r="B3154" s="108" t="s">
        <v>3029</v>
      </c>
      <c r="C3154" s="109">
        <v>0.35445612225299999</v>
      </c>
      <c r="D3154" s="109">
        <v>0.29531593308300003</v>
      </c>
      <c r="E3154" s="110">
        <v>2410</v>
      </c>
      <c r="F3154" s="109">
        <v>802715.17218300002</v>
      </c>
      <c r="G3154" s="109">
        <v>4240593.4171700003</v>
      </c>
      <c r="H3154" s="135">
        <v>11</v>
      </c>
      <c r="I3154" s="136" t="s">
        <v>3094</v>
      </c>
      <c r="J3154" s="110" t="str">
        <f t="shared" si="49"/>
        <v>No</v>
      </c>
    </row>
    <row r="3155" spans="1:10" x14ac:dyDescent="0.35">
      <c r="A3155" s="108" t="s">
        <v>2231</v>
      </c>
      <c r="B3155" s="108" t="s">
        <v>3025</v>
      </c>
      <c r="C3155" s="109">
        <v>182.82471570500002</v>
      </c>
      <c r="D3155" s="109">
        <v>21.262977396</v>
      </c>
      <c r="E3155" s="110">
        <v>437</v>
      </c>
      <c r="F3155" s="109">
        <v>817758.97876099998</v>
      </c>
      <c r="G3155" s="109">
        <v>4117839.0776200001</v>
      </c>
      <c r="H3155" s="135">
        <v>11</v>
      </c>
      <c r="I3155" s="136" t="s">
        <v>3094</v>
      </c>
      <c r="J3155" s="110" t="str">
        <f t="shared" si="49"/>
        <v>Yes</v>
      </c>
    </row>
    <row r="3156" spans="1:10" x14ac:dyDescent="0.35">
      <c r="A3156" s="108" t="s">
        <v>2232</v>
      </c>
      <c r="B3156" s="108" t="s">
        <v>3025</v>
      </c>
      <c r="C3156" s="109">
        <v>1.22782273612</v>
      </c>
      <c r="D3156" s="109">
        <v>0.40289488239299998</v>
      </c>
      <c r="E3156" s="110">
        <v>2831</v>
      </c>
      <c r="F3156" s="109">
        <v>847964.40043799998</v>
      </c>
      <c r="G3156" s="109">
        <v>4173139.2676900001</v>
      </c>
      <c r="H3156" s="135">
        <v>11</v>
      </c>
      <c r="I3156" s="136" t="s">
        <v>3094</v>
      </c>
      <c r="J3156" s="110" t="str">
        <f t="shared" si="49"/>
        <v>No</v>
      </c>
    </row>
    <row r="3157" spans="1:10" x14ac:dyDescent="0.35">
      <c r="A3157" s="108" t="s">
        <v>2233</v>
      </c>
      <c r="B3157" s="108" t="s">
        <v>3050</v>
      </c>
      <c r="C3157" s="109">
        <v>0.59253697330700006</v>
      </c>
      <c r="D3157" s="109">
        <v>0.31279286120999999</v>
      </c>
      <c r="E3157" s="110">
        <v>380</v>
      </c>
      <c r="F3157" s="109">
        <v>499103.90477800003</v>
      </c>
      <c r="G3157" s="109">
        <v>4268565.9042999996</v>
      </c>
      <c r="H3157" s="135">
        <v>10</v>
      </c>
      <c r="I3157" s="136" t="s">
        <v>3094</v>
      </c>
      <c r="J3157" s="110" t="str">
        <f t="shared" si="49"/>
        <v>No</v>
      </c>
    </row>
    <row r="3158" spans="1:10" x14ac:dyDescent="0.35">
      <c r="A3158" s="108" t="s">
        <v>2234</v>
      </c>
      <c r="B3158" s="108" t="s">
        <v>3058</v>
      </c>
      <c r="C3158" s="109">
        <v>59.727307265700006</v>
      </c>
      <c r="D3158" s="109">
        <v>14.479142770000001</v>
      </c>
      <c r="E3158" s="110">
        <v>2</v>
      </c>
      <c r="F3158" s="109">
        <v>566253.67554299999</v>
      </c>
      <c r="G3158" s="109">
        <v>4154323.3326400002</v>
      </c>
      <c r="H3158" s="135">
        <v>10</v>
      </c>
      <c r="I3158" s="136" t="s">
        <v>3094</v>
      </c>
      <c r="J3158" s="110" t="str">
        <f t="shared" si="49"/>
        <v>No</v>
      </c>
    </row>
    <row r="3159" spans="1:10" x14ac:dyDescent="0.35">
      <c r="A3159" s="108" t="s">
        <v>2235</v>
      </c>
      <c r="B3159" s="108" t="s">
        <v>3036</v>
      </c>
      <c r="C3159" s="109">
        <v>1.23960956697</v>
      </c>
      <c r="D3159" s="109">
        <v>0.50553699054400003</v>
      </c>
      <c r="E3159" s="110">
        <v>3301</v>
      </c>
      <c r="F3159" s="109">
        <v>851932.32743399998</v>
      </c>
      <c r="G3159" s="109">
        <v>4155982.9479299998</v>
      </c>
      <c r="H3159" s="135">
        <v>11</v>
      </c>
      <c r="I3159" s="136" t="s">
        <v>3094</v>
      </c>
      <c r="J3159" s="110" t="str">
        <f t="shared" si="49"/>
        <v>No</v>
      </c>
    </row>
    <row r="3160" spans="1:10" x14ac:dyDescent="0.35">
      <c r="A3160" s="108" t="s">
        <v>2236</v>
      </c>
      <c r="B3160" s="108" t="s">
        <v>3043</v>
      </c>
      <c r="C3160" s="109">
        <v>4.6947169940500002</v>
      </c>
      <c r="D3160" s="109">
        <v>0.93011403015300009</v>
      </c>
      <c r="E3160" s="110">
        <v>232</v>
      </c>
      <c r="F3160" s="109">
        <v>545516.25207299995</v>
      </c>
      <c r="G3160" s="109">
        <v>4486746.1340500005</v>
      </c>
      <c r="H3160" s="135">
        <v>10</v>
      </c>
      <c r="I3160" s="136" t="s">
        <v>3094</v>
      </c>
      <c r="J3160" s="110" t="str">
        <f t="shared" si="49"/>
        <v>No</v>
      </c>
    </row>
    <row r="3161" spans="1:10" x14ac:dyDescent="0.35">
      <c r="A3161" s="108" t="s">
        <v>2237</v>
      </c>
      <c r="B3161" s="108" t="s">
        <v>3043</v>
      </c>
      <c r="C3161" s="109">
        <v>3.5587414758499998</v>
      </c>
      <c r="D3161" s="109">
        <v>0.93778816983299995</v>
      </c>
      <c r="E3161" s="110">
        <v>1796</v>
      </c>
      <c r="F3161" s="109">
        <v>621481.93584399996</v>
      </c>
      <c r="G3161" s="109">
        <v>4488391.4186899997</v>
      </c>
      <c r="H3161" s="135">
        <v>10</v>
      </c>
      <c r="I3161" s="136" t="s">
        <v>3094</v>
      </c>
      <c r="J3161" s="110" t="str">
        <f t="shared" si="49"/>
        <v>No</v>
      </c>
    </row>
    <row r="3162" spans="1:10" x14ac:dyDescent="0.35">
      <c r="A3162" s="108" t="s">
        <v>2237</v>
      </c>
      <c r="B3162" s="108" t="s">
        <v>3058</v>
      </c>
      <c r="C3162" s="109">
        <v>0.829673366676</v>
      </c>
      <c r="D3162" s="109">
        <v>0.51645538988600004</v>
      </c>
      <c r="E3162" s="110">
        <v>138</v>
      </c>
      <c r="F3162" s="109">
        <v>564618.11576800002</v>
      </c>
      <c r="G3162" s="109">
        <v>4130343.95206</v>
      </c>
      <c r="H3162" s="135">
        <v>10</v>
      </c>
      <c r="I3162" s="136" t="s">
        <v>3094</v>
      </c>
      <c r="J3162" s="110" t="str">
        <f t="shared" si="49"/>
        <v>No</v>
      </c>
    </row>
    <row r="3163" spans="1:10" x14ac:dyDescent="0.35">
      <c r="A3163" s="108" t="s">
        <v>2238</v>
      </c>
      <c r="B3163" s="108" t="s">
        <v>3039</v>
      </c>
      <c r="C3163" s="109">
        <v>27.200189693999999</v>
      </c>
      <c r="D3163" s="109">
        <v>2.5357263542399999</v>
      </c>
      <c r="E3163" s="110">
        <v>3058</v>
      </c>
      <c r="F3163" s="109">
        <v>906928.76441599999</v>
      </c>
      <c r="G3163" s="109">
        <v>4071395.0155000002</v>
      </c>
      <c r="H3163" s="135">
        <v>11</v>
      </c>
      <c r="I3163" s="136" t="s">
        <v>3094</v>
      </c>
      <c r="J3163" s="110" t="str">
        <f t="shared" si="49"/>
        <v>No</v>
      </c>
    </row>
    <row r="3164" spans="1:10" x14ac:dyDescent="0.35">
      <c r="A3164" s="108" t="s">
        <v>2239</v>
      </c>
      <c r="B3164" s="108" t="s">
        <v>3036</v>
      </c>
      <c r="C3164" s="109">
        <v>2.52607183839</v>
      </c>
      <c r="D3164" s="109">
        <v>0.69348766574700005</v>
      </c>
      <c r="E3164" s="110">
        <v>3344</v>
      </c>
      <c r="F3164" s="109">
        <v>878270.46254800004</v>
      </c>
      <c r="G3164" s="109">
        <v>4109969.7596900002</v>
      </c>
      <c r="H3164" s="135">
        <v>11</v>
      </c>
      <c r="I3164" s="136" t="s">
        <v>3094</v>
      </c>
      <c r="J3164" s="110" t="str">
        <f t="shared" si="49"/>
        <v>No</v>
      </c>
    </row>
    <row r="3165" spans="1:10" x14ac:dyDescent="0.35">
      <c r="A3165" s="108" t="s">
        <v>2240</v>
      </c>
      <c r="B3165" s="108" t="s">
        <v>3065</v>
      </c>
      <c r="C3165" s="109">
        <v>3.0703998851000001</v>
      </c>
      <c r="D3165" s="109">
        <v>0.94805684120399991</v>
      </c>
      <c r="E3165" s="110">
        <v>835</v>
      </c>
      <c r="F3165" s="109">
        <v>722501.904385</v>
      </c>
      <c r="G3165" s="109">
        <v>4242001.8854299998</v>
      </c>
      <c r="H3165" s="135">
        <v>10</v>
      </c>
      <c r="I3165" s="136" t="s">
        <v>3094</v>
      </c>
      <c r="J3165" s="110" t="str">
        <f t="shared" si="49"/>
        <v>No</v>
      </c>
    </row>
    <row r="3166" spans="1:10" x14ac:dyDescent="0.35">
      <c r="A3166" s="108" t="s">
        <v>2241</v>
      </c>
      <c r="B3166" s="108" t="s">
        <v>3041</v>
      </c>
      <c r="C3166" s="109">
        <v>84.43608155199999</v>
      </c>
      <c r="D3166" s="109">
        <v>7.3208187876000004</v>
      </c>
      <c r="E3166" s="110">
        <v>2203</v>
      </c>
      <c r="F3166" s="109">
        <v>785346.03095199994</v>
      </c>
      <c r="G3166" s="109">
        <v>4240857.7919300003</v>
      </c>
      <c r="H3166" s="135">
        <v>11</v>
      </c>
      <c r="I3166" s="136" t="s">
        <v>3094</v>
      </c>
      <c r="J3166" s="110" t="str">
        <f t="shared" si="49"/>
        <v>No</v>
      </c>
    </row>
    <row r="3167" spans="1:10" x14ac:dyDescent="0.35">
      <c r="A3167" s="108" t="s">
        <v>2242</v>
      </c>
      <c r="B3167" s="108" t="s">
        <v>3027</v>
      </c>
      <c r="C3167" s="109">
        <v>208.31286983699999</v>
      </c>
      <c r="D3167" s="109">
        <v>8.9641946789699993</v>
      </c>
      <c r="E3167" s="110">
        <v>1512</v>
      </c>
      <c r="F3167" s="109">
        <v>696371.24474999995</v>
      </c>
      <c r="G3167" s="109">
        <v>4652382.1279199999</v>
      </c>
      <c r="H3167" s="135">
        <v>10</v>
      </c>
      <c r="I3167" s="136" t="s">
        <v>3094</v>
      </c>
      <c r="J3167" s="110" t="str">
        <f t="shared" si="49"/>
        <v>No</v>
      </c>
    </row>
    <row r="3168" spans="1:10" x14ac:dyDescent="0.35">
      <c r="A3168" s="108" t="s">
        <v>2243</v>
      </c>
      <c r="B3168" s="108" t="s">
        <v>3053</v>
      </c>
      <c r="C3168" s="109">
        <v>0.14088671216900001</v>
      </c>
      <c r="D3168" s="109">
        <v>0.15320112769900002</v>
      </c>
      <c r="E3168" s="110">
        <v>2012</v>
      </c>
      <c r="F3168" s="109">
        <v>756376.99456200004</v>
      </c>
      <c r="G3168" s="109">
        <v>4349226.3952099998</v>
      </c>
      <c r="H3168" s="135">
        <v>10</v>
      </c>
      <c r="I3168" s="136" t="s">
        <v>3094</v>
      </c>
      <c r="J3168" s="110" t="str">
        <f t="shared" si="49"/>
        <v>No</v>
      </c>
    </row>
    <row r="3169" spans="1:10" x14ac:dyDescent="0.35">
      <c r="A3169" s="108" t="s">
        <v>2244</v>
      </c>
      <c r="B3169" s="108" t="s">
        <v>3027</v>
      </c>
      <c r="C3169" s="109">
        <v>74.855679247300003</v>
      </c>
      <c r="D3169" s="109">
        <v>8.0014722203700011</v>
      </c>
      <c r="E3169" s="110">
        <v>1507</v>
      </c>
      <c r="F3169" s="109">
        <v>685646.12497600005</v>
      </c>
      <c r="G3169" s="109">
        <v>4614831.3836599998</v>
      </c>
      <c r="H3169" s="135">
        <v>10</v>
      </c>
      <c r="I3169" s="136" t="s">
        <v>3094</v>
      </c>
      <c r="J3169" s="110" t="str">
        <f t="shared" si="49"/>
        <v>No</v>
      </c>
    </row>
    <row r="3170" spans="1:10" x14ac:dyDescent="0.35">
      <c r="A3170" s="108" t="s">
        <v>2245</v>
      </c>
      <c r="B3170" s="108" t="s">
        <v>3034</v>
      </c>
      <c r="C3170" s="109">
        <v>0.92306974024699995</v>
      </c>
      <c r="D3170" s="109">
        <v>0.36398507025100002</v>
      </c>
      <c r="E3170" s="110">
        <v>187</v>
      </c>
      <c r="F3170" s="109">
        <v>568348.24335400003</v>
      </c>
      <c r="G3170" s="109">
        <v>4186980.65919</v>
      </c>
      <c r="H3170" s="135">
        <v>10</v>
      </c>
      <c r="I3170" s="136" t="s">
        <v>3094</v>
      </c>
      <c r="J3170" s="110" t="str">
        <f t="shared" si="49"/>
        <v>No</v>
      </c>
    </row>
    <row r="3171" spans="1:10" x14ac:dyDescent="0.35">
      <c r="A3171" s="108" t="s">
        <v>2246</v>
      </c>
      <c r="B3171" s="108" t="s">
        <v>3041</v>
      </c>
      <c r="C3171" s="109">
        <v>3.2617418049999998</v>
      </c>
      <c r="D3171" s="109">
        <v>0.77578474215999993</v>
      </c>
      <c r="E3171" s="110">
        <v>3118</v>
      </c>
      <c r="F3171" s="109">
        <v>820307.41554800002</v>
      </c>
      <c r="G3171" s="109">
        <v>4219052.3490800001</v>
      </c>
      <c r="H3171" s="135">
        <v>11</v>
      </c>
      <c r="I3171" s="136" t="s">
        <v>3094</v>
      </c>
      <c r="J3171" s="110" t="str">
        <f t="shared" si="49"/>
        <v>No</v>
      </c>
    </row>
    <row r="3172" spans="1:10" x14ac:dyDescent="0.35">
      <c r="A3172" s="108" t="s">
        <v>2247</v>
      </c>
      <c r="B3172" s="108" t="s">
        <v>3037</v>
      </c>
      <c r="C3172" s="109">
        <v>1.5615764218599999</v>
      </c>
      <c r="D3172" s="109">
        <v>0.579631282814</v>
      </c>
      <c r="E3172" s="110">
        <v>552</v>
      </c>
      <c r="F3172" s="109">
        <v>660825.68445099995</v>
      </c>
      <c r="G3172" s="109">
        <v>4341436.6014</v>
      </c>
      <c r="H3172" s="135">
        <v>10</v>
      </c>
      <c r="I3172" s="136" t="s">
        <v>3094</v>
      </c>
      <c r="J3172" s="110" t="str">
        <f t="shared" si="49"/>
        <v>No</v>
      </c>
    </row>
    <row r="3173" spans="1:10" x14ac:dyDescent="0.35">
      <c r="A3173" s="108" t="s">
        <v>2248</v>
      </c>
      <c r="B3173" s="108" t="s">
        <v>3051</v>
      </c>
      <c r="C3173" s="109">
        <v>2.9243874181199998</v>
      </c>
      <c r="D3173" s="109">
        <v>0.91727055996100004</v>
      </c>
      <c r="E3173" s="110">
        <v>3062</v>
      </c>
      <c r="F3173" s="109">
        <v>820409.00508399995</v>
      </c>
      <c r="G3173" s="109">
        <v>4192101.2526400001</v>
      </c>
      <c r="H3173" s="135">
        <v>11</v>
      </c>
      <c r="I3173" s="136" t="s">
        <v>3094</v>
      </c>
      <c r="J3173" s="110" t="str">
        <f t="shared" si="49"/>
        <v>No</v>
      </c>
    </row>
    <row r="3174" spans="1:10" x14ac:dyDescent="0.35">
      <c r="A3174" s="108" t="s">
        <v>2249</v>
      </c>
      <c r="B3174" s="108" t="s">
        <v>3041</v>
      </c>
      <c r="C3174" s="109">
        <v>0.99284069797899999</v>
      </c>
      <c r="D3174" s="109">
        <v>0.44240599426999999</v>
      </c>
      <c r="E3174" s="110">
        <v>2177</v>
      </c>
      <c r="F3174" s="109">
        <v>760245.637567</v>
      </c>
      <c r="G3174" s="109">
        <v>4251065.0432399996</v>
      </c>
      <c r="H3174" s="135">
        <v>10</v>
      </c>
      <c r="I3174" s="136" t="s">
        <v>3094</v>
      </c>
      <c r="J3174" s="110" t="str">
        <f t="shared" si="49"/>
        <v>No</v>
      </c>
    </row>
    <row r="3175" spans="1:10" x14ac:dyDescent="0.35">
      <c r="A3175" s="108" t="s">
        <v>2250</v>
      </c>
      <c r="B3175" s="108" t="s">
        <v>3035</v>
      </c>
      <c r="C3175" s="109">
        <v>0.17684078026300001</v>
      </c>
      <c r="D3175" s="109">
        <v>0.174262823756</v>
      </c>
      <c r="E3175" s="110">
        <v>2566</v>
      </c>
      <c r="F3175" s="109">
        <v>764714.56285700004</v>
      </c>
      <c r="G3175" s="109">
        <v>4277873.0914000003</v>
      </c>
      <c r="H3175" s="135">
        <v>11</v>
      </c>
      <c r="I3175" s="136" t="s">
        <v>3094</v>
      </c>
      <c r="J3175" s="110" t="str">
        <f t="shared" si="49"/>
        <v>No</v>
      </c>
    </row>
    <row r="3176" spans="1:10" x14ac:dyDescent="0.35">
      <c r="A3176" s="108" t="s">
        <v>2251</v>
      </c>
      <c r="B3176" s="108" t="s">
        <v>3020</v>
      </c>
      <c r="C3176" s="109">
        <v>5.5956912153199996</v>
      </c>
      <c r="D3176" s="109">
        <v>0.93787788008500006</v>
      </c>
      <c r="E3176" s="110">
        <v>2254</v>
      </c>
      <c r="F3176" s="109">
        <v>741336.41260100005</v>
      </c>
      <c r="G3176" s="109">
        <v>4323009.4678300004</v>
      </c>
      <c r="H3176" s="135">
        <v>10</v>
      </c>
      <c r="I3176" s="136" t="s">
        <v>3094</v>
      </c>
      <c r="J3176" s="110" t="str">
        <f t="shared" si="49"/>
        <v>No</v>
      </c>
    </row>
    <row r="3177" spans="1:10" x14ac:dyDescent="0.35">
      <c r="A3177" s="108" t="s">
        <v>2252</v>
      </c>
      <c r="B3177" s="108" t="s">
        <v>3029</v>
      </c>
      <c r="C3177" s="109">
        <v>0.32233122256299995</v>
      </c>
      <c r="D3177" s="109">
        <v>0.273395746193</v>
      </c>
      <c r="E3177" s="110">
        <v>2927</v>
      </c>
      <c r="F3177" s="109">
        <v>830751.96860799997</v>
      </c>
      <c r="G3177" s="109">
        <v>4205735.7485100003</v>
      </c>
      <c r="H3177" s="135">
        <v>11</v>
      </c>
      <c r="I3177" s="136" t="s">
        <v>3094</v>
      </c>
      <c r="J3177" s="110" t="str">
        <f t="shared" si="49"/>
        <v>No</v>
      </c>
    </row>
    <row r="3178" spans="1:10" x14ac:dyDescent="0.35">
      <c r="A3178" s="108" t="s">
        <v>2253</v>
      </c>
      <c r="B3178" s="108" t="s">
        <v>3031</v>
      </c>
      <c r="C3178" s="109">
        <v>6.6419978131300006</v>
      </c>
      <c r="D3178" s="109">
        <v>1.11196182927</v>
      </c>
      <c r="E3178" s="110">
        <v>1254</v>
      </c>
      <c r="F3178" s="109">
        <v>653603.310834</v>
      </c>
      <c r="G3178" s="109">
        <v>4548894.2448199997</v>
      </c>
      <c r="H3178" s="135">
        <v>10</v>
      </c>
      <c r="I3178" s="136" t="s">
        <v>3094</v>
      </c>
      <c r="J3178" s="110" t="str">
        <f t="shared" si="49"/>
        <v>No</v>
      </c>
    </row>
    <row r="3179" spans="1:10" x14ac:dyDescent="0.35">
      <c r="A3179" s="108" t="s">
        <v>2254</v>
      </c>
      <c r="B3179" s="108" t="s">
        <v>3058</v>
      </c>
      <c r="C3179" s="109">
        <v>2.50901694056</v>
      </c>
      <c r="D3179" s="109">
        <v>0.88207332363600011</v>
      </c>
      <c r="E3179" s="110">
        <v>617</v>
      </c>
      <c r="F3179" s="109">
        <v>573180.40524300002</v>
      </c>
      <c r="G3179" s="109">
        <v>4129382.5661999998</v>
      </c>
      <c r="H3179" s="135">
        <v>10</v>
      </c>
      <c r="I3179" s="136" t="s">
        <v>3094</v>
      </c>
      <c r="J3179" s="110" t="str">
        <f t="shared" si="49"/>
        <v>No</v>
      </c>
    </row>
    <row r="3180" spans="1:10" x14ac:dyDescent="0.35">
      <c r="A3180" s="108" t="s">
        <v>2255</v>
      </c>
      <c r="B3180" s="108" t="s">
        <v>3031</v>
      </c>
      <c r="C3180" s="109">
        <v>3.60773821094</v>
      </c>
      <c r="D3180" s="109">
        <v>0.987071466625</v>
      </c>
      <c r="E3180" s="110">
        <v>1295</v>
      </c>
      <c r="F3180" s="109">
        <v>699315.65769400005</v>
      </c>
      <c r="G3180" s="109">
        <v>4471241.4554399997</v>
      </c>
      <c r="H3180" s="135">
        <v>10</v>
      </c>
      <c r="I3180" s="136" t="s">
        <v>3094</v>
      </c>
      <c r="J3180" s="110" t="str">
        <f t="shared" si="49"/>
        <v>No</v>
      </c>
    </row>
    <row r="3181" spans="1:10" x14ac:dyDescent="0.35">
      <c r="A3181" s="108" t="s">
        <v>2256</v>
      </c>
      <c r="B3181" s="108" t="s">
        <v>3042</v>
      </c>
      <c r="C3181" s="109">
        <v>2.67918009511</v>
      </c>
      <c r="D3181" s="109">
        <v>1.0407328949600001</v>
      </c>
      <c r="E3181" s="110">
        <v>1981</v>
      </c>
      <c r="F3181" s="109">
        <v>630423.80404199997</v>
      </c>
      <c r="G3181" s="109">
        <v>4474808.1436000001</v>
      </c>
      <c r="H3181" s="135">
        <v>10</v>
      </c>
      <c r="I3181" s="136" t="s">
        <v>3094</v>
      </c>
      <c r="J3181" s="110" t="str">
        <f t="shared" si="49"/>
        <v>No</v>
      </c>
    </row>
    <row r="3182" spans="1:10" x14ac:dyDescent="0.35">
      <c r="A3182" s="108" t="s">
        <v>2256</v>
      </c>
      <c r="B3182" s="108" t="s">
        <v>3041</v>
      </c>
      <c r="C3182" s="109">
        <v>6.1633678778899998</v>
      </c>
      <c r="D3182" s="109">
        <v>1.33793276346</v>
      </c>
      <c r="E3182" s="110">
        <v>2811</v>
      </c>
      <c r="F3182" s="109">
        <v>785070.089469</v>
      </c>
      <c r="G3182" s="109">
        <v>4235379.6612900002</v>
      </c>
      <c r="H3182" s="135">
        <v>11</v>
      </c>
      <c r="I3182" s="136" t="s">
        <v>3094</v>
      </c>
      <c r="J3182" s="110" t="str">
        <f t="shared" si="49"/>
        <v>No</v>
      </c>
    </row>
    <row r="3183" spans="1:10" x14ac:dyDescent="0.35">
      <c r="A3183" s="108" t="s">
        <v>2257</v>
      </c>
      <c r="B3183" s="108" t="s">
        <v>3043</v>
      </c>
      <c r="C3183" s="109">
        <v>0.33029544646800002</v>
      </c>
      <c r="D3183" s="109">
        <v>0.21813186166700002</v>
      </c>
      <c r="E3183" s="110">
        <v>2434</v>
      </c>
      <c r="F3183" s="109">
        <v>622996.20145399997</v>
      </c>
      <c r="G3183" s="109">
        <v>4479435.7371699996</v>
      </c>
      <c r="H3183" s="135">
        <v>10</v>
      </c>
      <c r="I3183" s="136" t="s">
        <v>3094</v>
      </c>
      <c r="J3183" s="110" t="str">
        <f t="shared" si="49"/>
        <v>No</v>
      </c>
    </row>
    <row r="3184" spans="1:10" x14ac:dyDescent="0.35">
      <c r="A3184" s="108" t="s">
        <v>2257</v>
      </c>
      <c r="B3184" s="108" t="s">
        <v>3043</v>
      </c>
      <c r="C3184" s="109">
        <v>0.88525355090399993</v>
      </c>
      <c r="D3184" s="109">
        <v>0.37722721869199999</v>
      </c>
      <c r="E3184" s="110">
        <v>2435</v>
      </c>
      <c r="F3184" s="109">
        <v>623097.75936799997</v>
      </c>
      <c r="G3184" s="109">
        <v>4479352.3567700004</v>
      </c>
      <c r="H3184" s="135">
        <v>10</v>
      </c>
      <c r="I3184" s="136" t="s">
        <v>3094</v>
      </c>
      <c r="J3184" s="110" t="str">
        <f t="shared" si="49"/>
        <v>No</v>
      </c>
    </row>
    <row r="3185" spans="1:10" x14ac:dyDescent="0.35">
      <c r="A3185" s="108" t="s">
        <v>2258</v>
      </c>
      <c r="B3185" s="108" t="s">
        <v>3031</v>
      </c>
      <c r="C3185" s="109">
        <v>0.91528499520299988</v>
      </c>
      <c r="D3185" s="109">
        <v>0.50851846196899997</v>
      </c>
      <c r="E3185" s="110">
        <v>2167</v>
      </c>
      <c r="F3185" s="109">
        <v>653708.868181</v>
      </c>
      <c r="G3185" s="109">
        <v>4484031.29758</v>
      </c>
      <c r="H3185" s="135">
        <v>10</v>
      </c>
      <c r="I3185" s="136" t="s">
        <v>3094</v>
      </c>
      <c r="J3185" s="110" t="str">
        <f t="shared" si="49"/>
        <v>No</v>
      </c>
    </row>
    <row r="3186" spans="1:10" x14ac:dyDescent="0.35">
      <c r="A3186" s="108" t="s">
        <v>2259</v>
      </c>
      <c r="B3186" s="108" t="s">
        <v>3027</v>
      </c>
      <c r="C3186" s="109">
        <v>5.4043178524900002</v>
      </c>
      <c r="D3186" s="109">
        <v>1.2933894179100001</v>
      </c>
      <c r="E3186" s="110">
        <v>1331</v>
      </c>
      <c r="F3186" s="109">
        <v>649757.74946900003</v>
      </c>
      <c r="G3186" s="109">
        <v>4618851.5832200004</v>
      </c>
      <c r="H3186" s="135">
        <v>10</v>
      </c>
      <c r="I3186" s="136" t="s">
        <v>3094</v>
      </c>
      <c r="J3186" s="110" t="str">
        <f t="shared" si="49"/>
        <v>No</v>
      </c>
    </row>
    <row r="3187" spans="1:10" x14ac:dyDescent="0.35">
      <c r="A3187" s="108" t="s">
        <v>2260</v>
      </c>
      <c r="B3187" s="108" t="s">
        <v>3027</v>
      </c>
      <c r="C3187" s="109">
        <v>23.046393735099997</v>
      </c>
      <c r="D3187" s="109">
        <v>3.4456183886899998</v>
      </c>
      <c r="E3187" s="110">
        <v>1573</v>
      </c>
      <c r="F3187" s="109">
        <v>699820.09718399995</v>
      </c>
      <c r="G3187" s="109">
        <v>4631834.8031599997</v>
      </c>
      <c r="H3187" s="135">
        <v>10</v>
      </c>
      <c r="I3187" s="136" t="s">
        <v>3094</v>
      </c>
      <c r="J3187" s="110" t="str">
        <f t="shared" si="49"/>
        <v>No</v>
      </c>
    </row>
    <row r="3188" spans="1:10" x14ac:dyDescent="0.35">
      <c r="A3188" s="108" t="s">
        <v>2261</v>
      </c>
      <c r="B3188" s="108" t="s">
        <v>3043</v>
      </c>
      <c r="C3188" s="109">
        <v>41.331966114699995</v>
      </c>
      <c r="D3188" s="109">
        <v>3.99690275248</v>
      </c>
      <c r="E3188" s="110">
        <v>974</v>
      </c>
      <c r="F3188" s="109">
        <v>624245.26827100001</v>
      </c>
      <c r="G3188" s="109">
        <v>4528667.86919</v>
      </c>
      <c r="H3188" s="135">
        <v>10</v>
      </c>
      <c r="I3188" s="136" t="s">
        <v>3094</v>
      </c>
      <c r="J3188" s="110" t="str">
        <f t="shared" si="49"/>
        <v>No</v>
      </c>
    </row>
    <row r="3189" spans="1:10" x14ac:dyDescent="0.35">
      <c r="A3189" s="108" t="s">
        <v>2262</v>
      </c>
      <c r="B3189" s="108" t="s">
        <v>3025</v>
      </c>
      <c r="C3189" s="109">
        <v>3.5211015971299995</v>
      </c>
      <c r="D3189" s="109">
        <v>1.0053244648899999</v>
      </c>
      <c r="E3189" s="110">
        <v>2998</v>
      </c>
      <c r="F3189" s="109">
        <v>835943.73502999998</v>
      </c>
      <c r="G3189" s="109">
        <v>4180523.4159300001</v>
      </c>
      <c r="H3189" s="135">
        <v>11</v>
      </c>
      <c r="I3189" s="136" t="s">
        <v>3094</v>
      </c>
      <c r="J3189" s="110" t="str">
        <f t="shared" si="49"/>
        <v>No</v>
      </c>
    </row>
    <row r="3190" spans="1:10" x14ac:dyDescent="0.35">
      <c r="A3190" s="108" t="s">
        <v>2263</v>
      </c>
      <c r="B3190" s="108" t="s">
        <v>3025</v>
      </c>
      <c r="C3190" s="109">
        <v>1.8161318897300001</v>
      </c>
      <c r="D3190" s="109">
        <v>0.56805410991899996</v>
      </c>
      <c r="E3190" s="110">
        <v>3312</v>
      </c>
      <c r="F3190" s="109">
        <v>833975.84858400002</v>
      </c>
      <c r="G3190" s="109">
        <v>4178439.73453</v>
      </c>
      <c r="H3190" s="135">
        <v>11</v>
      </c>
      <c r="I3190" s="136" t="s">
        <v>3094</v>
      </c>
      <c r="J3190" s="110" t="str">
        <f t="shared" si="49"/>
        <v>No</v>
      </c>
    </row>
    <row r="3191" spans="1:10" x14ac:dyDescent="0.35">
      <c r="A3191" s="108" t="s">
        <v>2263</v>
      </c>
      <c r="B3191" s="108" t="s">
        <v>3025</v>
      </c>
      <c r="C3191" s="109">
        <v>6.7372534790999996</v>
      </c>
      <c r="D3191" s="109">
        <v>1.31727216377</v>
      </c>
      <c r="E3191" s="110">
        <v>3378</v>
      </c>
      <c r="F3191" s="109">
        <v>834291.09130800003</v>
      </c>
      <c r="G3191" s="109">
        <v>4177709.3023700002</v>
      </c>
      <c r="H3191" s="135">
        <v>11</v>
      </c>
      <c r="I3191" s="136" t="s">
        <v>3094</v>
      </c>
      <c r="J3191" s="110" t="str">
        <f t="shared" si="49"/>
        <v>No</v>
      </c>
    </row>
    <row r="3192" spans="1:10" x14ac:dyDescent="0.35">
      <c r="A3192" s="108" t="s">
        <v>2263</v>
      </c>
      <c r="B3192" s="108" t="s">
        <v>3025</v>
      </c>
      <c r="C3192" s="109">
        <v>2.0343402462000002</v>
      </c>
      <c r="D3192" s="109">
        <v>0.67515233163200006</v>
      </c>
      <c r="E3192" s="110">
        <v>3338</v>
      </c>
      <c r="F3192" s="109">
        <v>834049.95495199994</v>
      </c>
      <c r="G3192" s="109">
        <v>4178740.6058299998</v>
      </c>
      <c r="H3192" s="135">
        <v>11</v>
      </c>
      <c r="I3192" s="136" t="s">
        <v>3094</v>
      </c>
      <c r="J3192" s="110" t="str">
        <f t="shared" si="49"/>
        <v>No</v>
      </c>
    </row>
    <row r="3193" spans="1:10" x14ac:dyDescent="0.35">
      <c r="A3193" s="108" t="s">
        <v>2263</v>
      </c>
      <c r="B3193" s="108" t="s">
        <v>3025</v>
      </c>
      <c r="C3193" s="109">
        <v>8.2701923734899996</v>
      </c>
      <c r="D3193" s="109">
        <v>1.17801940667</v>
      </c>
      <c r="E3193" s="110">
        <v>3312</v>
      </c>
      <c r="F3193" s="109">
        <v>834239.706657</v>
      </c>
      <c r="G3193" s="109">
        <v>4178364.79054</v>
      </c>
      <c r="H3193" s="135">
        <v>11</v>
      </c>
      <c r="I3193" s="136" t="s">
        <v>3094</v>
      </c>
      <c r="J3193" s="110" t="str">
        <f t="shared" si="49"/>
        <v>No</v>
      </c>
    </row>
    <row r="3194" spans="1:10" x14ac:dyDescent="0.35">
      <c r="A3194" s="108" t="s">
        <v>2264</v>
      </c>
      <c r="B3194" s="108" t="s">
        <v>3061</v>
      </c>
      <c r="C3194" s="109">
        <v>3.9217998281300002</v>
      </c>
      <c r="D3194" s="109">
        <v>0.79704804157999998</v>
      </c>
      <c r="E3194" s="110">
        <v>311</v>
      </c>
      <c r="F3194" s="109">
        <v>562932.16511499998</v>
      </c>
      <c r="G3194" s="109">
        <v>4263078.0862499997</v>
      </c>
      <c r="H3194" s="135">
        <v>10</v>
      </c>
      <c r="I3194" s="136" t="s">
        <v>3094</v>
      </c>
      <c r="J3194" s="110" t="str">
        <f t="shared" si="49"/>
        <v>No</v>
      </c>
    </row>
    <row r="3195" spans="1:10" x14ac:dyDescent="0.35">
      <c r="A3195" s="108" t="s">
        <v>2265</v>
      </c>
      <c r="B3195" s="108" t="s">
        <v>3052</v>
      </c>
      <c r="C3195" s="109">
        <v>1.37553891105</v>
      </c>
      <c r="D3195" s="109">
        <v>0.46515613621500002</v>
      </c>
      <c r="E3195" s="110">
        <v>3211</v>
      </c>
      <c r="F3195" s="109">
        <v>916072.56678400002</v>
      </c>
      <c r="G3195" s="109">
        <v>4078229.4537599999</v>
      </c>
      <c r="H3195" s="135">
        <v>11</v>
      </c>
      <c r="I3195" s="136" t="s">
        <v>3094</v>
      </c>
      <c r="J3195" s="110" t="str">
        <f t="shared" si="49"/>
        <v>No</v>
      </c>
    </row>
    <row r="3196" spans="1:10" x14ac:dyDescent="0.35">
      <c r="A3196" s="108" t="s">
        <v>2266</v>
      </c>
      <c r="B3196" s="108" t="s">
        <v>3029</v>
      </c>
      <c r="C3196" s="109">
        <v>0.651446868229</v>
      </c>
      <c r="D3196" s="109">
        <v>0.33603752699799999</v>
      </c>
      <c r="E3196" s="110">
        <v>2809</v>
      </c>
      <c r="F3196" s="109">
        <v>811258.96334799996</v>
      </c>
      <c r="G3196" s="109">
        <v>4225137.93676</v>
      </c>
      <c r="H3196" s="135">
        <v>11</v>
      </c>
      <c r="I3196" s="136" t="s">
        <v>3094</v>
      </c>
      <c r="J3196" s="110" t="str">
        <f t="shared" si="49"/>
        <v>No</v>
      </c>
    </row>
    <row r="3197" spans="1:10" x14ac:dyDescent="0.35">
      <c r="A3197" s="108" t="s">
        <v>2266</v>
      </c>
      <c r="B3197" s="108" t="s">
        <v>3029</v>
      </c>
      <c r="C3197" s="109">
        <v>1.4785008797099999</v>
      </c>
      <c r="D3197" s="109">
        <v>0.53166321597099997</v>
      </c>
      <c r="E3197" s="110">
        <v>2801</v>
      </c>
      <c r="F3197" s="109">
        <v>811407.71103400004</v>
      </c>
      <c r="G3197" s="109">
        <v>4225085.4684600001</v>
      </c>
      <c r="H3197" s="135">
        <v>11</v>
      </c>
      <c r="I3197" s="136" t="s">
        <v>3094</v>
      </c>
      <c r="J3197" s="110" t="str">
        <f t="shared" si="49"/>
        <v>No</v>
      </c>
    </row>
    <row r="3198" spans="1:10" x14ac:dyDescent="0.35">
      <c r="A3198" s="108" t="s">
        <v>2267</v>
      </c>
      <c r="B3198" s="108" t="s">
        <v>3075</v>
      </c>
      <c r="C3198" s="109">
        <v>1.9352961542600002</v>
      </c>
      <c r="D3198" s="109">
        <v>0.71666976298899998</v>
      </c>
      <c r="E3198" s="110">
        <v>232</v>
      </c>
      <c r="F3198" s="109">
        <v>840813.74737400003</v>
      </c>
      <c r="G3198" s="109">
        <v>3820097.0914599998</v>
      </c>
      <c r="H3198" s="135">
        <v>11</v>
      </c>
      <c r="I3198" s="136" t="s">
        <v>3094</v>
      </c>
      <c r="J3198" s="110" t="str">
        <f t="shared" si="49"/>
        <v>No</v>
      </c>
    </row>
    <row r="3199" spans="1:10" x14ac:dyDescent="0.35">
      <c r="A3199" s="108" t="s">
        <v>2268</v>
      </c>
      <c r="B3199" s="108" t="s">
        <v>3053</v>
      </c>
      <c r="C3199" s="109">
        <v>22.7835104115</v>
      </c>
      <c r="D3199" s="109">
        <v>2.3172803738700001</v>
      </c>
      <c r="E3199" s="110">
        <v>440</v>
      </c>
      <c r="F3199" s="109">
        <v>665814.09387600003</v>
      </c>
      <c r="G3199" s="109">
        <v>4312477.4340700004</v>
      </c>
      <c r="H3199" s="135">
        <v>10</v>
      </c>
      <c r="I3199" s="136" t="s">
        <v>3094</v>
      </c>
      <c r="J3199" s="110" t="str">
        <f t="shared" si="49"/>
        <v>No</v>
      </c>
    </row>
    <row r="3200" spans="1:10" x14ac:dyDescent="0.35">
      <c r="A3200" s="108" t="s">
        <v>2268</v>
      </c>
      <c r="B3200" s="108" t="s">
        <v>3036</v>
      </c>
      <c r="C3200" s="109">
        <v>2.3222661476099997</v>
      </c>
      <c r="D3200" s="109">
        <v>0.6774182943660001</v>
      </c>
      <c r="E3200" s="110">
        <v>2840</v>
      </c>
      <c r="F3200" s="109">
        <v>846673.86915899999</v>
      </c>
      <c r="G3200" s="109">
        <v>4154108.5718200002</v>
      </c>
      <c r="H3200" s="135">
        <v>11</v>
      </c>
      <c r="I3200" s="136" t="s">
        <v>3094</v>
      </c>
      <c r="J3200" s="110" t="str">
        <f t="shared" si="49"/>
        <v>No</v>
      </c>
    </row>
    <row r="3201" spans="1:10" x14ac:dyDescent="0.35">
      <c r="A3201" s="108" t="s">
        <v>2268</v>
      </c>
      <c r="B3201" s="108" t="s">
        <v>3052</v>
      </c>
      <c r="C3201" s="109">
        <v>23.004575435300001</v>
      </c>
      <c r="D3201" s="109">
        <v>2.2481694616799999</v>
      </c>
      <c r="E3201" s="110">
        <v>2956</v>
      </c>
      <c r="F3201" s="109">
        <v>877130.93857100001</v>
      </c>
      <c r="G3201" s="109">
        <v>4153616.5174199999</v>
      </c>
      <c r="H3201" s="135">
        <v>11</v>
      </c>
      <c r="I3201" s="136" t="s">
        <v>3094</v>
      </c>
      <c r="J3201" s="110" t="str">
        <f t="shared" si="49"/>
        <v>No</v>
      </c>
    </row>
    <row r="3202" spans="1:10" x14ac:dyDescent="0.35">
      <c r="A3202" s="108" t="s">
        <v>2269</v>
      </c>
      <c r="B3202" s="108" t="s">
        <v>3022</v>
      </c>
      <c r="C3202" s="109">
        <v>2.0682647965600003</v>
      </c>
      <c r="D3202" s="109">
        <v>0.561925945077</v>
      </c>
      <c r="E3202" s="110">
        <v>2019</v>
      </c>
      <c r="F3202" s="109">
        <v>532596.77579099999</v>
      </c>
      <c r="G3202" s="109">
        <v>4575990.3803700004</v>
      </c>
      <c r="H3202" s="135">
        <v>10</v>
      </c>
      <c r="I3202" s="136" t="s">
        <v>3094</v>
      </c>
      <c r="J3202" s="110" t="str">
        <f t="shared" si="49"/>
        <v>No</v>
      </c>
    </row>
    <row r="3203" spans="1:10" x14ac:dyDescent="0.35">
      <c r="A3203" s="108" t="s">
        <v>2270</v>
      </c>
      <c r="B3203" s="108" t="s">
        <v>3041</v>
      </c>
      <c r="C3203" s="109">
        <v>14.860320248000001</v>
      </c>
      <c r="D3203" s="109">
        <v>3.5380032936200001</v>
      </c>
      <c r="E3203" s="110">
        <v>2997</v>
      </c>
      <c r="F3203" s="109">
        <v>809325.25650300004</v>
      </c>
      <c r="G3203" s="109">
        <v>4219793.5840999996</v>
      </c>
      <c r="H3203" s="135">
        <v>11</v>
      </c>
      <c r="I3203" s="136" t="s">
        <v>3094</v>
      </c>
      <c r="J3203" s="110" t="str">
        <f t="shared" si="49"/>
        <v>No</v>
      </c>
    </row>
    <row r="3204" spans="1:10" x14ac:dyDescent="0.35">
      <c r="A3204" s="108" t="s">
        <v>2271</v>
      </c>
      <c r="B3204" s="108" t="s">
        <v>3022</v>
      </c>
      <c r="C3204" s="109">
        <v>0.63371480806299996</v>
      </c>
      <c r="D3204" s="109">
        <v>0.300498593107</v>
      </c>
      <c r="E3204" s="110">
        <v>1888</v>
      </c>
      <c r="F3204" s="109">
        <v>468475.29732900002</v>
      </c>
      <c r="G3204" s="109">
        <v>4555833.8846000005</v>
      </c>
      <c r="H3204" s="135">
        <v>10</v>
      </c>
      <c r="I3204" s="136" t="s">
        <v>3094</v>
      </c>
      <c r="J3204" s="110" t="str">
        <f t="shared" ref="J3204:J3267" si="50">IF(AND(C3204&gt;=173.3,C3204&lt;=16005.8,D3204&gt;=16.1,D3204&lt;=255.3,E3204&gt;=42.4,E3204&lt;=2062),"Yes","No")</f>
        <v>No</v>
      </c>
    </row>
    <row r="3205" spans="1:10" x14ac:dyDescent="0.35">
      <c r="A3205" s="108" t="s">
        <v>2271</v>
      </c>
      <c r="B3205" s="108" t="s">
        <v>3027</v>
      </c>
      <c r="C3205" s="109">
        <v>0.61314814855400002</v>
      </c>
      <c r="D3205" s="109">
        <v>0.39235236381800004</v>
      </c>
      <c r="E3205" s="110">
        <v>1787</v>
      </c>
      <c r="F3205" s="109">
        <v>729282.89588199998</v>
      </c>
      <c r="G3205" s="109">
        <v>4652054.3219999997</v>
      </c>
      <c r="H3205" s="135">
        <v>10</v>
      </c>
      <c r="I3205" s="136" t="s">
        <v>3094</v>
      </c>
      <c r="J3205" s="110" t="str">
        <f t="shared" si="50"/>
        <v>No</v>
      </c>
    </row>
    <row r="3206" spans="1:10" x14ac:dyDescent="0.35">
      <c r="A3206" s="108" t="s">
        <v>2271</v>
      </c>
      <c r="B3206" s="108" t="s">
        <v>3042</v>
      </c>
      <c r="C3206" s="109">
        <v>0.61527950623799998</v>
      </c>
      <c r="D3206" s="109">
        <v>0.46337085184400001</v>
      </c>
      <c r="E3206" s="110">
        <v>1901</v>
      </c>
      <c r="F3206" s="109">
        <v>658722.59523199999</v>
      </c>
      <c r="G3206" s="109">
        <v>4422847.0520900004</v>
      </c>
      <c r="H3206" s="135">
        <v>10</v>
      </c>
      <c r="I3206" s="136" t="s">
        <v>3094</v>
      </c>
      <c r="J3206" s="110" t="str">
        <f t="shared" si="50"/>
        <v>No</v>
      </c>
    </row>
    <row r="3207" spans="1:10" x14ac:dyDescent="0.35">
      <c r="A3207" s="108" t="s">
        <v>2271</v>
      </c>
      <c r="B3207" s="108" t="s">
        <v>3037</v>
      </c>
      <c r="C3207" s="109">
        <v>7.4517373868800005</v>
      </c>
      <c r="D3207" s="109">
        <v>1.3958890753099999</v>
      </c>
      <c r="E3207" s="110">
        <v>2046</v>
      </c>
      <c r="F3207" s="109">
        <v>705203.23049400002</v>
      </c>
      <c r="G3207" s="109">
        <v>4367346.1168400003</v>
      </c>
      <c r="H3207" s="135">
        <v>10</v>
      </c>
      <c r="I3207" s="136" t="s">
        <v>3094</v>
      </c>
      <c r="J3207" s="110" t="str">
        <f t="shared" si="50"/>
        <v>No</v>
      </c>
    </row>
    <row r="3208" spans="1:10" x14ac:dyDescent="0.35">
      <c r="A3208" s="108" t="s">
        <v>2271</v>
      </c>
      <c r="B3208" s="108" t="s">
        <v>3036</v>
      </c>
      <c r="C3208" s="109">
        <v>5.1677984046400001</v>
      </c>
      <c r="D3208" s="109">
        <v>0.86237697312299999</v>
      </c>
      <c r="E3208" s="110">
        <v>2938</v>
      </c>
      <c r="F3208" s="109">
        <v>850565.05987500004</v>
      </c>
      <c r="G3208" s="109">
        <v>4119115.5657199998</v>
      </c>
      <c r="H3208" s="135">
        <v>11</v>
      </c>
      <c r="I3208" s="136" t="s">
        <v>3094</v>
      </c>
      <c r="J3208" s="110" t="str">
        <f t="shared" si="50"/>
        <v>No</v>
      </c>
    </row>
    <row r="3209" spans="1:10" x14ac:dyDescent="0.35">
      <c r="A3209" s="108" t="s">
        <v>2271</v>
      </c>
      <c r="B3209" s="108" t="s">
        <v>3042</v>
      </c>
      <c r="C3209" s="109">
        <v>4.7142495350799996</v>
      </c>
      <c r="D3209" s="109">
        <v>1.2183575545900001</v>
      </c>
      <c r="E3209" s="110">
        <v>1374</v>
      </c>
      <c r="F3209" s="109">
        <v>650008.55990800005</v>
      </c>
      <c r="G3209" s="109">
        <v>4455221.7240399998</v>
      </c>
      <c r="H3209" s="135">
        <v>10</v>
      </c>
      <c r="I3209" s="136" t="s">
        <v>3094</v>
      </c>
      <c r="J3209" s="110" t="str">
        <f t="shared" si="50"/>
        <v>No</v>
      </c>
    </row>
    <row r="3210" spans="1:10" x14ac:dyDescent="0.35">
      <c r="A3210" s="108" t="s">
        <v>2271</v>
      </c>
      <c r="B3210" s="108" t="s">
        <v>3042</v>
      </c>
      <c r="C3210" s="109">
        <v>6.7198158550699993</v>
      </c>
      <c r="D3210" s="109">
        <v>1.3088041074400001</v>
      </c>
      <c r="E3210" s="110">
        <v>1921</v>
      </c>
      <c r="F3210" s="109">
        <v>697244.309274</v>
      </c>
      <c r="G3210" s="109">
        <v>4398681.9248000002</v>
      </c>
      <c r="H3210" s="135">
        <v>10</v>
      </c>
      <c r="I3210" s="136" t="s">
        <v>3094</v>
      </c>
      <c r="J3210" s="110" t="str">
        <f t="shared" si="50"/>
        <v>No</v>
      </c>
    </row>
    <row r="3211" spans="1:10" x14ac:dyDescent="0.35">
      <c r="A3211" s="108" t="s">
        <v>2271</v>
      </c>
      <c r="B3211" s="108" t="s">
        <v>3035</v>
      </c>
      <c r="C3211" s="109">
        <v>3.7581346569899998</v>
      </c>
      <c r="D3211" s="109">
        <v>1.40564851208</v>
      </c>
      <c r="E3211" s="110">
        <v>2233</v>
      </c>
      <c r="F3211" s="109">
        <v>766089.29337800003</v>
      </c>
      <c r="G3211" s="109">
        <v>4260230.66481</v>
      </c>
      <c r="H3211" s="135">
        <v>11</v>
      </c>
      <c r="I3211" s="136" t="s">
        <v>3094</v>
      </c>
      <c r="J3211" s="110" t="str">
        <f t="shared" si="50"/>
        <v>No</v>
      </c>
    </row>
    <row r="3212" spans="1:10" x14ac:dyDescent="0.35">
      <c r="A3212" s="108" t="s">
        <v>2272</v>
      </c>
      <c r="B3212" s="108" t="s">
        <v>3020</v>
      </c>
      <c r="C3212" s="109">
        <v>47.213136197299995</v>
      </c>
      <c r="D3212" s="109">
        <v>5.3561915293300002</v>
      </c>
      <c r="E3212" s="110">
        <v>1990</v>
      </c>
      <c r="F3212" s="109">
        <v>739095.47388299997</v>
      </c>
      <c r="G3212" s="109">
        <v>4320044.0864300001</v>
      </c>
      <c r="H3212" s="135">
        <v>10</v>
      </c>
      <c r="I3212" s="136" t="s">
        <v>3094</v>
      </c>
      <c r="J3212" s="110" t="str">
        <f t="shared" si="50"/>
        <v>No</v>
      </c>
    </row>
    <row r="3213" spans="1:10" x14ac:dyDescent="0.35">
      <c r="A3213" s="108" t="s">
        <v>2272</v>
      </c>
      <c r="B3213" s="108" t="s">
        <v>3025</v>
      </c>
      <c r="C3213" s="109">
        <v>3.4153736660499998</v>
      </c>
      <c r="D3213" s="109">
        <v>0.93473942752399997</v>
      </c>
      <c r="E3213" s="110">
        <v>3080</v>
      </c>
      <c r="F3213" s="109">
        <v>828103.10326</v>
      </c>
      <c r="G3213" s="109">
        <v>4175645.5096800001</v>
      </c>
      <c r="H3213" s="135">
        <v>11</v>
      </c>
      <c r="I3213" s="136" t="s">
        <v>3094</v>
      </c>
      <c r="J3213" s="110" t="str">
        <f t="shared" si="50"/>
        <v>No</v>
      </c>
    </row>
    <row r="3214" spans="1:10" x14ac:dyDescent="0.35">
      <c r="A3214" s="108" t="s">
        <v>2273</v>
      </c>
      <c r="B3214" s="108" t="s">
        <v>3039</v>
      </c>
      <c r="C3214" s="109">
        <v>10.1481701214</v>
      </c>
      <c r="D3214" s="109">
        <v>1.6229767096000001</v>
      </c>
      <c r="E3214" s="110">
        <v>3284</v>
      </c>
      <c r="F3214" s="109">
        <v>919722.11409000005</v>
      </c>
      <c r="G3214" s="109">
        <v>4043831.7585999998</v>
      </c>
      <c r="H3214" s="135">
        <v>11</v>
      </c>
      <c r="I3214" s="136" t="s">
        <v>3094</v>
      </c>
      <c r="J3214" s="110" t="str">
        <f t="shared" si="50"/>
        <v>No</v>
      </c>
    </row>
    <row r="3215" spans="1:10" x14ac:dyDescent="0.35">
      <c r="A3215" s="108" t="s">
        <v>2273</v>
      </c>
      <c r="B3215" s="108" t="s">
        <v>3039</v>
      </c>
      <c r="C3215" s="109">
        <v>2.2087639658699998</v>
      </c>
      <c r="D3215" s="109">
        <v>0.67612693364400001</v>
      </c>
      <c r="E3215" s="110">
        <v>3296</v>
      </c>
      <c r="F3215" s="109">
        <v>919207.89277200005</v>
      </c>
      <c r="G3215" s="109">
        <v>4043965.1277899998</v>
      </c>
      <c r="H3215" s="135">
        <v>11</v>
      </c>
      <c r="I3215" s="136" t="s">
        <v>3094</v>
      </c>
      <c r="J3215" s="110" t="str">
        <f t="shared" si="50"/>
        <v>No</v>
      </c>
    </row>
    <row r="3216" spans="1:10" x14ac:dyDescent="0.35">
      <c r="A3216" s="108" t="s">
        <v>2273</v>
      </c>
      <c r="B3216" s="108" t="s">
        <v>3039</v>
      </c>
      <c r="C3216" s="109">
        <v>2.8020980760900001</v>
      </c>
      <c r="D3216" s="109">
        <v>0.65299576738200005</v>
      </c>
      <c r="E3216" s="110">
        <v>3290</v>
      </c>
      <c r="F3216" s="109">
        <v>919408.21302200004</v>
      </c>
      <c r="G3216" s="109">
        <v>4043583.34803</v>
      </c>
      <c r="H3216" s="135">
        <v>11</v>
      </c>
      <c r="I3216" s="136" t="s">
        <v>3094</v>
      </c>
      <c r="J3216" s="110" t="str">
        <f t="shared" si="50"/>
        <v>No</v>
      </c>
    </row>
    <row r="3217" spans="1:10" x14ac:dyDescent="0.35">
      <c r="A3217" s="108" t="s">
        <v>2273</v>
      </c>
      <c r="B3217" s="108" t="s">
        <v>3039</v>
      </c>
      <c r="C3217" s="109">
        <v>0.214523382687</v>
      </c>
      <c r="D3217" s="109">
        <v>0.187775786335</v>
      </c>
      <c r="E3217" s="110">
        <v>3296</v>
      </c>
      <c r="F3217" s="109">
        <v>919389.29482199997</v>
      </c>
      <c r="G3217" s="109">
        <v>4043965.2121299999</v>
      </c>
      <c r="H3217" s="135">
        <v>11</v>
      </c>
      <c r="I3217" s="136" t="s">
        <v>3094</v>
      </c>
      <c r="J3217" s="110" t="str">
        <f t="shared" si="50"/>
        <v>No</v>
      </c>
    </row>
    <row r="3218" spans="1:10" x14ac:dyDescent="0.35">
      <c r="A3218" s="108" t="s">
        <v>2273</v>
      </c>
      <c r="B3218" s="108" t="s">
        <v>3039</v>
      </c>
      <c r="C3218" s="109">
        <v>0.169305351844</v>
      </c>
      <c r="D3218" s="109">
        <v>0.168354571457</v>
      </c>
      <c r="E3218" s="110">
        <v>3286</v>
      </c>
      <c r="F3218" s="109">
        <v>919545.06535199995</v>
      </c>
      <c r="G3218" s="109">
        <v>4043789.2426399998</v>
      </c>
      <c r="H3218" s="135">
        <v>11</v>
      </c>
      <c r="I3218" s="136" t="s">
        <v>3094</v>
      </c>
      <c r="J3218" s="110" t="str">
        <f t="shared" si="50"/>
        <v>No</v>
      </c>
    </row>
    <row r="3219" spans="1:10" x14ac:dyDescent="0.35">
      <c r="A3219" s="108" t="s">
        <v>2273</v>
      </c>
      <c r="B3219" s="108" t="s">
        <v>3039</v>
      </c>
      <c r="C3219" s="109">
        <v>0.17106208210600002</v>
      </c>
      <c r="D3219" s="109">
        <v>0.16425592171100001</v>
      </c>
      <c r="E3219" s="110">
        <v>3285</v>
      </c>
      <c r="F3219" s="109">
        <v>919782.98196799995</v>
      </c>
      <c r="G3219" s="109">
        <v>4043510.1238600002</v>
      </c>
      <c r="H3219" s="135">
        <v>11</v>
      </c>
      <c r="I3219" s="136" t="s">
        <v>3094</v>
      </c>
      <c r="J3219" s="110" t="str">
        <f t="shared" si="50"/>
        <v>No</v>
      </c>
    </row>
    <row r="3220" spans="1:10" x14ac:dyDescent="0.35">
      <c r="A3220" s="108" t="s">
        <v>2273</v>
      </c>
      <c r="B3220" s="108" t="s">
        <v>3039</v>
      </c>
      <c r="C3220" s="109">
        <v>1.0165869622600001</v>
      </c>
      <c r="D3220" s="109">
        <v>0.44691703247499998</v>
      </c>
      <c r="E3220" s="110">
        <v>3249</v>
      </c>
      <c r="F3220" s="109">
        <v>920202.09425700002</v>
      </c>
      <c r="G3220" s="109">
        <v>4043425.9901299998</v>
      </c>
      <c r="H3220" s="135">
        <v>11</v>
      </c>
      <c r="I3220" s="136" t="s">
        <v>3094</v>
      </c>
      <c r="J3220" s="110" t="str">
        <f t="shared" si="50"/>
        <v>No</v>
      </c>
    </row>
    <row r="3221" spans="1:10" x14ac:dyDescent="0.35">
      <c r="A3221" s="108" t="s">
        <v>2274</v>
      </c>
      <c r="B3221" s="108" t="s">
        <v>3039</v>
      </c>
      <c r="C3221" s="109">
        <v>4.8884276887000002</v>
      </c>
      <c r="D3221" s="109">
        <v>1.0566027573300001</v>
      </c>
      <c r="E3221" s="110">
        <v>3293</v>
      </c>
      <c r="F3221" s="109">
        <v>919072.10495800001</v>
      </c>
      <c r="G3221" s="109">
        <v>4043235.4080099999</v>
      </c>
      <c r="H3221" s="135">
        <v>11</v>
      </c>
      <c r="I3221" s="136" t="s">
        <v>3094</v>
      </c>
      <c r="J3221" s="110" t="str">
        <f t="shared" si="50"/>
        <v>No</v>
      </c>
    </row>
    <row r="3222" spans="1:10" x14ac:dyDescent="0.35">
      <c r="A3222" s="108" t="s">
        <v>2275</v>
      </c>
      <c r="B3222" s="108" t="s">
        <v>3052</v>
      </c>
      <c r="C3222" s="109">
        <v>3.06697319419</v>
      </c>
      <c r="D3222" s="109">
        <v>0.67823912223599991</v>
      </c>
      <c r="E3222" s="110">
        <v>3164</v>
      </c>
      <c r="F3222" s="109">
        <v>897940.45502600004</v>
      </c>
      <c r="G3222" s="109">
        <v>4126463.6460699998</v>
      </c>
      <c r="H3222" s="135">
        <v>11</v>
      </c>
      <c r="I3222" s="136" t="s">
        <v>3094</v>
      </c>
      <c r="J3222" s="110" t="str">
        <f t="shared" si="50"/>
        <v>No</v>
      </c>
    </row>
    <row r="3223" spans="1:10" x14ac:dyDescent="0.35">
      <c r="A3223" s="108" t="s">
        <v>2276</v>
      </c>
      <c r="B3223" s="108" t="s">
        <v>3066</v>
      </c>
      <c r="C3223" s="109">
        <v>10.731508099799999</v>
      </c>
      <c r="D3223" s="109">
        <v>3.8119230429999997</v>
      </c>
      <c r="E3223" s="110">
        <v>73</v>
      </c>
      <c r="F3223" s="109">
        <v>696834.66126600001</v>
      </c>
      <c r="G3223" s="109">
        <v>4188335.4480900001</v>
      </c>
      <c r="H3223" s="135">
        <v>10</v>
      </c>
      <c r="I3223" s="136" t="s">
        <v>3094</v>
      </c>
      <c r="J3223" s="110" t="str">
        <f t="shared" si="50"/>
        <v>No</v>
      </c>
    </row>
    <row r="3224" spans="1:10" x14ac:dyDescent="0.35">
      <c r="A3224" s="108" t="s">
        <v>2277</v>
      </c>
      <c r="B3224" s="108" t="s">
        <v>3024</v>
      </c>
      <c r="C3224" s="109">
        <v>15.145605620800001</v>
      </c>
      <c r="D3224" s="109">
        <v>2.40997142251</v>
      </c>
      <c r="E3224" s="110">
        <v>2</v>
      </c>
      <c r="F3224" s="109">
        <v>541164.04922199994</v>
      </c>
      <c r="G3224" s="109">
        <v>4187120.1038199998</v>
      </c>
      <c r="H3224" s="135">
        <v>10</v>
      </c>
      <c r="I3224" s="136" t="s">
        <v>3094</v>
      </c>
      <c r="J3224" s="110" t="str">
        <f t="shared" si="50"/>
        <v>No</v>
      </c>
    </row>
    <row r="3225" spans="1:10" x14ac:dyDescent="0.35">
      <c r="A3225" s="108" t="s">
        <v>2278</v>
      </c>
      <c r="B3225" s="108" t="s">
        <v>3041</v>
      </c>
      <c r="C3225" s="109">
        <v>17.942715995499999</v>
      </c>
      <c r="D3225" s="109">
        <v>3.38621267611</v>
      </c>
      <c r="E3225" s="110">
        <v>2899</v>
      </c>
      <c r="F3225" s="109">
        <v>807880.45691499999</v>
      </c>
      <c r="G3225" s="109">
        <v>4211091.1312100003</v>
      </c>
      <c r="H3225" s="135">
        <v>11</v>
      </c>
      <c r="I3225" s="136" t="s">
        <v>3094</v>
      </c>
      <c r="J3225" s="110" t="str">
        <f t="shared" si="50"/>
        <v>No</v>
      </c>
    </row>
    <row r="3226" spans="1:10" x14ac:dyDescent="0.35">
      <c r="A3226" s="108" t="s">
        <v>2279</v>
      </c>
      <c r="B3226" s="108" t="s">
        <v>3029</v>
      </c>
      <c r="C3226" s="109">
        <v>0.23671854800700001</v>
      </c>
      <c r="D3226" s="109">
        <v>0.280002352096</v>
      </c>
      <c r="E3226" s="110">
        <v>3089</v>
      </c>
      <c r="F3226" s="109">
        <v>832501.68327000004</v>
      </c>
      <c r="G3226" s="109">
        <v>4183060.1075400002</v>
      </c>
      <c r="H3226" s="135">
        <v>11</v>
      </c>
      <c r="I3226" s="136" t="s">
        <v>3094</v>
      </c>
      <c r="J3226" s="110" t="str">
        <f t="shared" si="50"/>
        <v>No</v>
      </c>
    </row>
    <row r="3227" spans="1:10" x14ac:dyDescent="0.35">
      <c r="A3227" s="108" t="s">
        <v>2279</v>
      </c>
      <c r="B3227" s="108" t="s">
        <v>3029</v>
      </c>
      <c r="C3227" s="109">
        <v>0.78027741440600007</v>
      </c>
      <c r="D3227" s="109">
        <v>0.60652085555099999</v>
      </c>
      <c r="E3227" s="110">
        <v>3090</v>
      </c>
      <c r="F3227" s="109">
        <v>832473.78488799999</v>
      </c>
      <c r="G3227" s="109">
        <v>4183137.6314500002</v>
      </c>
      <c r="H3227" s="135">
        <v>11</v>
      </c>
      <c r="I3227" s="136" t="s">
        <v>3094</v>
      </c>
      <c r="J3227" s="110" t="str">
        <f t="shared" si="50"/>
        <v>No</v>
      </c>
    </row>
    <row r="3228" spans="1:10" x14ac:dyDescent="0.35">
      <c r="A3228" s="108" t="s">
        <v>2279</v>
      </c>
      <c r="B3228" s="108" t="s">
        <v>3029</v>
      </c>
      <c r="C3228" s="109">
        <v>0.15310326395400001</v>
      </c>
      <c r="D3228" s="109">
        <v>0.25673773468899996</v>
      </c>
      <c r="E3228" s="110">
        <v>3089</v>
      </c>
      <c r="F3228" s="109">
        <v>832590.37492600002</v>
      </c>
      <c r="G3228" s="109">
        <v>4183057.5655399999</v>
      </c>
      <c r="H3228" s="135">
        <v>11</v>
      </c>
      <c r="I3228" s="136" t="s">
        <v>3094</v>
      </c>
      <c r="J3228" s="110" t="str">
        <f t="shared" si="50"/>
        <v>No</v>
      </c>
    </row>
    <row r="3229" spans="1:10" x14ac:dyDescent="0.35">
      <c r="A3229" s="108" t="s">
        <v>2280</v>
      </c>
      <c r="B3229" s="108" t="s">
        <v>3042</v>
      </c>
      <c r="C3229" s="109">
        <v>1.2006505383299999</v>
      </c>
      <c r="D3229" s="109">
        <v>0.426216565602</v>
      </c>
      <c r="E3229" s="110">
        <v>1627</v>
      </c>
      <c r="F3229" s="109">
        <v>652108.27424499998</v>
      </c>
      <c r="G3229" s="109">
        <v>4413130.0334700001</v>
      </c>
      <c r="H3229" s="135">
        <v>10</v>
      </c>
      <c r="I3229" s="136" t="s">
        <v>3094</v>
      </c>
      <c r="J3229" s="110" t="str">
        <f t="shared" si="50"/>
        <v>No</v>
      </c>
    </row>
    <row r="3230" spans="1:10" x14ac:dyDescent="0.35">
      <c r="A3230" s="108" t="s">
        <v>2280</v>
      </c>
      <c r="B3230" s="108" t="s">
        <v>3062</v>
      </c>
      <c r="C3230" s="109">
        <v>11486.202495000001</v>
      </c>
      <c r="D3230" s="109">
        <v>88.803115641800005</v>
      </c>
      <c r="E3230" s="110">
        <v>693</v>
      </c>
      <c r="F3230" s="109">
        <v>971338.93510200002</v>
      </c>
      <c r="G3230" s="109">
        <v>3875179.9544700002</v>
      </c>
      <c r="H3230" s="135">
        <v>11</v>
      </c>
      <c r="I3230" s="136" t="s">
        <v>3094</v>
      </c>
      <c r="J3230" s="110" t="str">
        <f t="shared" si="50"/>
        <v>Yes</v>
      </c>
    </row>
    <row r="3231" spans="1:10" x14ac:dyDescent="0.35">
      <c r="A3231" s="108" t="s">
        <v>2281</v>
      </c>
      <c r="B3231" s="108" t="s">
        <v>3036</v>
      </c>
      <c r="C3231" s="109">
        <v>0.87054076564300009</v>
      </c>
      <c r="D3231" s="109">
        <v>0.422874548568</v>
      </c>
      <c r="E3231" s="110">
        <v>3461</v>
      </c>
      <c r="F3231" s="109">
        <v>878752.06235999998</v>
      </c>
      <c r="G3231" s="109">
        <v>4134467.7014500001</v>
      </c>
      <c r="H3231" s="135">
        <v>11</v>
      </c>
      <c r="I3231" s="136" t="s">
        <v>3094</v>
      </c>
      <c r="J3231" s="110" t="str">
        <f t="shared" si="50"/>
        <v>No</v>
      </c>
    </row>
    <row r="3232" spans="1:10" x14ac:dyDescent="0.35">
      <c r="A3232" s="108" t="s">
        <v>2282</v>
      </c>
      <c r="B3232" s="108" t="s">
        <v>3037</v>
      </c>
      <c r="C3232" s="109">
        <v>313.56402408100001</v>
      </c>
      <c r="D3232" s="109">
        <v>32.496897552500002</v>
      </c>
      <c r="E3232" s="110">
        <v>662</v>
      </c>
      <c r="F3232" s="109">
        <v>678315.09432599996</v>
      </c>
      <c r="G3232" s="109">
        <v>4335854.7659200002</v>
      </c>
      <c r="H3232" s="135">
        <v>10</v>
      </c>
      <c r="I3232" s="136" t="s">
        <v>3094</v>
      </c>
      <c r="J3232" s="110" t="str">
        <f t="shared" si="50"/>
        <v>Yes</v>
      </c>
    </row>
    <row r="3233" spans="1:10" x14ac:dyDescent="0.35">
      <c r="A3233" s="108" t="s">
        <v>2283</v>
      </c>
      <c r="B3233" s="108" t="s">
        <v>3036</v>
      </c>
      <c r="C3233" s="109">
        <v>0.53751893246900007</v>
      </c>
      <c r="D3233" s="109">
        <v>0.36384056777699997</v>
      </c>
      <c r="E3233" s="110">
        <v>3181</v>
      </c>
      <c r="F3233" s="109">
        <v>873655.26626299997</v>
      </c>
      <c r="G3233" s="109">
        <v>4113592.3113099998</v>
      </c>
      <c r="H3233" s="135">
        <v>11</v>
      </c>
      <c r="I3233" s="136" t="s">
        <v>3094</v>
      </c>
      <c r="J3233" s="110" t="str">
        <f t="shared" si="50"/>
        <v>No</v>
      </c>
    </row>
    <row r="3234" spans="1:10" x14ac:dyDescent="0.35">
      <c r="A3234" s="108" t="s">
        <v>2284</v>
      </c>
      <c r="B3234" s="108" t="s">
        <v>3029</v>
      </c>
      <c r="C3234" s="109">
        <v>3.8796022025200001</v>
      </c>
      <c r="D3234" s="109">
        <v>0.82605143598399999</v>
      </c>
      <c r="E3234" s="110">
        <v>2214</v>
      </c>
      <c r="F3234" s="109">
        <v>802419.73707499995</v>
      </c>
      <c r="G3234" s="109">
        <v>4244260.2359600002</v>
      </c>
      <c r="H3234" s="135">
        <v>11</v>
      </c>
      <c r="I3234" s="136" t="s">
        <v>3094</v>
      </c>
      <c r="J3234" s="110" t="str">
        <f t="shared" si="50"/>
        <v>No</v>
      </c>
    </row>
    <row r="3235" spans="1:10" x14ac:dyDescent="0.35">
      <c r="A3235" s="108" t="s">
        <v>2284</v>
      </c>
      <c r="B3235" s="108" t="s">
        <v>3041</v>
      </c>
      <c r="C3235" s="109">
        <v>26.009650390700003</v>
      </c>
      <c r="D3235" s="109">
        <v>3.38858126455</v>
      </c>
      <c r="E3235" s="110">
        <v>3105</v>
      </c>
      <c r="F3235" s="109">
        <v>821996.28989500005</v>
      </c>
      <c r="G3235" s="109">
        <v>4208856.5162599999</v>
      </c>
      <c r="H3235" s="135">
        <v>11</v>
      </c>
      <c r="I3235" s="136" t="s">
        <v>3094</v>
      </c>
      <c r="J3235" s="110" t="str">
        <f t="shared" si="50"/>
        <v>No</v>
      </c>
    </row>
    <row r="3236" spans="1:10" x14ac:dyDescent="0.35">
      <c r="A3236" s="108" t="s">
        <v>2285</v>
      </c>
      <c r="B3236" s="108" t="s">
        <v>3020</v>
      </c>
      <c r="C3236" s="109">
        <v>7.2284062934600009</v>
      </c>
      <c r="D3236" s="109">
        <v>3.0934566241900003</v>
      </c>
      <c r="E3236" s="110">
        <v>2321</v>
      </c>
      <c r="F3236" s="109">
        <v>748980.17798499996</v>
      </c>
      <c r="G3236" s="109">
        <v>4302887.6194900004</v>
      </c>
      <c r="H3236" s="135">
        <v>10</v>
      </c>
      <c r="I3236" s="136" t="s">
        <v>3094</v>
      </c>
      <c r="J3236" s="110" t="str">
        <f t="shared" si="50"/>
        <v>No</v>
      </c>
    </row>
    <row r="3237" spans="1:10" x14ac:dyDescent="0.35">
      <c r="A3237" s="108" t="s">
        <v>2286</v>
      </c>
      <c r="B3237" s="108" t="s">
        <v>3025</v>
      </c>
      <c r="C3237" s="109">
        <v>8.1876460329</v>
      </c>
      <c r="D3237" s="109">
        <v>1.07330212386</v>
      </c>
      <c r="E3237" s="110">
        <v>2842</v>
      </c>
      <c r="F3237" s="109">
        <v>841897.87655799999</v>
      </c>
      <c r="G3237" s="109">
        <v>4178146.5701299999</v>
      </c>
      <c r="H3237" s="135">
        <v>11</v>
      </c>
      <c r="I3237" s="136" t="s">
        <v>3094</v>
      </c>
      <c r="J3237" s="110" t="str">
        <f t="shared" si="50"/>
        <v>No</v>
      </c>
    </row>
    <row r="3238" spans="1:10" x14ac:dyDescent="0.35">
      <c r="A3238" s="108" t="s">
        <v>2287</v>
      </c>
      <c r="B3238" s="108" t="s">
        <v>3041</v>
      </c>
      <c r="C3238" s="109">
        <v>2.2743139754600001</v>
      </c>
      <c r="D3238" s="109">
        <v>0.69498601203800003</v>
      </c>
      <c r="E3238" s="110">
        <v>2422</v>
      </c>
      <c r="F3238" s="109">
        <v>778813.01830899995</v>
      </c>
      <c r="G3238" s="109">
        <v>4226250.4133700002</v>
      </c>
      <c r="H3238" s="135">
        <v>11</v>
      </c>
      <c r="I3238" s="136" t="s">
        <v>3094</v>
      </c>
      <c r="J3238" s="110" t="str">
        <f t="shared" si="50"/>
        <v>No</v>
      </c>
    </row>
    <row r="3239" spans="1:10" x14ac:dyDescent="0.35">
      <c r="A3239" s="108" t="s">
        <v>2288</v>
      </c>
      <c r="B3239" s="108" t="s">
        <v>3036</v>
      </c>
      <c r="C3239" s="109">
        <v>31.7451692016</v>
      </c>
      <c r="D3239" s="109">
        <v>2.4435343326000001</v>
      </c>
      <c r="E3239" s="110">
        <v>3200</v>
      </c>
      <c r="F3239" s="109">
        <v>864788.47425700002</v>
      </c>
      <c r="G3239" s="109">
        <v>4136933.58825</v>
      </c>
      <c r="H3239" s="135">
        <v>11</v>
      </c>
      <c r="I3239" s="136" t="s">
        <v>3094</v>
      </c>
      <c r="J3239" s="110" t="str">
        <f t="shared" si="50"/>
        <v>No</v>
      </c>
    </row>
    <row r="3240" spans="1:10" x14ac:dyDescent="0.35">
      <c r="A3240" s="108" t="s">
        <v>2289</v>
      </c>
      <c r="B3240" s="108" t="s">
        <v>3036</v>
      </c>
      <c r="C3240" s="109">
        <v>0.13086126093200001</v>
      </c>
      <c r="D3240" s="109">
        <v>0.14198025647700002</v>
      </c>
      <c r="E3240" s="110">
        <v>3304</v>
      </c>
      <c r="F3240" s="109">
        <v>864180.4338</v>
      </c>
      <c r="G3240" s="109">
        <v>4137064.9463</v>
      </c>
      <c r="H3240" s="135">
        <v>11</v>
      </c>
      <c r="I3240" s="136" t="s">
        <v>3094</v>
      </c>
      <c r="J3240" s="110" t="str">
        <f t="shared" si="50"/>
        <v>No</v>
      </c>
    </row>
    <row r="3241" spans="1:10" x14ac:dyDescent="0.35">
      <c r="A3241" s="108" t="s">
        <v>2289</v>
      </c>
      <c r="B3241" s="108" t="s">
        <v>3036</v>
      </c>
      <c r="C3241" s="109">
        <v>0.9012135417010001</v>
      </c>
      <c r="D3241" s="109">
        <v>0.41248931645099995</v>
      </c>
      <c r="E3241" s="110">
        <v>3304</v>
      </c>
      <c r="F3241" s="109">
        <v>864105.46079100005</v>
      </c>
      <c r="G3241" s="109">
        <v>4137128.6392899998</v>
      </c>
      <c r="H3241" s="135">
        <v>11</v>
      </c>
      <c r="I3241" s="136" t="s">
        <v>3094</v>
      </c>
      <c r="J3241" s="110" t="str">
        <f t="shared" si="50"/>
        <v>No</v>
      </c>
    </row>
    <row r="3242" spans="1:10" x14ac:dyDescent="0.35">
      <c r="A3242" s="108" t="s">
        <v>2290</v>
      </c>
      <c r="B3242" s="108" t="s">
        <v>3036</v>
      </c>
      <c r="C3242" s="109">
        <v>2.4453514804500004E-2</v>
      </c>
      <c r="D3242" s="109">
        <v>5.8515872287199996E-2</v>
      </c>
      <c r="E3242" s="110">
        <v>3065</v>
      </c>
      <c r="F3242" s="109">
        <v>865720.48650799994</v>
      </c>
      <c r="G3242" s="109">
        <v>4138217.5745100002</v>
      </c>
      <c r="H3242" s="135">
        <v>11</v>
      </c>
      <c r="I3242" s="136" t="s">
        <v>3094</v>
      </c>
      <c r="J3242" s="110" t="str">
        <f t="shared" si="50"/>
        <v>No</v>
      </c>
    </row>
    <row r="3243" spans="1:10" x14ac:dyDescent="0.35">
      <c r="A3243" s="108" t="s">
        <v>2291</v>
      </c>
      <c r="B3243" s="108" t="s">
        <v>3053</v>
      </c>
      <c r="C3243" s="109">
        <v>0.88115159420099998</v>
      </c>
      <c r="D3243" s="109">
        <v>0.36569868036699998</v>
      </c>
      <c r="E3243" s="110">
        <v>101</v>
      </c>
      <c r="F3243" s="109">
        <v>653330.62667000003</v>
      </c>
      <c r="G3243" s="109">
        <v>4292532.8253899999</v>
      </c>
      <c r="H3243" s="135">
        <v>10</v>
      </c>
      <c r="I3243" s="136" t="s">
        <v>3094</v>
      </c>
      <c r="J3243" s="110" t="str">
        <f t="shared" si="50"/>
        <v>No</v>
      </c>
    </row>
    <row r="3244" spans="1:10" x14ac:dyDescent="0.35">
      <c r="A3244" s="108" t="s">
        <v>2292</v>
      </c>
      <c r="B3244" s="108" t="s">
        <v>3043</v>
      </c>
      <c r="C3244" s="109">
        <v>21.641201855600002</v>
      </c>
      <c r="D3244" s="109">
        <v>4.1112818047899999</v>
      </c>
      <c r="E3244" s="110">
        <v>193</v>
      </c>
      <c r="F3244" s="109">
        <v>558017.31203399994</v>
      </c>
      <c r="G3244" s="109">
        <v>4499641.0301400004</v>
      </c>
      <c r="H3244" s="135">
        <v>10</v>
      </c>
      <c r="I3244" s="136" t="s">
        <v>3094</v>
      </c>
      <c r="J3244" s="110" t="str">
        <f t="shared" si="50"/>
        <v>No</v>
      </c>
    </row>
    <row r="3245" spans="1:10" x14ac:dyDescent="0.35">
      <c r="A3245" s="108" t="s">
        <v>2293</v>
      </c>
      <c r="B3245" s="108" t="s">
        <v>3043</v>
      </c>
      <c r="C3245" s="109">
        <v>11.0687940583</v>
      </c>
      <c r="D3245" s="109">
        <v>2.86706799803</v>
      </c>
      <c r="E3245" s="110">
        <v>194</v>
      </c>
      <c r="F3245" s="109">
        <v>558444.56433199998</v>
      </c>
      <c r="G3245" s="109">
        <v>4499364.4967400003</v>
      </c>
      <c r="H3245" s="135">
        <v>10</v>
      </c>
      <c r="I3245" s="136" t="s">
        <v>3094</v>
      </c>
      <c r="J3245" s="110" t="str">
        <f t="shared" si="50"/>
        <v>No</v>
      </c>
    </row>
    <row r="3246" spans="1:10" x14ac:dyDescent="0.35">
      <c r="A3246" s="108" t="s">
        <v>2294</v>
      </c>
      <c r="B3246" s="108" t="s">
        <v>3030</v>
      </c>
      <c r="C3246" s="109">
        <v>3.6002757472999996</v>
      </c>
      <c r="D3246" s="109">
        <v>1.53971140768</v>
      </c>
      <c r="E3246" s="110">
        <v>267</v>
      </c>
      <c r="F3246" s="109">
        <v>1031580.25485</v>
      </c>
      <c r="G3246" s="109">
        <v>3714752.0615400001</v>
      </c>
      <c r="H3246" s="135">
        <v>11</v>
      </c>
      <c r="I3246" s="136" t="s">
        <v>3094</v>
      </c>
      <c r="J3246" s="110" t="str">
        <f t="shared" si="50"/>
        <v>No</v>
      </c>
    </row>
    <row r="3247" spans="1:10" x14ac:dyDescent="0.35">
      <c r="A3247" s="108" t="s">
        <v>2295</v>
      </c>
      <c r="B3247" s="108" t="s">
        <v>3065</v>
      </c>
      <c r="C3247" s="109">
        <v>5.1942197725400003</v>
      </c>
      <c r="D3247" s="109">
        <v>1.04283102018</v>
      </c>
      <c r="E3247" s="110">
        <v>585</v>
      </c>
      <c r="F3247" s="109">
        <v>717963.28079600004</v>
      </c>
      <c r="G3247" s="109">
        <v>4221710.4725299999</v>
      </c>
      <c r="H3247" s="135">
        <v>10</v>
      </c>
      <c r="I3247" s="136" t="s">
        <v>3094</v>
      </c>
      <c r="J3247" s="110" t="str">
        <f t="shared" si="50"/>
        <v>No</v>
      </c>
    </row>
    <row r="3248" spans="1:10" x14ac:dyDescent="0.35">
      <c r="A3248" s="108" t="s">
        <v>2296</v>
      </c>
      <c r="B3248" s="108" t="s">
        <v>3036</v>
      </c>
      <c r="C3248" s="109">
        <v>13.775301899199999</v>
      </c>
      <c r="D3248" s="109">
        <v>1.5993945760700001</v>
      </c>
      <c r="E3248" s="110">
        <v>3290</v>
      </c>
      <c r="F3248" s="109">
        <v>865231.323753</v>
      </c>
      <c r="G3248" s="109">
        <v>4154469.3314899998</v>
      </c>
      <c r="H3248" s="135">
        <v>11</v>
      </c>
      <c r="I3248" s="136" t="s">
        <v>3094</v>
      </c>
      <c r="J3248" s="110" t="str">
        <f t="shared" si="50"/>
        <v>No</v>
      </c>
    </row>
    <row r="3249" spans="1:10" x14ac:dyDescent="0.35">
      <c r="A3249" s="108" t="s">
        <v>2297</v>
      </c>
      <c r="B3249" s="108" t="s">
        <v>3037</v>
      </c>
      <c r="C3249" s="109">
        <v>0.52616252101200001</v>
      </c>
      <c r="D3249" s="109">
        <v>0.291812075123</v>
      </c>
      <c r="E3249" s="110">
        <v>643</v>
      </c>
      <c r="F3249" s="109">
        <v>661023.08119000006</v>
      </c>
      <c r="G3249" s="109">
        <v>4344570.3688500002</v>
      </c>
      <c r="H3249" s="135">
        <v>10</v>
      </c>
      <c r="I3249" s="136" t="s">
        <v>3094</v>
      </c>
      <c r="J3249" s="110" t="str">
        <f t="shared" si="50"/>
        <v>No</v>
      </c>
    </row>
    <row r="3250" spans="1:10" x14ac:dyDescent="0.35">
      <c r="A3250" s="108" t="s">
        <v>2298</v>
      </c>
      <c r="B3250" s="108" t="s">
        <v>3031</v>
      </c>
      <c r="C3250" s="109">
        <v>37.275876221700003</v>
      </c>
      <c r="D3250" s="109">
        <v>3.7748258400700001</v>
      </c>
      <c r="E3250" s="110">
        <v>1877</v>
      </c>
      <c r="F3250" s="109">
        <v>751344.82730700006</v>
      </c>
      <c r="G3250" s="109">
        <v>4531721.2028200002</v>
      </c>
      <c r="H3250" s="135">
        <v>10</v>
      </c>
      <c r="I3250" s="136" t="s">
        <v>3094</v>
      </c>
      <c r="J3250" s="110" t="str">
        <f t="shared" si="50"/>
        <v>No</v>
      </c>
    </row>
    <row r="3251" spans="1:10" x14ac:dyDescent="0.35">
      <c r="A3251" s="108" t="s">
        <v>2299</v>
      </c>
      <c r="B3251" s="108" t="s">
        <v>3042</v>
      </c>
      <c r="C3251" s="109">
        <v>5.8024178604599994</v>
      </c>
      <c r="D3251" s="109">
        <v>0.94497874247300007</v>
      </c>
      <c r="E3251" s="110">
        <v>2048</v>
      </c>
      <c r="F3251" s="109">
        <v>699034.01868800004</v>
      </c>
      <c r="G3251" s="109">
        <v>4395435.3198699998</v>
      </c>
      <c r="H3251" s="135">
        <v>10</v>
      </c>
      <c r="I3251" s="136" t="s">
        <v>3094</v>
      </c>
      <c r="J3251" s="110" t="str">
        <f t="shared" si="50"/>
        <v>No</v>
      </c>
    </row>
    <row r="3252" spans="1:10" x14ac:dyDescent="0.35">
      <c r="A3252" s="108" t="s">
        <v>2299</v>
      </c>
      <c r="B3252" s="108" t="s">
        <v>3037</v>
      </c>
      <c r="C3252" s="109">
        <v>1.8740697455799999</v>
      </c>
      <c r="D3252" s="109">
        <v>0.63201048356199996</v>
      </c>
      <c r="E3252" s="110">
        <v>2106</v>
      </c>
      <c r="F3252" s="109">
        <v>705500.649019</v>
      </c>
      <c r="G3252" s="109">
        <v>4363442.7672499996</v>
      </c>
      <c r="H3252" s="135">
        <v>10</v>
      </c>
      <c r="I3252" s="136" t="s">
        <v>3094</v>
      </c>
      <c r="J3252" s="110" t="str">
        <f t="shared" si="50"/>
        <v>No</v>
      </c>
    </row>
    <row r="3253" spans="1:10" x14ac:dyDescent="0.35">
      <c r="A3253" s="108" t="s">
        <v>2299</v>
      </c>
      <c r="B3253" s="108" t="s">
        <v>3020</v>
      </c>
      <c r="C3253" s="109">
        <v>16.1769267315</v>
      </c>
      <c r="D3253" s="109">
        <v>1.71013226054</v>
      </c>
      <c r="E3253" s="110">
        <v>2451</v>
      </c>
      <c r="F3253" s="109">
        <v>760185.34239600005</v>
      </c>
      <c r="G3253" s="109">
        <v>4293283.0443399996</v>
      </c>
      <c r="H3253" s="135">
        <v>10</v>
      </c>
      <c r="I3253" s="136" t="s">
        <v>3094</v>
      </c>
      <c r="J3253" s="110" t="str">
        <f t="shared" si="50"/>
        <v>No</v>
      </c>
    </row>
    <row r="3254" spans="1:10" x14ac:dyDescent="0.35">
      <c r="A3254" s="108" t="s">
        <v>2299</v>
      </c>
      <c r="B3254" s="108" t="s">
        <v>3029</v>
      </c>
      <c r="C3254" s="109">
        <v>0.757678956091</v>
      </c>
      <c r="D3254" s="109">
        <v>0.333529579922</v>
      </c>
      <c r="E3254" s="110">
        <v>3034</v>
      </c>
      <c r="F3254" s="109">
        <v>869076.60820000002</v>
      </c>
      <c r="G3254" s="109">
        <v>4158808.55436</v>
      </c>
      <c r="H3254" s="135">
        <v>11</v>
      </c>
      <c r="I3254" s="136" t="s">
        <v>3094</v>
      </c>
      <c r="J3254" s="110" t="str">
        <f t="shared" si="50"/>
        <v>No</v>
      </c>
    </row>
    <row r="3255" spans="1:10" x14ac:dyDescent="0.35">
      <c r="A3255" s="108" t="s">
        <v>2299</v>
      </c>
      <c r="B3255" s="108" t="s">
        <v>3026</v>
      </c>
      <c r="C3255" s="109">
        <v>0.104881968016</v>
      </c>
      <c r="D3255" s="109">
        <v>0.12636900675099999</v>
      </c>
      <c r="E3255" s="110">
        <v>1938</v>
      </c>
      <c r="F3255" s="109">
        <v>508854.33941999997</v>
      </c>
      <c r="G3255" s="109">
        <v>4533432.0514399996</v>
      </c>
      <c r="H3255" s="135">
        <v>10</v>
      </c>
      <c r="I3255" s="136" t="s">
        <v>3094</v>
      </c>
      <c r="J3255" s="110" t="str">
        <f t="shared" si="50"/>
        <v>No</v>
      </c>
    </row>
    <row r="3256" spans="1:10" x14ac:dyDescent="0.35">
      <c r="A3256" s="108" t="s">
        <v>2300</v>
      </c>
      <c r="B3256" s="108" t="s">
        <v>3035</v>
      </c>
      <c r="C3256" s="109">
        <v>3.7290820502799997</v>
      </c>
      <c r="D3256" s="109">
        <v>0.899947077496</v>
      </c>
      <c r="E3256" s="110">
        <v>2848</v>
      </c>
      <c r="F3256" s="109">
        <v>759909.27299600001</v>
      </c>
      <c r="G3256" s="109">
        <v>4284107.0192900002</v>
      </c>
      <c r="H3256" s="135">
        <v>10</v>
      </c>
      <c r="I3256" s="136" t="s">
        <v>3094</v>
      </c>
      <c r="J3256" s="110" t="str">
        <f t="shared" si="50"/>
        <v>No</v>
      </c>
    </row>
    <row r="3257" spans="1:10" x14ac:dyDescent="0.35">
      <c r="A3257" s="108" t="s">
        <v>2301</v>
      </c>
      <c r="B3257" s="108" t="s">
        <v>3031</v>
      </c>
      <c r="C3257" s="109">
        <v>96.516812846999997</v>
      </c>
      <c r="D3257" s="109">
        <v>4.8232969836399997</v>
      </c>
      <c r="E3257" s="110">
        <v>1623</v>
      </c>
      <c r="F3257" s="109">
        <v>697765.12580200005</v>
      </c>
      <c r="G3257" s="109">
        <v>4487222.5724499999</v>
      </c>
      <c r="H3257" s="135">
        <v>10</v>
      </c>
      <c r="I3257" s="136" t="s">
        <v>3094</v>
      </c>
      <c r="J3257" s="110" t="str">
        <f t="shared" si="50"/>
        <v>No</v>
      </c>
    </row>
    <row r="3258" spans="1:10" x14ac:dyDescent="0.35">
      <c r="A3258" s="108" t="s">
        <v>2301</v>
      </c>
      <c r="B3258" s="108" t="s">
        <v>3042</v>
      </c>
      <c r="C3258" s="109">
        <v>157.60725947200001</v>
      </c>
      <c r="D3258" s="109">
        <v>5.9520827242500003</v>
      </c>
      <c r="E3258" s="110">
        <v>1362</v>
      </c>
      <c r="F3258" s="109">
        <v>673904.83514700003</v>
      </c>
      <c r="G3258" s="109">
        <v>4441663.5444099996</v>
      </c>
      <c r="H3258" s="135">
        <v>10</v>
      </c>
      <c r="I3258" s="136" t="s">
        <v>3094</v>
      </c>
      <c r="J3258" s="110" t="str">
        <f t="shared" si="50"/>
        <v>No</v>
      </c>
    </row>
    <row r="3259" spans="1:10" x14ac:dyDescent="0.35">
      <c r="A3259" s="108" t="s">
        <v>2302</v>
      </c>
      <c r="B3259" s="108" t="s">
        <v>3025</v>
      </c>
      <c r="C3259" s="109">
        <v>3.40702780228</v>
      </c>
      <c r="D3259" s="109">
        <v>0.73879617374099993</v>
      </c>
      <c r="E3259" s="110">
        <v>2659</v>
      </c>
      <c r="F3259" s="109">
        <v>808821.08441799995</v>
      </c>
      <c r="G3259" s="109">
        <v>4164744.41866</v>
      </c>
      <c r="H3259" s="135">
        <v>11</v>
      </c>
      <c r="I3259" s="136" t="s">
        <v>3094</v>
      </c>
      <c r="J3259" s="110" t="str">
        <f t="shared" si="50"/>
        <v>No</v>
      </c>
    </row>
    <row r="3260" spans="1:10" x14ac:dyDescent="0.35">
      <c r="A3260" s="108" t="s">
        <v>2303</v>
      </c>
      <c r="B3260" s="108" t="s">
        <v>3036</v>
      </c>
      <c r="C3260" s="109">
        <v>2.68079847985</v>
      </c>
      <c r="D3260" s="109">
        <v>0.80580286587200001</v>
      </c>
      <c r="E3260" s="110">
        <v>3471</v>
      </c>
      <c r="F3260" s="109">
        <v>876112.33236799994</v>
      </c>
      <c r="G3260" s="109">
        <v>4137008.8574999999</v>
      </c>
      <c r="H3260" s="135">
        <v>11</v>
      </c>
      <c r="I3260" s="136" t="s">
        <v>3094</v>
      </c>
      <c r="J3260" s="110" t="str">
        <f t="shared" si="50"/>
        <v>No</v>
      </c>
    </row>
    <row r="3261" spans="1:10" x14ac:dyDescent="0.35">
      <c r="A3261" s="108" t="s">
        <v>2304</v>
      </c>
      <c r="B3261" s="108" t="s">
        <v>3036</v>
      </c>
      <c r="C3261" s="109">
        <v>28.101296995800002</v>
      </c>
      <c r="D3261" s="109">
        <v>2.2306061500300003</v>
      </c>
      <c r="E3261" s="110">
        <v>3575</v>
      </c>
      <c r="F3261" s="109">
        <v>875253.06939900003</v>
      </c>
      <c r="G3261" s="109">
        <v>4139538.0683200001</v>
      </c>
      <c r="H3261" s="135">
        <v>11</v>
      </c>
      <c r="I3261" s="136" t="s">
        <v>3094</v>
      </c>
      <c r="J3261" s="110" t="str">
        <f t="shared" si="50"/>
        <v>No</v>
      </c>
    </row>
    <row r="3262" spans="1:10" x14ac:dyDescent="0.35">
      <c r="A3262" s="108" t="s">
        <v>2305</v>
      </c>
      <c r="B3262" s="108" t="s">
        <v>3036</v>
      </c>
      <c r="C3262" s="109">
        <v>13.0501372191</v>
      </c>
      <c r="D3262" s="109">
        <v>1.6446681085299999</v>
      </c>
      <c r="E3262" s="110">
        <v>3595</v>
      </c>
      <c r="F3262" s="109">
        <v>874721.350064</v>
      </c>
      <c r="G3262" s="109">
        <v>4139860.70291</v>
      </c>
      <c r="H3262" s="135">
        <v>11</v>
      </c>
      <c r="I3262" s="136" t="s">
        <v>3094</v>
      </c>
      <c r="J3262" s="110" t="str">
        <f t="shared" si="50"/>
        <v>No</v>
      </c>
    </row>
    <row r="3263" spans="1:10" x14ac:dyDescent="0.35">
      <c r="A3263" s="108" t="s">
        <v>2306</v>
      </c>
      <c r="B3263" s="108" t="s">
        <v>3036</v>
      </c>
      <c r="C3263" s="109">
        <v>0.12247301863</v>
      </c>
      <c r="D3263" s="109">
        <v>0.180886648673</v>
      </c>
      <c r="E3263" s="110">
        <v>3592</v>
      </c>
      <c r="F3263" s="109">
        <v>874884.57180699997</v>
      </c>
      <c r="G3263" s="109">
        <v>4139735.9541600002</v>
      </c>
      <c r="H3263" s="135">
        <v>11</v>
      </c>
      <c r="I3263" s="136" t="s">
        <v>3094</v>
      </c>
      <c r="J3263" s="110" t="str">
        <f t="shared" si="50"/>
        <v>No</v>
      </c>
    </row>
    <row r="3264" spans="1:10" x14ac:dyDescent="0.35">
      <c r="A3264" s="108" t="s">
        <v>2306</v>
      </c>
      <c r="B3264" s="108" t="s">
        <v>3036</v>
      </c>
      <c r="C3264" s="109">
        <v>4.1010473883100005</v>
      </c>
      <c r="D3264" s="109">
        <v>0.85629538527799998</v>
      </c>
      <c r="E3264" s="110">
        <v>3568</v>
      </c>
      <c r="F3264" s="109">
        <v>875516.67076799995</v>
      </c>
      <c r="G3264" s="109">
        <v>4138931.5973399999</v>
      </c>
      <c r="H3264" s="135">
        <v>11</v>
      </c>
      <c r="I3264" s="136" t="s">
        <v>3094</v>
      </c>
      <c r="J3264" s="110" t="str">
        <f t="shared" si="50"/>
        <v>No</v>
      </c>
    </row>
    <row r="3265" spans="1:10" x14ac:dyDescent="0.35">
      <c r="A3265" s="108" t="s">
        <v>2306</v>
      </c>
      <c r="B3265" s="108" t="s">
        <v>3036</v>
      </c>
      <c r="C3265" s="109">
        <v>10.918517981099999</v>
      </c>
      <c r="D3265" s="109">
        <v>1.5252717444499999</v>
      </c>
      <c r="E3265" s="110">
        <v>3554</v>
      </c>
      <c r="F3265" s="109">
        <v>875800.41905599996</v>
      </c>
      <c r="G3265" s="109">
        <v>4138276.5452000001</v>
      </c>
      <c r="H3265" s="135">
        <v>11</v>
      </c>
      <c r="I3265" s="136" t="s">
        <v>3094</v>
      </c>
      <c r="J3265" s="110" t="str">
        <f t="shared" si="50"/>
        <v>No</v>
      </c>
    </row>
    <row r="3266" spans="1:10" x14ac:dyDescent="0.35">
      <c r="A3266" s="108" t="s">
        <v>2306</v>
      </c>
      <c r="B3266" s="108" t="s">
        <v>3036</v>
      </c>
      <c r="C3266" s="109">
        <v>0.25215269785300004</v>
      </c>
      <c r="D3266" s="109">
        <v>0.27624646797300001</v>
      </c>
      <c r="E3266" s="110">
        <v>3558</v>
      </c>
      <c r="F3266" s="109">
        <v>876045.21618700004</v>
      </c>
      <c r="G3266" s="109">
        <v>4137957.2459800001</v>
      </c>
      <c r="H3266" s="135">
        <v>11</v>
      </c>
      <c r="I3266" s="136" t="s">
        <v>3094</v>
      </c>
      <c r="J3266" s="110" t="str">
        <f t="shared" si="50"/>
        <v>No</v>
      </c>
    </row>
    <row r="3267" spans="1:10" x14ac:dyDescent="0.35">
      <c r="A3267" s="108" t="s">
        <v>2307</v>
      </c>
      <c r="B3267" s="108" t="s">
        <v>3020</v>
      </c>
      <c r="C3267" s="109">
        <v>3.21251023092</v>
      </c>
      <c r="D3267" s="109">
        <v>0.83953792531100002</v>
      </c>
      <c r="E3267" s="110">
        <v>2527</v>
      </c>
      <c r="F3267" s="109">
        <v>748309.75638200005</v>
      </c>
      <c r="G3267" s="109">
        <v>4316982.1722100005</v>
      </c>
      <c r="H3267" s="135">
        <v>10</v>
      </c>
      <c r="I3267" s="136" t="s">
        <v>3094</v>
      </c>
      <c r="J3267" s="110" t="str">
        <f t="shared" si="50"/>
        <v>No</v>
      </c>
    </row>
    <row r="3268" spans="1:10" x14ac:dyDescent="0.35">
      <c r="A3268" s="108" t="s">
        <v>2308</v>
      </c>
      <c r="B3268" s="108" t="s">
        <v>3020</v>
      </c>
      <c r="C3268" s="109">
        <v>33.818219815799999</v>
      </c>
      <c r="D3268" s="109">
        <v>9.6552943029399998</v>
      </c>
      <c r="E3268" s="110">
        <v>1990</v>
      </c>
      <c r="F3268" s="109">
        <v>740834.39452099998</v>
      </c>
      <c r="G3268" s="109">
        <v>4318612.5545699997</v>
      </c>
      <c r="H3268" s="135">
        <v>10</v>
      </c>
      <c r="I3268" s="136" t="s">
        <v>3094</v>
      </c>
      <c r="J3268" s="110" t="str">
        <f t="shared" ref="J3268:J3331" si="51">IF(AND(C3268&gt;=173.3,C3268&lt;=16005.8,D3268&gt;=16.1,D3268&lt;=255.3,E3268&gt;=42.4,E3268&lt;=2062),"Yes","No")</f>
        <v>No</v>
      </c>
    </row>
    <row r="3269" spans="1:10" x14ac:dyDescent="0.35">
      <c r="A3269" s="108" t="s">
        <v>2309</v>
      </c>
      <c r="B3269" s="108" t="s">
        <v>3052</v>
      </c>
      <c r="C3269" s="109">
        <v>14.466224105799999</v>
      </c>
      <c r="D3269" s="109">
        <v>1.6344566755799999</v>
      </c>
      <c r="E3269" s="110">
        <v>3391</v>
      </c>
      <c r="F3269" s="109">
        <v>874368.42564300005</v>
      </c>
      <c r="G3269" s="109">
        <v>4149312.9388799998</v>
      </c>
      <c r="H3269" s="135">
        <v>11</v>
      </c>
      <c r="I3269" s="136" t="s">
        <v>3094</v>
      </c>
      <c r="J3269" s="110" t="str">
        <f t="shared" si="51"/>
        <v>No</v>
      </c>
    </row>
    <row r="3270" spans="1:10" x14ac:dyDescent="0.35">
      <c r="A3270" s="108" t="s">
        <v>2309</v>
      </c>
      <c r="B3270" s="108" t="s">
        <v>3025</v>
      </c>
      <c r="C3270" s="109">
        <v>3.6914377893999997</v>
      </c>
      <c r="D3270" s="109">
        <v>0.83607415582399991</v>
      </c>
      <c r="E3270" s="110">
        <v>3031</v>
      </c>
      <c r="F3270" s="109">
        <v>838393.17156699998</v>
      </c>
      <c r="G3270" s="109">
        <v>4181806.9512399998</v>
      </c>
      <c r="H3270" s="135">
        <v>11</v>
      </c>
      <c r="I3270" s="136" t="s">
        <v>3094</v>
      </c>
      <c r="J3270" s="110" t="str">
        <f t="shared" si="51"/>
        <v>No</v>
      </c>
    </row>
    <row r="3271" spans="1:10" x14ac:dyDescent="0.35">
      <c r="A3271" s="108" t="s">
        <v>2310</v>
      </c>
      <c r="B3271" s="108" t="s">
        <v>3027</v>
      </c>
      <c r="C3271" s="109">
        <v>0.103662973869</v>
      </c>
      <c r="D3271" s="109">
        <v>0.133173409819</v>
      </c>
      <c r="E3271" s="110">
        <v>1427</v>
      </c>
      <c r="F3271" s="109">
        <v>669218.05513999995</v>
      </c>
      <c r="G3271" s="109">
        <v>4582835.0044200001</v>
      </c>
      <c r="H3271" s="135">
        <v>10</v>
      </c>
      <c r="I3271" s="136" t="s">
        <v>3094</v>
      </c>
      <c r="J3271" s="110" t="str">
        <f t="shared" si="51"/>
        <v>No</v>
      </c>
    </row>
    <row r="3272" spans="1:10" x14ac:dyDescent="0.35">
      <c r="A3272" s="108" t="s">
        <v>2311</v>
      </c>
      <c r="B3272" s="108" t="s">
        <v>3037</v>
      </c>
      <c r="C3272" s="109">
        <v>25.793401207400002</v>
      </c>
      <c r="D3272" s="109">
        <v>2.7457905342800002</v>
      </c>
      <c r="E3272" s="110">
        <v>1665</v>
      </c>
      <c r="F3272" s="109">
        <v>702275.05235799996</v>
      </c>
      <c r="G3272" s="109">
        <v>4358853.1431099996</v>
      </c>
      <c r="H3272" s="135">
        <v>10</v>
      </c>
      <c r="I3272" s="136" t="s">
        <v>3094</v>
      </c>
      <c r="J3272" s="110" t="str">
        <f t="shared" si="51"/>
        <v>No</v>
      </c>
    </row>
    <row r="3273" spans="1:10" x14ac:dyDescent="0.35">
      <c r="A3273" s="108" t="s">
        <v>2312</v>
      </c>
      <c r="B3273" s="108" t="s">
        <v>3022</v>
      </c>
      <c r="C3273" s="109">
        <v>0.66258021630200004</v>
      </c>
      <c r="D3273" s="109">
        <v>0.32363979846000002</v>
      </c>
      <c r="E3273" s="110">
        <v>1845</v>
      </c>
      <c r="F3273" s="109">
        <v>502707.84552999999</v>
      </c>
      <c r="G3273" s="109">
        <v>4581666.9519499997</v>
      </c>
      <c r="H3273" s="135">
        <v>10</v>
      </c>
      <c r="I3273" s="136" t="s">
        <v>3094</v>
      </c>
      <c r="J3273" s="110" t="str">
        <f t="shared" si="51"/>
        <v>No</v>
      </c>
    </row>
    <row r="3274" spans="1:10" x14ac:dyDescent="0.35">
      <c r="A3274" s="108" t="s">
        <v>2313</v>
      </c>
      <c r="B3274" s="108" t="s">
        <v>3022</v>
      </c>
      <c r="C3274" s="109">
        <v>1.28315562218</v>
      </c>
      <c r="D3274" s="109">
        <v>0.45861466997700001</v>
      </c>
      <c r="E3274" s="110">
        <v>2017</v>
      </c>
      <c r="F3274" s="109">
        <v>502726.459118</v>
      </c>
      <c r="G3274" s="109">
        <v>4581197.2537599998</v>
      </c>
      <c r="H3274" s="135">
        <v>10</v>
      </c>
      <c r="I3274" s="136" t="s">
        <v>3094</v>
      </c>
      <c r="J3274" s="110" t="str">
        <f t="shared" si="51"/>
        <v>No</v>
      </c>
    </row>
    <row r="3275" spans="1:10" x14ac:dyDescent="0.35">
      <c r="A3275" s="108" t="s">
        <v>2314</v>
      </c>
      <c r="B3275" s="108" t="s">
        <v>3022</v>
      </c>
      <c r="C3275" s="109">
        <v>1.31116724735</v>
      </c>
      <c r="D3275" s="109">
        <v>0.453218446612</v>
      </c>
      <c r="E3275" s="110">
        <v>2014</v>
      </c>
      <c r="F3275" s="109">
        <v>503129.41931799997</v>
      </c>
      <c r="G3275" s="109">
        <v>4555573.4434099998</v>
      </c>
      <c r="H3275" s="135">
        <v>10</v>
      </c>
      <c r="I3275" s="136" t="s">
        <v>3094</v>
      </c>
      <c r="J3275" s="110" t="str">
        <f t="shared" si="51"/>
        <v>No</v>
      </c>
    </row>
    <row r="3276" spans="1:10" x14ac:dyDescent="0.35">
      <c r="A3276" s="108" t="s">
        <v>2315</v>
      </c>
      <c r="B3276" s="108" t="s">
        <v>3026</v>
      </c>
      <c r="C3276" s="109">
        <v>0.77224707105399992</v>
      </c>
      <c r="D3276" s="109">
        <v>0.330048709735</v>
      </c>
      <c r="E3276" s="110">
        <v>2110</v>
      </c>
      <c r="F3276" s="109">
        <v>502330.81479500001</v>
      </c>
      <c r="G3276" s="109">
        <v>4520015.6895700004</v>
      </c>
      <c r="H3276" s="135">
        <v>10</v>
      </c>
      <c r="I3276" s="136" t="s">
        <v>3094</v>
      </c>
      <c r="J3276" s="110" t="str">
        <f t="shared" si="51"/>
        <v>No</v>
      </c>
    </row>
    <row r="3277" spans="1:10" x14ac:dyDescent="0.35">
      <c r="A3277" s="108" t="s">
        <v>2316</v>
      </c>
      <c r="B3277" s="108" t="s">
        <v>3026</v>
      </c>
      <c r="C3277" s="109">
        <v>0.46178346071599996</v>
      </c>
      <c r="D3277" s="109">
        <v>0.28159058092799999</v>
      </c>
      <c r="E3277" s="110">
        <v>1972</v>
      </c>
      <c r="F3277" s="109">
        <v>502373.53048399999</v>
      </c>
      <c r="G3277" s="109">
        <v>4520539.4643599996</v>
      </c>
      <c r="H3277" s="135">
        <v>10</v>
      </c>
      <c r="I3277" s="136" t="s">
        <v>3094</v>
      </c>
      <c r="J3277" s="110" t="str">
        <f t="shared" si="51"/>
        <v>No</v>
      </c>
    </row>
    <row r="3278" spans="1:10" x14ac:dyDescent="0.35">
      <c r="A3278" s="108" t="s">
        <v>2317</v>
      </c>
      <c r="B3278" s="108" t="s">
        <v>3026</v>
      </c>
      <c r="C3278" s="109">
        <v>0.191277870021</v>
      </c>
      <c r="D3278" s="109">
        <v>0.22952977841699998</v>
      </c>
      <c r="E3278" s="110">
        <v>1916</v>
      </c>
      <c r="F3278" s="109">
        <v>502680.42357099999</v>
      </c>
      <c r="G3278" s="109">
        <v>4520742.6862399997</v>
      </c>
      <c r="H3278" s="135">
        <v>10</v>
      </c>
      <c r="I3278" s="136" t="s">
        <v>3094</v>
      </c>
      <c r="J3278" s="110" t="str">
        <f t="shared" si="51"/>
        <v>No</v>
      </c>
    </row>
    <row r="3279" spans="1:10" x14ac:dyDescent="0.35">
      <c r="A3279" s="108" t="s">
        <v>2318</v>
      </c>
      <c r="B3279" s="108" t="s">
        <v>3066</v>
      </c>
      <c r="C3279" s="109">
        <v>2.31070760352</v>
      </c>
      <c r="D3279" s="109">
        <v>0.832873685383</v>
      </c>
      <c r="E3279" s="110">
        <v>83</v>
      </c>
      <c r="F3279" s="109">
        <v>717232.52623399999</v>
      </c>
      <c r="G3279" s="109">
        <v>4172604.2067900002</v>
      </c>
      <c r="H3279" s="135">
        <v>10</v>
      </c>
      <c r="I3279" s="136" t="s">
        <v>3094</v>
      </c>
      <c r="J3279" s="110" t="str">
        <f t="shared" si="51"/>
        <v>No</v>
      </c>
    </row>
    <row r="3280" spans="1:10" x14ac:dyDescent="0.35">
      <c r="A3280" s="108" t="s">
        <v>2319</v>
      </c>
      <c r="B3280" s="108" t="s">
        <v>3022</v>
      </c>
      <c r="C3280" s="109">
        <v>2.9835699289100002</v>
      </c>
      <c r="D3280" s="109">
        <v>0.836158304518</v>
      </c>
      <c r="E3280" s="110">
        <v>2150</v>
      </c>
      <c r="F3280" s="109">
        <v>502129.205372</v>
      </c>
      <c r="G3280" s="109">
        <v>4567823.2954500001</v>
      </c>
      <c r="H3280" s="135">
        <v>10</v>
      </c>
      <c r="I3280" s="136" t="s">
        <v>3094</v>
      </c>
      <c r="J3280" s="110" t="str">
        <f t="shared" si="51"/>
        <v>No</v>
      </c>
    </row>
    <row r="3281" spans="1:10" x14ac:dyDescent="0.35">
      <c r="A3281" s="108" t="s">
        <v>2320</v>
      </c>
      <c r="B3281" s="108" t="s">
        <v>3036</v>
      </c>
      <c r="C3281" s="109">
        <v>1.7138119969099999</v>
      </c>
      <c r="D3281" s="109">
        <v>0.56501866254499999</v>
      </c>
      <c r="E3281" s="110">
        <v>3545</v>
      </c>
      <c r="F3281" s="109">
        <v>880545.84415699996</v>
      </c>
      <c r="G3281" s="109">
        <v>4136128.0704299998</v>
      </c>
      <c r="H3281" s="135">
        <v>11</v>
      </c>
      <c r="I3281" s="136" t="s">
        <v>3094</v>
      </c>
      <c r="J3281" s="110" t="str">
        <f t="shared" si="51"/>
        <v>No</v>
      </c>
    </row>
    <row r="3282" spans="1:10" x14ac:dyDescent="0.35">
      <c r="A3282" s="108" t="s">
        <v>2321</v>
      </c>
      <c r="B3282" s="108" t="s">
        <v>3026</v>
      </c>
      <c r="C3282" s="109">
        <v>433.90650515400006</v>
      </c>
      <c r="D3282" s="109">
        <v>35.707419973999997</v>
      </c>
      <c r="E3282" s="110">
        <v>810</v>
      </c>
      <c r="F3282" s="109">
        <v>466361.56177899998</v>
      </c>
      <c r="G3282" s="109">
        <v>4464965.0938200001</v>
      </c>
      <c r="H3282" s="135">
        <v>10</v>
      </c>
      <c r="I3282" s="136" t="s">
        <v>3094</v>
      </c>
      <c r="J3282" s="110" t="str">
        <f t="shared" si="51"/>
        <v>Yes</v>
      </c>
    </row>
    <row r="3283" spans="1:10" x14ac:dyDescent="0.35">
      <c r="A3283" s="108" t="s">
        <v>2321</v>
      </c>
      <c r="B3283" s="108" t="s">
        <v>3025</v>
      </c>
      <c r="C3283" s="109">
        <v>2.0828451779099999</v>
      </c>
      <c r="D3283" s="109">
        <v>0.66301973403100001</v>
      </c>
      <c r="E3283" s="110">
        <v>2862</v>
      </c>
      <c r="F3283" s="109">
        <v>820421.04472799995</v>
      </c>
      <c r="G3283" s="109">
        <v>4164994.6641099998</v>
      </c>
      <c r="H3283" s="135">
        <v>11</v>
      </c>
      <c r="I3283" s="136" t="s">
        <v>3094</v>
      </c>
      <c r="J3283" s="110" t="str">
        <f t="shared" si="51"/>
        <v>No</v>
      </c>
    </row>
    <row r="3284" spans="1:10" x14ac:dyDescent="0.35">
      <c r="A3284" s="108" t="s">
        <v>2321</v>
      </c>
      <c r="B3284" s="108" t="s">
        <v>3029</v>
      </c>
      <c r="C3284" s="109">
        <v>5.8824123934500001</v>
      </c>
      <c r="D3284" s="109">
        <v>1.3302437179000002</v>
      </c>
      <c r="E3284" s="110">
        <v>2941</v>
      </c>
      <c r="F3284" s="109">
        <v>799976.28674400004</v>
      </c>
      <c r="G3284" s="109">
        <v>4230640.7390799997</v>
      </c>
      <c r="H3284" s="135">
        <v>11</v>
      </c>
      <c r="I3284" s="136" t="s">
        <v>3094</v>
      </c>
      <c r="J3284" s="110" t="str">
        <f t="shared" si="51"/>
        <v>No</v>
      </c>
    </row>
    <row r="3285" spans="1:10" x14ac:dyDescent="0.35">
      <c r="A3285" s="108" t="s">
        <v>2322</v>
      </c>
      <c r="B3285" s="108" t="s">
        <v>3025</v>
      </c>
      <c r="C3285" s="109">
        <v>10.286088048</v>
      </c>
      <c r="D3285" s="109">
        <v>1.85343565312</v>
      </c>
      <c r="E3285" s="110">
        <v>2969</v>
      </c>
      <c r="F3285" s="109">
        <v>820338.99735900003</v>
      </c>
      <c r="G3285" s="109">
        <v>4167393.7080000001</v>
      </c>
      <c r="H3285" s="135">
        <v>11</v>
      </c>
      <c r="I3285" s="136" t="s">
        <v>3094</v>
      </c>
      <c r="J3285" s="110" t="str">
        <f t="shared" si="51"/>
        <v>No</v>
      </c>
    </row>
    <row r="3286" spans="1:10" x14ac:dyDescent="0.35">
      <c r="A3286" s="108" t="s">
        <v>2323</v>
      </c>
      <c r="B3286" s="108" t="s">
        <v>3052</v>
      </c>
      <c r="C3286" s="109">
        <v>10.4184218774</v>
      </c>
      <c r="D3286" s="109">
        <v>1.3016953685900001</v>
      </c>
      <c r="E3286" s="110">
        <v>3367</v>
      </c>
      <c r="F3286" s="109">
        <v>895496.06116000004</v>
      </c>
      <c r="G3286" s="109">
        <v>4119457.3512900001</v>
      </c>
      <c r="H3286" s="135">
        <v>11</v>
      </c>
      <c r="I3286" s="136" t="s">
        <v>3094</v>
      </c>
      <c r="J3286" s="110" t="str">
        <f t="shared" si="51"/>
        <v>No</v>
      </c>
    </row>
    <row r="3287" spans="1:10" x14ac:dyDescent="0.35">
      <c r="A3287" s="108" t="s">
        <v>2324</v>
      </c>
      <c r="B3287" s="108" t="s">
        <v>3071</v>
      </c>
      <c r="C3287" s="109">
        <v>3.9608565488300003</v>
      </c>
      <c r="D3287" s="109">
        <v>0.90601753461900003</v>
      </c>
      <c r="E3287" s="110">
        <v>283</v>
      </c>
      <c r="F3287" s="109">
        <v>540627.68459199998</v>
      </c>
      <c r="G3287" s="109">
        <v>4409925.6551099997</v>
      </c>
      <c r="H3287" s="135">
        <v>10</v>
      </c>
      <c r="I3287" s="136" t="s">
        <v>3094</v>
      </c>
      <c r="J3287" s="110" t="str">
        <f t="shared" si="51"/>
        <v>No</v>
      </c>
    </row>
    <row r="3288" spans="1:10" x14ac:dyDescent="0.35">
      <c r="A3288" s="108" t="s">
        <v>2325</v>
      </c>
      <c r="B3288" s="108" t="s">
        <v>3053</v>
      </c>
      <c r="C3288" s="109">
        <v>2.5446694231800002</v>
      </c>
      <c r="D3288" s="109">
        <v>0.82384987649899999</v>
      </c>
      <c r="E3288" s="110">
        <v>1921</v>
      </c>
      <c r="F3288" s="109">
        <v>710286.74964399997</v>
      </c>
      <c r="G3288" s="109">
        <v>4353464.5620900001</v>
      </c>
      <c r="H3288" s="135">
        <v>10</v>
      </c>
      <c r="I3288" s="136" t="s">
        <v>3094</v>
      </c>
      <c r="J3288" s="110" t="str">
        <f t="shared" si="51"/>
        <v>No</v>
      </c>
    </row>
    <row r="3289" spans="1:10" x14ac:dyDescent="0.35">
      <c r="A3289" s="108" t="s">
        <v>2325</v>
      </c>
      <c r="B3289" s="108" t="s">
        <v>3053</v>
      </c>
      <c r="C3289" s="109">
        <v>1.5965016290100003</v>
      </c>
      <c r="D3289" s="109">
        <v>0.71625770443600001</v>
      </c>
      <c r="E3289" s="110">
        <v>1922</v>
      </c>
      <c r="F3289" s="109">
        <v>710382.388225</v>
      </c>
      <c r="G3289" s="109">
        <v>4353256.6737700002</v>
      </c>
      <c r="H3289" s="135">
        <v>10</v>
      </c>
      <c r="I3289" s="136" t="s">
        <v>3094</v>
      </c>
      <c r="J3289" s="110" t="str">
        <f t="shared" si="51"/>
        <v>No</v>
      </c>
    </row>
    <row r="3290" spans="1:10" x14ac:dyDescent="0.35">
      <c r="A3290" s="108" t="s">
        <v>2325</v>
      </c>
      <c r="B3290" s="108" t="s">
        <v>3053</v>
      </c>
      <c r="C3290" s="109">
        <v>0.126682663493</v>
      </c>
      <c r="D3290" s="109">
        <v>0.162010157673</v>
      </c>
      <c r="E3290" s="110">
        <v>1926</v>
      </c>
      <c r="F3290" s="109">
        <v>710209.17560700001</v>
      </c>
      <c r="G3290" s="109">
        <v>4353282.4241599999</v>
      </c>
      <c r="H3290" s="135">
        <v>10</v>
      </c>
      <c r="I3290" s="136" t="s">
        <v>3094</v>
      </c>
      <c r="J3290" s="110" t="str">
        <f t="shared" si="51"/>
        <v>No</v>
      </c>
    </row>
    <row r="3291" spans="1:10" x14ac:dyDescent="0.35">
      <c r="A3291" s="108" t="s">
        <v>2326</v>
      </c>
      <c r="B3291" s="108" t="s">
        <v>3052</v>
      </c>
      <c r="C3291" s="109">
        <v>73.117081500200001</v>
      </c>
      <c r="D3291" s="109">
        <v>5.3095644356399996</v>
      </c>
      <c r="E3291" s="110">
        <v>2783</v>
      </c>
      <c r="F3291" s="109">
        <v>888899.62754999998</v>
      </c>
      <c r="G3291" s="109">
        <v>4126715.2745599998</v>
      </c>
      <c r="H3291" s="135">
        <v>11</v>
      </c>
      <c r="I3291" s="136" t="s">
        <v>3094</v>
      </c>
      <c r="J3291" s="110" t="str">
        <f t="shared" si="51"/>
        <v>No</v>
      </c>
    </row>
    <row r="3292" spans="1:10" x14ac:dyDescent="0.35">
      <c r="A3292" s="108" t="s">
        <v>2327</v>
      </c>
      <c r="B3292" s="108" t="s">
        <v>3041</v>
      </c>
      <c r="C3292" s="109">
        <v>8.0667594823600002</v>
      </c>
      <c r="D3292" s="109">
        <v>1.85386719696</v>
      </c>
      <c r="E3292" s="110">
        <v>2221</v>
      </c>
      <c r="F3292" s="109">
        <v>801216.76290199999</v>
      </c>
      <c r="G3292" s="109">
        <v>4210925.44594</v>
      </c>
      <c r="H3292" s="135">
        <v>11</v>
      </c>
      <c r="I3292" s="136" t="s">
        <v>3094</v>
      </c>
      <c r="J3292" s="110" t="str">
        <f t="shared" si="51"/>
        <v>No</v>
      </c>
    </row>
    <row r="3293" spans="1:10" x14ac:dyDescent="0.35">
      <c r="A3293" s="108" t="s">
        <v>2328</v>
      </c>
      <c r="B3293" s="108" t="s">
        <v>3042</v>
      </c>
      <c r="C3293" s="109">
        <v>2.4486405911300002</v>
      </c>
      <c r="D3293" s="109">
        <v>0.63312622316299993</v>
      </c>
      <c r="E3293" s="110">
        <v>1841</v>
      </c>
      <c r="F3293" s="109">
        <v>640851.53754499997</v>
      </c>
      <c r="G3293" s="109">
        <v>4427590.4917299999</v>
      </c>
      <c r="H3293" s="135">
        <v>10</v>
      </c>
      <c r="I3293" s="136" t="s">
        <v>3094</v>
      </c>
      <c r="J3293" s="110" t="str">
        <f t="shared" si="51"/>
        <v>No</v>
      </c>
    </row>
    <row r="3294" spans="1:10" x14ac:dyDescent="0.35">
      <c r="A3294" s="108" t="s">
        <v>2329</v>
      </c>
      <c r="B3294" s="108" t="s">
        <v>3036</v>
      </c>
      <c r="C3294" s="109">
        <v>0.55661846969100004</v>
      </c>
      <c r="D3294" s="109">
        <v>0.31158989433900003</v>
      </c>
      <c r="E3294" s="110">
        <v>3201</v>
      </c>
      <c r="F3294" s="109">
        <v>850068.13740200002</v>
      </c>
      <c r="G3294" s="109">
        <v>4151738.5179099999</v>
      </c>
      <c r="H3294" s="135">
        <v>11</v>
      </c>
      <c r="I3294" s="136" t="s">
        <v>3094</v>
      </c>
      <c r="J3294" s="110" t="str">
        <f t="shared" si="51"/>
        <v>No</v>
      </c>
    </row>
    <row r="3295" spans="1:10" x14ac:dyDescent="0.35">
      <c r="A3295" s="108" t="s">
        <v>2330</v>
      </c>
      <c r="B3295" s="108" t="s">
        <v>3036</v>
      </c>
      <c r="C3295" s="109">
        <v>1.5612281541000002</v>
      </c>
      <c r="D3295" s="109">
        <v>0.48781949275300002</v>
      </c>
      <c r="E3295" s="110">
        <v>3163</v>
      </c>
      <c r="F3295" s="109">
        <v>852868.54198099999</v>
      </c>
      <c r="G3295" s="109">
        <v>4151779.5040000002</v>
      </c>
      <c r="H3295" s="135">
        <v>11</v>
      </c>
      <c r="I3295" s="136" t="s">
        <v>3094</v>
      </c>
      <c r="J3295" s="110" t="str">
        <f t="shared" si="51"/>
        <v>No</v>
      </c>
    </row>
    <row r="3296" spans="1:10" x14ac:dyDescent="0.35">
      <c r="A3296" s="108" t="s">
        <v>2331</v>
      </c>
      <c r="B3296" s="108" t="s">
        <v>3029</v>
      </c>
      <c r="C3296" s="109">
        <v>113.511596497</v>
      </c>
      <c r="D3296" s="109">
        <v>6.5398448981600001</v>
      </c>
      <c r="E3296" s="110">
        <v>3069</v>
      </c>
      <c r="F3296" s="109">
        <v>827199.95168299996</v>
      </c>
      <c r="G3296" s="109">
        <v>4209422.2226099996</v>
      </c>
      <c r="H3296" s="135">
        <v>11</v>
      </c>
      <c r="I3296" s="136" t="s">
        <v>3094</v>
      </c>
      <c r="J3296" s="110" t="str">
        <f t="shared" si="51"/>
        <v>No</v>
      </c>
    </row>
    <row r="3297" spans="1:10" x14ac:dyDescent="0.35">
      <c r="A3297" s="108" t="s">
        <v>2332</v>
      </c>
      <c r="B3297" s="108" t="s">
        <v>3052</v>
      </c>
      <c r="C3297" s="109">
        <v>13.323869588699999</v>
      </c>
      <c r="D3297" s="109">
        <v>2.20356729493</v>
      </c>
      <c r="E3297" s="110">
        <v>3397</v>
      </c>
      <c r="F3297" s="109">
        <v>895070.61230299994</v>
      </c>
      <c r="G3297" s="109">
        <v>4118351.25501</v>
      </c>
      <c r="H3297" s="135">
        <v>11</v>
      </c>
      <c r="I3297" s="136" t="s">
        <v>3094</v>
      </c>
      <c r="J3297" s="110" t="str">
        <f t="shared" si="51"/>
        <v>No</v>
      </c>
    </row>
    <row r="3298" spans="1:10" x14ac:dyDescent="0.35">
      <c r="A3298" s="108" t="s">
        <v>2333</v>
      </c>
      <c r="B3298" s="108" t="s">
        <v>3025</v>
      </c>
      <c r="C3298" s="109">
        <v>7.0510663790799999</v>
      </c>
      <c r="D3298" s="109">
        <v>1.28601775213</v>
      </c>
      <c r="E3298" s="110">
        <v>2855</v>
      </c>
      <c r="F3298" s="109">
        <v>826128.28063599998</v>
      </c>
      <c r="G3298" s="109">
        <v>4172584.7475700001</v>
      </c>
      <c r="H3298" s="135">
        <v>11</v>
      </c>
      <c r="I3298" s="136" t="s">
        <v>3094</v>
      </c>
      <c r="J3298" s="110" t="str">
        <f t="shared" si="51"/>
        <v>No</v>
      </c>
    </row>
    <row r="3299" spans="1:10" x14ac:dyDescent="0.35">
      <c r="A3299" s="108" t="s">
        <v>2334</v>
      </c>
      <c r="B3299" s="108" t="s">
        <v>3027</v>
      </c>
      <c r="C3299" s="109">
        <v>28.365966970899997</v>
      </c>
      <c r="D3299" s="109">
        <v>2.8580222253200001</v>
      </c>
      <c r="E3299" s="110">
        <v>1395</v>
      </c>
      <c r="F3299" s="109">
        <v>644761.78503300005</v>
      </c>
      <c r="G3299" s="109">
        <v>4640445.9775200002</v>
      </c>
      <c r="H3299" s="135">
        <v>10</v>
      </c>
      <c r="I3299" s="136" t="s">
        <v>3094</v>
      </c>
      <c r="J3299" s="110" t="str">
        <f t="shared" si="51"/>
        <v>No</v>
      </c>
    </row>
    <row r="3300" spans="1:10" x14ac:dyDescent="0.35">
      <c r="A3300" s="108" t="s">
        <v>2335</v>
      </c>
      <c r="B3300" s="108" t="s">
        <v>3031</v>
      </c>
      <c r="C3300" s="109">
        <v>85.232808620499995</v>
      </c>
      <c r="D3300" s="109">
        <v>3.6958985438399998</v>
      </c>
      <c r="E3300" s="110">
        <v>1633</v>
      </c>
      <c r="F3300" s="109">
        <v>689013.51812499994</v>
      </c>
      <c r="G3300" s="109">
        <v>4532278.0411599996</v>
      </c>
      <c r="H3300" s="135">
        <v>10</v>
      </c>
      <c r="I3300" s="136" t="s">
        <v>3094</v>
      </c>
      <c r="J3300" s="110" t="str">
        <f t="shared" si="51"/>
        <v>No</v>
      </c>
    </row>
    <row r="3301" spans="1:10" x14ac:dyDescent="0.35">
      <c r="A3301" s="108" t="s">
        <v>2336</v>
      </c>
      <c r="B3301" s="108" t="s">
        <v>3052</v>
      </c>
      <c r="C3301" s="109">
        <v>0.57309736226300001</v>
      </c>
      <c r="D3301" s="109">
        <v>0.36391564264700005</v>
      </c>
      <c r="E3301" s="110">
        <v>3348</v>
      </c>
      <c r="F3301" s="109">
        <v>887324.90529999998</v>
      </c>
      <c r="G3301" s="109">
        <v>4122176.6619299999</v>
      </c>
      <c r="H3301" s="135">
        <v>11</v>
      </c>
      <c r="I3301" s="136" t="s">
        <v>3094</v>
      </c>
      <c r="J3301" s="110" t="str">
        <f t="shared" si="51"/>
        <v>No</v>
      </c>
    </row>
    <row r="3302" spans="1:10" x14ac:dyDescent="0.35">
      <c r="A3302" s="108" t="s">
        <v>2337</v>
      </c>
      <c r="B3302" s="108" t="s">
        <v>3036</v>
      </c>
      <c r="C3302" s="109">
        <v>7.6071089508499998</v>
      </c>
      <c r="D3302" s="109">
        <v>1.2319174798599999</v>
      </c>
      <c r="E3302" s="110">
        <v>3110</v>
      </c>
      <c r="F3302" s="109">
        <v>865553.34645399998</v>
      </c>
      <c r="G3302" s="109">
        <v>4133166.2941200002</v>
      </c>
      <c r="H3302" s="135">
        <v>11</v>
      </c>
      <c r="I3302" s="136" t="s">
        <v>3094</v>
      </c>
      <c r="J3302" s="110" t="str">
        <f t="shared" si="51"/>
        <v>No</v>
      </c>
    </row>
    <row r="3303" spans="1:10" x14ac:dyDescent="0.35">
      <c r="A3303" s="108" t="s">
        <v>2337</v>
      </c>
      <c r="B3303" s="108" t="s">
        <v>3036</v>
      </c>
      <c r="C3303" s="109">
        <v>7.4788675909699993</v>
      </c>
      <c r="D3303" s="109">
        <v>1.3287853870900002</v>
      </c>
      <c r="E3303" s="110">
        <v>3107</v>
      </c>
      <c r="F3303" s="109">
        <v>865853.66031299997</v>
      </c>
      <c r="G3303" s="109">
        <v>4132965.53627</v>
      </c>
      <c r="H3303" s="135">
        <v>11</v>
      </c>
      <c r="I3303" s="136" t="s">
        <v>3094</v>
      </c>
      <c r="J3303" s="110" t="str">
        <f t="shared" si="51"/>
        <v>No</v>
      </c>
    </row>
    <row r="3304" spans="1:10" x14ac:dyDescent="0.35">
      <c r="A3304" s="108" t="s">
        <v>2338</v>
      </c>
      <c r="B3304" s="108" t="s">
        <v>3022</v>
      </c>
      <c r="C3304" s="109">
        <v>0.65761218544299993</v>
      </c>
      <c r="D3304" s="109">
        <v>0.49045883773600002</v>
      </c>
      <c r="E3304" s="110">
        <v>2173</v>
      </c>
      <c r="F3304" s="109">
        <v>506604.43364599999</v>
      </c>
      <c r="G3304" s="109">
        <v>4538421.1460300004</v>
      </c>
      <c r="H3304" s="135">
        <v>10</v>
      </c>
      <c r="I3304" s="136" t="s">
        <v>3094</v>
      </c>
      <c r="J3304" s="110" t="str">
        <f t="shared" si="51"/>
        <v>No</v>
      </c>
    </row>
    <row r="3305" spans="1:10" x14ac:dyDescent="0.35">
      <c r="A3305" s="108" t="s">
        <v>2338</v>
      </c>
      <c r="B3305" s="108" t="s">
        <v>3053</v>
      </c>
      <c r="C3305" s="109">
        <v>1.1750596843000001</v>
      </c>
      <c r="D3305" s="109">
        <v>0.48717965507899996</v>
      </c>
      <c r="E3305" s="110">
        <v>2043</v>
      </c>
      <c r="F3305" s="109">
        <v>714278.85093800002</v>
      </c>
      <c r="G3305" s="109">
        <v>4351051.8509099996</v>
      </c>
      <c r="H3305" s="135">
        <v>10</v>
      </c>
      <c r="I3305" s="136" t="s">
        <v>3094</v>
      </c>
      <c r="J3305" s="110" t="str">
        <f t="shared" si="51"/>
        <v>No</v>
      </c>
    </row>
    <row r="3306" spans="1:10" x14ac:dyDescent="0.35">
      <c r="A3306" s="108" t="s">
        <v>2339</v>
      </c>
      <c r="B3306" s="108" t="s">
        <v>3068</v>
      </c>
      <c r="C3306" s="109">
        <v>15.9206451407</v>
      </c>
      <c r="D3306" s="109">
        <v>2.21410902563</v>
      </c>
      <c r="E3306" s="110">
        <v>1982</v>
      </c>
      <c r="F3306" s="109">
        <v>701436.09904200002</v>
      </c>
      <c r="G3306" s="109">
        <v>4392328.10879</v>
      </c>
      <c r="H3306" s="135">
        <v>10</v>
      </c>
      <c r="I3306" s="136" t="s">
        <v>3094</v>
      </c>
      <c r="J3306" s="110" t="str">
        <f t="shared" si="51"/>
        <v>No</v>
      </c>
    </row>
    <row r="3307" spans="1:10" x14ac:dyDescent="0.35">
      <c r="A3307" s="108" t="s">
        <v>2340</v>
      </c>
      <c r="B3307" s="108" t="s">
        <v>3022</v>
      </c>
      <c r="C3307" s="109">
        <v>5.6899669488099995</v>
      </c>
      <c r="D3307" s="109">
        <v>1.3682876136</v>
      </c>
      <c r="E3307" s="110">
        <v>789</v>
      </c>
      <c r="F3307" s="109">
        <v>545763.25480700005</v>
      </c>
      <c r="G3307" s="109">
        <v>4609567.9208300002</v>
      </c>
      <c r="H3307" s="135">
        <v>10</v>
      </c>
      <c r="I3307" s="136" t="s">
        <v>3094</v>
      </c>
      <c r="J3307" s="110" t="str">
        <f t="shared" si="51"/>
        <v>No</v>
      </c>
    </row>
    <row r="3308" spans="1:10" x14ac:dyDescent="0.35">
      <c r="A3308" s="108" t="s">
        <v>2341</v>
      </c>
      <c r="B3308" s="108" t="s">
        <v>3065</v>
      </c>
      <c r="C3308" s="109">
        <v>382.613621206</v>
      </c>
      <c r="D3308" s="109">
        <v>29.445813766899999</v>
      </c>
      <c r="E3308" s="110">
        <v>328</v>
      </c>
      <c r="F3308" s="109">
        <v>697488.819441</v>
      </c>
      <c r="G3308" s="109">
        <v>4211958.3875700003</v>
      </c>
      <c r="H3308" s="135">
        <v>10</v>
      </c>
      <c r="I3308" s="136" t="s">
        <v>3094</v>
      </c>
      <c r="J3308" s="110" t="str">
        <f t="shared" si="51"/>
        <v>Yes</v>
      </c>
    </row>
    <row r="3309" spans="1:10" x14ac:dyDescent="0.35">
      <c r="A3309" s="108" t="s">
        <v>2342</v>
      </c>
      <c r="B3309" s="108" t="s">
        <v>3065</v>
      </c>
      <c r="C3309" s="109">
        <v>0.38262287200399997</v>
      </c>
      <c r="D3309" s="109">
        <v>0.23891550835</v>
      </c>
      <c r="E3309" s="110">
        <v>1280</v>
      </c>
      <c r="F3309" s="109">
        <v>749396.17441400001</v>
      </c>
      <c r="G3309" s="109">
        <v>4264655.4670799999</v>
      </c>
      <c r="H3309" s="135">
        <v>10</v>
      </c>
      <c r="I3309" s="136" t="s">
        <v>3094</v>
      </c>
      <c r="J3309" s="110" t="str">
        <f t="shared" si="51"/>
        <v>No</v>
      </c>
    </row>
    <row r="3310" spans="1:10" x14ac:dyDescent="0.35">
      <c r="A3310" s="108" t="s">
        <v>2343</v>
      </c>
      <c r="B3310" s="108" t="s">
        <v>3059</v>
      </c>
      <c r="C3310" s="109">
        <v>369.88100515799999</v>
      </c>
      <c r="D3310" s="109">
        <v>15.188284047200002</v>
      </c>
      <c r="E3310" s="110">
        <v>1205</v>
      </c>
      <c r="F3310" s="109">
        <v>745859.056231</v>
      </c>
      <c r="G3310" s="109">
        <v>4264728.2548700003</v>
      </c>
      <c r="H3310" s="135">
        <v>10</v>
      </c>
      <c r="I3310" s="136" t="s">
        <v>3094</v>
      </c>
      <c r="J3310" s="110" t="str">
        <f t="shared" si="51"/>
        <v>No</v>
      </c>
    </row>
    <row r="3311" spans="1:10" x14ac:dyDescent="0.35">
      <c r="A3311" s="108" t="s">
        <v>2344</v>
      </c>
      <c r="B3311" s="108" t="s">
        <v>3054</v>
      </c>
      <c r="C3311" s="109">
        <v>94383.756419400001</v>
      </c>
      <c r="D3311" s="109">
        <v>200.924194954</v>
      </c>
      <c r="E3311" s="110">
        <v>-70</v>
      </c>
      <c r="F3311" s="109">
        <v>1168350.5977</v>
      </c>
      <c r="G3311" s="109">
        <v>3708794.7110899999</v>
      </c>
      <c r="H3311" s="135">
        <v>11</v>
      </c>
      <c r="I3311" s="136" t="s">
        <v>3094</v>
      </c>
      <c r="J3311" s="110" t="str">
        <f t="shared" si="51"/>
        <v>No</v>
      </c>
    </row>
    <row r="3312" spans="1:10" x14ac:dyDescent="0.35">
      <c r="A3312" s="108" t="s">
        <v>2345</v>
      </c>
      <c r="B3312" s="108" t="s">
        <v>3052</v>
      </c>
      <c r="C3312" s="109">
        <v>4.4751000644599994</v>
      </c>
      <c r="D3312" s="109">
        <v>0.98427160970499994</v>
      </c>
      <c r="E3312" s="110">
        <v>3597</v>
      </c>
      <c r="F3312" s="109">
        <v>898810.96931499999</v>
      </c>
      <c r="G3312" s="109">
        <v>4117099.1065500001</v>
      </c>
      <c r="H3312" s="135">
        <v>11</v>
      </c>
      <c r="I3312" s="136" t="s">
        <v>3094</v>
      </c>
      <c r="J3312" s="110" t="str">
        <f t="shared" si="51"/>
        <v>No</v>
      </c>
    </row>
    <row r="3313" spans="1:10" x14ac:dyDescent="0.35">
      <c r="A3313" s="108" t="s">
        <v>2346</v>
      </c>
      <c r="B3313" s="108" t="s">
        <v>3058</v>
      </c>
      <c r="C3313" s="109">
        <v>195.79917972999999</v>
      </c>
      <c r="D3313" s="109">
        <v>13.8467039299</v>
      </c>
      <c r="E3313" s="110">
        <v>138</v>
      </c>
      <c r="F3313" s="109">
        <v>550665.550284</v>
      </c>
      <c r="G3313" s="109">
        <v>4161204.8935699998</v>
      </c>
      <c r="H3313" s="135">
        <v>10</v>
      </c>
      <c r="I3313" s="136" t="s">
        <v>3094</v>
      </c>
      <c r="J3313" s="110" t="str">
        <f t="shared" si="51"/>
        <v>No</v>
      </c>
    </row>
    <row r="3314" spans="1:10" x14ac:dyDescent="0.35">
      <c r="A3314" s="108" t="s">
        <v>2347</v>
      </c>
      <c r="B3314" s="108" t="s">
        <v>3069</v>
      </c>
      <c r="C3314" s="109">
        <v>2176.7810469999999</v>
      </c>
      <c r="D3314" s="109">
        <v>84.577612930000001</v>
      </c>
      <c r="E3314" s="110">
        <v>238</v>
      </c>
      <c r="F3314" s="109">
        <v>682895.96485600004</v>
      </c>
      <c r="G3314" s="109">
        <v>3968694.7526799999</v>
      </c>
      <c r="H3314" s="135">
        <v>10</v>
      </c>
      <c r="I3314" s="136" t="s">
        <v>3094</v>
      </c>
      <c r="J3314" s="110" t="str">
        <f t="shared" si="51"/>
        <v>Yes</v>
      </c>
    </row>
    <row r="3315" spans="1:10" x14ac:dyDescent="0.35">
      <c r="A3315" s="108" t="s">
        <v>2347</v>
      </c>
      <c r="B3315" s="108" t="s">
        <v>3034</v>
      </c>
      <c r="C3315" s="109">
        <v>280.11410473199999</v>
      </c>
      <c r="D3315" s="109">
        <v>22.820220845799998</v>
      </c>
      <c r="E3315" s="110">
        <v>141</v>
      </c>
      <c r="F3315" s="109">
        <v>603375.35625800001</v>
      </c>
      <c r="G3315" s="109">
        <v>4159782.2873200001</v>
      </c>
      <c r="H3315" s="135">
        <v>10</v>
      </c>
      <c r="I3315" s="136" t="s">
        <v>3094</v>
      </c>
      <c r="J3315" s="110" t="str">
        <f t="shared" si="51"/>
        <v>Yes</v>
      </c>
    </row>
    <row r="3316" spans="1:10" x14ac:dyDescent="0.35">
      <c r="A3316" s="108" t="s">
        <v>2348</v>
      </c>
      <c r="B3316" s="108" t="s">
        <v>3069</v>
      </c>
      <c r="C3316" s="109">
        <v>26.393379823899998</v>
      </c>
      <c r="D3316" s="109">
        <v>6.8535240990299995</v>
      </c>
      <c r="E3316" s="110">
        <v>165</v>
      </c>
      <c r="F3316" s="109">
        <v>615620.43361199996</v>
      </c>
      <c r="G3316" s="109">
        <v>4032437.35164</v>
      </c>
      <c r="H3316" s="135">
        <v>10</v>
      </c>
      <c r="I3316" s="136" t="s">
        <v>3094</v>
      </c>
      <c r="J3316" s="110" t="str">
        <f t="shared" si="51"/>
        <v>No</v>
      </c>
    </row>
    <row r="3317" spans="1:10" x14ac:dyDescent="0.35">
      <c r="A3317" s="108" t="s">
        <v>2349</v>
      </c>
      <c r="B3317" s="108" t="s">
        <v>3041</v>
      </c>
      <c r="C3317" s="109">
        <v>1.22565276758</v>
      </c>
      <c r="D3317" s="109">
        <v>0.45201057818100004</v>
      </c>
      <c r="E3317" s="110">
        <v>689</v>
      </c>
      <c r="F3317" s="109">
        <v>729138.16277099994</v>
      </c>
      <c r="G3317" s="109">
        <v>4212478.5221999995</v>
      </c>
      <c r="H3317" s="135">
        <v>10</v>
      </c>
      <c r="I3317" s="136" t="s">
        <v>3094</v>
      </c>
      <c r="J3317" s="110" t="str">
        <f t="shared" si="51"/>
        <v>No</v>
      </c>
    </row>
    <row r="3318" spans="1:10" x14ac:dyDescent="0.35">
      <c r="A3318" s="108" t="s">
        <v>2350</v>
      </c>
      <c r="B3318" s="108" t="s">
        <v>3030</v>
      </c>
      <c r="C3318" s="109">
        <v>25.781599698399997</v>
      </c>
      <c r="D3318" s="109">
        <v>2.7261608655300003</v>
      </c>
      <c r="E3318" s="110">
        <v>76</v>
      </c>
      <c r="F3318" s="109">
        <v>1042538.18732</v>
      </c>
      <c r="G3318" s="109">
        <v>3670714.0296299998</v>
      </c>
      <c r="H3318" s="135">
        <v>11</v>
      </c>
      <c r="I3318" s="136" t="s">
        <v>3094</v>
      </c>
      <c r="J3318" s="110" t="str">
        <f t="shared" si="51"/>
        <v>No</v>
      </c>
    </row>
    <row r="3319" spans="1:10" x14ac:dyDescent="0.35">
      <c r="A3319" s="108" t="s">
        <v>2351</v>
      </c>
      <c r="B3319" s="108" t="s">
        <v>3048</v>
      </c>
      <c r="C3319" s="109">
        <v>15.2142175627</v>
      </c>
      <c r="D3319" s="109">
        <v>2.6432479874100001</v>
      </c>
      <c r="E3319" s="110">
        <v>440</v>
      </c>
      <c r="F3319" s="109">
        <v>982201.64149099996</v>
      </c>
      <c r="G3319" s="109">
        <v>3792112.0822200002</v>
      </c>
      <c r="H3319" s="135">
        <v>11</v>
      </c>
      <c r="I3319" s="136" t="s">
        <v>3094</v>
      </c>
      <c r="J3319" s="110" t="str">
        <f t="shared" si="51"/>
        <v>No</v>
      </c>
    </row>
    <row r="3320" spans="1:10" x14ac:dyDescent="0.35">
      <c r="A3320" s="108" t="s">
        <v>2352</v>
      </c>
      <c r="B3320" s="108" t="s">
        <v>3045</v>
      </c>
      <c r="C3320" s="109">
        <v>42.9021736296</v>
      </c>
      <c r="D3320" s="109">
        <v>3.6491900266199999</v>
      </c>
      <c r="E3320" s="110">
        <v>43</v>
      </c>
      <c r="F3320" s="109">
        <v>637004.51055799995</v>
      </c>
      <c r="G3320" s="109">
        <v>4093896.05644</v>
      </c>
      <c r="H3320" s="135">
        <v>10</v>
      </c>
      <c r="I3320" s="136" t="s">
        <v>3094</v>
      </c>
      <c r="J3320" s="110" t="str">
        <f t="shared" si="51"/>
        <v>No</v>
      </c>
    </row>
    <row r="3321" spans="1:10" x14ac:dyDescent="0.35">
      <c r="A3321" s="108" t="s">
        <v>2353</v>
      </c>
      <c r="B3321" s="108" t="s">
        <v>3048</v>
      </c>
      <c r="C3321" s="109">
        <v>212.93907804</v>
      </c>
      <c r="D3321" s="109">
        <v>18.101791114000001</v>
      </c>
      <c r="E3321" s="110">
        <v>443</v>
      </c>
      <c r="F3321" s="109">
        <v>974719.11915100005</v>
      </c>
      <c r="G3321" s="109">
        <v>3798950.2321600001</v>
      </c>
      <c r="H3321" s="135">
        <v>11</v>
      </c>
      <c r="I3321" s="136" t="s">
        <v>3094</v>
      </c>
      <c r="J3321" s="110" t="str">
        <f t="shared" si="51"/>
        <v>Yes</v>
      </c>
    </row>
    <row r="3322" spans="1:10" x14ac:dyDescent="0.35">
      <c r="A3322" s="108" t="s">
        <v>2354</v>
      </c>
      <c r="B3322" s="108" t="s">
        <v>3038</v>
      </c>
      <c r="C3322" s="109">
        <v>62.026184852099995</v>
      </c>
      <c r="D3322" s="109">
        <v>2.9921967094400004</v>
      </c>
      <c r="E3322" s="110">
        <v>458</v>
      </c>
      <c r="F3322" s="109">
        <v>1056115.6733299999</v>
      </c>
      <c r="G3322" s="109">
        <v>3756135.3829999999</v>
      </c>
      <c r="H3322" s="135">
        <v>11</v>
      </c>
      <c r="I3322" s="136" t="s">
        <v>3094</v>
      </c>
      <c r="J3322" s="110" t="str">
        <f t="shared" si="51"/>
        <v>No</v>
      </c>
    </row>
    <row r="3323" spans="1:10" x14ac:dyDescent="0.35">
      <c r="A3323" s="108" t="s">
        <v>2355</v>
      </c>
      <c r="B3323" s="108" t="s">
        <v>3045</v>
      </c>
      <c r="C3323" s="109">
        <v>88.042960307499996</v>
      </c>
      <c r="D3323" s="109">
        <v>7.72891923263</v>
      </c>
      <c r="E3323" s="110">
        <v>145</v>
      </c>
      <c r="F3323" s="109">
        <v>638981.47560899996</v>
      </c>
      <c r="G3323" s="109">
        <v>4076151.5306799999</v>
      </c>
      <c r="H3323" s="135">
        <v>10</v>
      </c>
      <c r="I3323" s="136" t="s">
        <v>3094</v>
      </c>
      <c r="J3323" s="110" t="str">
        <f t="shared" si="51"/>
        <v>No</v>
      </c>
    </row>
    <row r="3324" spans="1:10" x14ac:dyDescent="0.35">
      <c r="A3324" s="108" t="s">
        <v>2356</v>
      </c>
      <c r="B3324" s="108" t="s">
        <v>3056</v>
      </c>
      <c r="C3324" s="109">
        <v>5189.0277613300004</v>
      </c>
      <c r="D3324" s="109">
        <v>97.059570126000011</v>
      </c>
      <c r="E3324" s="110">
        <v>167</v>
      </c>
      <c r="F3324" s="109">
        <v>666693.253578</v>
      </c>
      <c r="G3324" s="109">
        <v>4102138.7434999999</v>
      </c>
      <c r="H3324" s="135">
        <v>10</v>
      </c>
      <c r="I3324" s="136" t="s">
        <v>3094</v>
      </c>
      <c r="J3324" s="110" t="str">
        <f t="shared" si="51"/>
        <v>Yes</v>
      </c>
    </row>
    <row r="3325" spans="1:10" x14ac:dyDescent="0.35">
      <c r="A3325" s="108" t="s">
        <v>2357</v>
      </c>
      <c r="B3325" s="108" t="s">
        <v>3030</v>
      </c>
      <c r="C3325" s="109">
        <v>7.066048886119999</v>
      </c>
      <c r="D3325" s="109">
        <v>1.48582941188</v>
      </c>
      <c r="E3325" s="110">
        <v>254</v>
      </c>
      <c r="F3325" s="109">
        <v>1044551.17264</v>
      </c>
      <c r="G3325" s="109">
        <v>3679089.7831999999</v>
      </c>
      <c r="H3325" s="135">
        <v>11</v>
      </c>
      <c r="I3325" s="136" t="s">
        <v>3094</v>
      </c>
      <c r="J3325" s="110" t="str">
        <f t="shared" si="51"/>
        <v>No</v>
      </c>
    </row>
    <row r="3326" spans="1:10" x14ac:dyDescent="0.35">
      <c r="A3326" s="108" t="s">
        <v>2358</v>
      </c>
      <c r="B3326" s="108" t="s">
        <v>3044</v>
      </c>
      <c r="C3326" s="109">
        <v>317.62768974300002</v>
      </c>
      <c r="D3326" s="109">
        <v>21.468291704399999</v>
      </c>
      <c r="E3326" s="110">
        <v>97</v>
      </c>
      <c r="F3326" s="109">
        <v>566752.49687200005</v>
      </c>
      <c r="G3326" s="109">
        <v>4197962.4852099996</v>
      </c>
      <c r="H3326" s="135">
        <v>10</v>
      </c>
      <c r="I3326" s="136" t="s">
        <v>3094</v>
      </c>
      <c r="J3326" s="110" t="str">
        <f t="shared" si="51"/>
        <v>Yes</v>
      </c>
    </row>
    <row r="3327" spans="1:10" x14ac:dyDescent="0.35">
      <c r="A3327" s="108" t="s">
        <v>2359</v>
      </c>
      <c r="B3327" s="108" t="s">
        <v>3030</v>
      </c>
      <c r="C3327" s="109">
        <v>442.10151056899997</v>
      </c>
      <c r="D3327" s="109">
        <v>28.186472218599999</v>
      </c>
      <c r="E3327" s="110">
        <v>199</v>
      </c>
      <c r="F3327" s="109">
        <v>1069088.4978700001</v>
      </c>
      <c r="G3327" s="109">
        <v>3659712.1331000002</v>
      </c>
      <c r="H3327" s="135">
        <v>11</v>
      </c>
      <c r="I3327" s="136" t="s">
        <v>3094</v>
      </c>
      <c r="J3327" s="110" t="str">
        <f t="shared" si="51"/>
        <v>Yes</v>
      </c>
    </row>
    <row r="3328" spans="1:10" x14ac:dyDescent="0.35">
      <c r="A3328" s="108" t="s">
        <v>2360</v>
      </c>
      <c r="B3328" s="108" t="s">
        <v>3040</v>
      </c>
      <c r="C3328" s="109">
        <v>5.0290128234400004</v>
      </c>
      <c r="D3328" s="109">
        <v>1.0955842597999998</v>
      </c>
      <c r="E3328" s="110">
        <v>50</v>
      </c>
      <c r="F3328" s="109">
        <v>982738.64257999999</v>
      </c>
      <c r="G3328" s="109">
        <v>3735076.34155</v>
      </c>
      <c r="H3328" s="135">
        <v>11</v>
      </c>
      <c r="I3328" s="136" t="s">
        <v>3094</v>
      </c>
      <c r="J3328" s="110" t="str">
        <f t="shared" si="51"/>
        <v>No</v>
      </c>
    </row>
    <row r="3329" spans="1:10" x14ac:dyDescent="0.35">
      <c r="A3329" s="108" t="s">
        <v>2361</v>
      </c>
      <c r="B3329" s="108" t="s">
        <v>3036</v>
      </c>
      <c r="C3329" s="109">
        <v>0.97755307029400007</v>
      </c>
      <c r="D3329" s="109">
        <v>0.46464666610299998</v>
      </c>
      <c r="E3329" s="110">
        <v>3277</v>
      </c>
      <c r="F3329" s="109">
        <v>852065.27647699998</v>
      </c>
      <c r="G3329" s="109">
        <v>4155564.7812100002</v>
      </c>
      <c r="H3329" s="135">
        <v>11</v>
      </c>
      <c r="I3329" s="136" t="s">
        <v>3094</v>
      </c>
      <c r="J3329" s="110" t="str">
        <f t="shared" si="51"/>
        <v>No</v>
      </c>
    </row>
    <row r="3330" spans="1:10" x14ac:dyDescent="0.35">
      <c r="A3330" s="108" t="s">
        <v>2362</v>
      </c>
      <c r="B3330" s="108" t="s">
        <v>3068</v>
      </c>
      <c r="C3330" s="109">
        <v>0.51153772478199999</v>
      </c>
      <c r="D3330" s="109">
        <v>0.27012128758499998</v>
      </c>
      <c r="E3330" s="110">
        <v>1755</v>
      </c>
      <c r="F3330" s="109">
        <v>704146.27205499995</v>
      </c>
      <c r="G3330" s="109">
        <v>4387921.53211</v>
      </c>
      <c r="H3330" s="135">
        <v>10</v>
      </c>
      <c r="I3330" s="136" t="s">
        <v>3094</v>
      </c>
      <c r="J3330" s="110" t="str">
        <f t="shared" si="51"/>
        <v>No</v>
      </c>
    </row>
    <row r="3331" spans="1:10" x14ac:dyDescent="0.35">
      <c r="A3331" s="108" t="s">
        <v>2363</v>
      </c>
      <c r="B3331" s="108" t="s">
        <v>3037</v>
      </c>
      <c r="C3331" s="109">
        <v>1.28665176174</v>
      </c>
      <c r="D3331" s="109">
        <v>0.46991734906499999</v>
      </c>
      <c r="E3331" s="110">
        <v>2375</v>
      </c>
      <c r="F3331" s="109">
        <v>724910.43240699999</v>
      </c>
      <c r="G3331" s="109">
        <v>4361767.9149599997</v>
      </c>
      <c r="H3331" s="135">
        <v>10</v>
      </c>
      <c r="I3331" s="136" t="s">
        <v>3094</v>
      </c>
      <c r="J3331" s="110" t="str">
        <f t="shared" si="51"/>
        <v>No</v>
      </c>
    </row>
    <row r="3332" spans="1:10" x14ac:dyDescent="0.35">
      <c r="A3332" s="108" t="s">
        <v>2364</v>
      </c>
      <c r="B3332" s="108" t="s">
        <v>3055</v>
      </c>
      <c r="C3332" s="109">
        <v>1.27065218968</v>
      </c>
      <c r="D3332" s="109">
        <v>0.51837291032999999</v>
      </c>
      <c r="E3332" s="110">
        <v>12</v>
      </c>
      <c r="F3332" s="109">
        <v>433345.00576199999</v>
      </c>
      <c r="G3332" s="109">
        <v>4374167.6924900003</v>
      </c>
      <c r="H3332" s="135">
        <v>10</v>
      </c>
      <c r="I3332" s="136" t="s">
        <v>3094</v>
      </c>
      <c r="J3332" s="110" t="str">
        <f t="shared" ref="J3332:J3395" si="52">IF(AND(C3332&gt;=173.3,C3332&lt;=16005.8,D3332&gt;=16.1,D3332&lt;=255.3,E3332&gt;=42.4,E3332&lt;=2062),"Yes","No")</f>
        <v>No</v>
      </c>
    </row>
    <row r="3333" spans="1:10" x14ac:dyDescent="0.35">
      <c r="A3333" s="108" t="s">
        <v>2365</v>
      </c>
      <c r="B3333" s="108" t="s">
        <v>3036</v>
      </c>
      <c r="C3333" s="109">
        <v>7.2809606885699996</v>
      </c>
      <c r="D3333" s="109">
        <v>1.4078165214999998</v>
      </c>
      <c r="E3333" s="110">
        <v>3203</v>
      </c>
      <c r="F3333" s="109">
        <v>867582.38686600002</v>
      </c>
      <c r="G3333" s="109">
        <v>4137189.03369</v>
      </c>
      <c r="H3333" s="135">
        <v>11</v>
      </c>
      <c r="I3333" s="136" t="s">
        <v>3094</v>
      </c>
      <c r="J3333" s="110" t="str">
        <f t="shared" si="52"/>
        <v>No</v>
      </c>
    </row>
    <row r="3334" spans="1:10" x14ac:dyDescent="0.35">
      <c r="A3334" s="108" t="s">
        <v>2366</v>
      </c>
      <c r="B3334" s="108" t="s">
        <v>3033</v>
      </c>
      <c r="C3334" s="109">
        <v>5.1309267219799999</v>
      </c>
      <c r="D3334" s="109">
        <v>1.0492487657</v>
      </c>
      <c r="E3334" s="110">
        <v>177</v>
      </c>
      <c r="F3334" s="109">
        <v>600608.47744399996</v>
      </c>
      <c r="G3334" s="109">
        <v>4145955.2696400001</v>
      </c>
      <c r="H3334" s="135">
        <v>10</v>
      </c>
      <c r="I3334" s="136" t="s">
        <v>3094</v>
      </c>
      <c r="J3334" s="110" t="str">
        <f t="shared" si="52"/>
        <v>No</v>
      </c>
    </row>
    <row r="3335" spans="1:10" x14ac:dyDescent="0.35">
      <c r="A3335" s="108" t="s">
        <v>2367</v>
      </c>
      <c r="B3335" s="108" t="s">
        <v>3037</v>
      </c>
      <c r="C3335" s="109">
        <v>3.55670323386</v>
      </c>
      <c r="D3335" s="109">
        <v>1.08649584066</v>
      </c>
      <c r="E3335" s="110">
        <v>2152</v>
      </c>
      <c r="F3335" s="109">
        <v>706372.53709400003</v>
      </c>
      <c r="G3335" s="109">
        <v>4362556.2651699996</v>
      </c>
      <c r="H3335" s="135">
        <v>10</v>
      </c>
      <c r="I3335" s="136" t="s">
        <v>3094</v>
      </c>
      <c r="J3335" s="110" t="str">
        <f t="shared" si="52"/>
        <v>No</v>
      </c>
    </row>
    <row r="3336" spans="1:10" x14ac:dyDescent="0.35">
      <c r="A3336" s="108" t="s">
        <v>2368</v>
      </c>
      <c r="B3336" s="108" t="s">
        <v>3076</v>
      </c>
      <c r="C3336" s="109">
        <v>2.36282372266</v>
      </c>
      <c r="D3336" s="109">
        <v>0.64857282326800003</v>
      </c>
      <c r="E3336" s="110">
        <v>1552</v>
      </c>
      <c r="F3336" s="109">
        <v>446298.487739</v>
      </c>
      <c r="G3336" s="109">
        <v>4639076.03718</v>
      </c>
      <c r="H3336" s="135">
        <v>10</v>
      </c>
      <c r="I3336" s="136" t="s">
        <v>3094</v>
      </c>
      <c r="J3336" s="110" t="str">
        <f t="shared" si="52"/>
        <v>No</v>
      </c>
    </row>
    <row r="3337" spans="1:10" x14ac:dyDescent="0.35">
      <c r="A3337" s="108" t="s">
        <v>2369</v>
      </c>
      <c r="B3337" s="108" t="s">
        <v>3048</v>
      </c>
      <c r="C3337" s="109">
        <v>27.4895408342</v>
      </c>
      <c r="D3337" s="109">
        <v>4.36364552644</v>
      </c>
      <c r="E3337" s="110">
        <v>145</v>
      </c>
      <c r="F3337" s="109">
        <v>965934.17820900003</v>
      </c>
      <c r="G3337" s="109">
        <v>3786222.2592199999</v>
      </c>
      <c r="H3337" s="135">
        <v>11</v>
      </c>
      <c r="I3337" s="136" t="s">
        <v>3094</v>
      </c>
      <c r="J3337" s="110" t="str">
        <f t="shared" si="52"/>
        <v>No</v>
      </c>
    </row>
    <row r="3338" spans="1:10" x14ac:dyDescent="0.35">
      <c r="A3338" s="108" t="s">
        <v>2370</v>
      </c>
      <c r="B3338" s="108" t="s">
        <v>3049</v>
      </c>
      <c r="C3338" s="109">
        <v>289.50547286299997</v>
      </c>
      <c r="D3338" s="109">
        <v>44.869535682200002</v>
      </c>
      <c r="E3338" s="110">
        <v>400</v>
      </c>
      <c r="F3338" s="109">
        <v>729988.37824500003</v>
      </c>
      <c r="G3338" s="109">
        <v>3912404.1967099998</v>
      </c>
      <c r="H3338" s="135">
        <v>10</v>
      </c>
      <c r="I3338" s="136" t="s">
        <v>3094</v>
      </c>
      <c r="J3338" s="110" t="str">
        <f t="shared" si="52"/>
        <v>Yes</v>
      </c>
    </row>
    <row r="3339" spans="1:10" x14ac:dyDescent="0.35">
      <c r="A3339" s="108" t="s">
        <v>2371</v>
      </c>
      <c r="B3339" s="108" t="s">
        <v>3050</v>
      </c>
      <c r="C3339" s="109">
        <v>29.257050389500002</v>
      </c>
      <c r="D3339" s="109">
        <v>4.2404673210899997</v>
      </c>
      <c r="E3339" s="110">
        <v>89</v>
      </c>
      <c r="F3339" s="109">
        <v>530258.44041599997</v>
      </c>
      <c r="G3339" s="109">
        <v>4256334.0841899998</v>
      </c>
      <c r="H3339" s="135">
        <v>10</v>
      </c>
      <c r="I3339" s="136" t="s">
        <v>3094</v>
      </c>
      <c r="J3339" s="110" t="str">
        <f t="shared" si="52"/>
        <v>No</v>
      </c>
    </row>
    <row r="3340" spans="1:10" x14ac:dyDescent="0.35">
      <c r="A3340" s="108" t="s">
        <v>2372</v>
      </c>
      <c r="B3340" s="108" t="s">
        <v>3030</v>
      </c>
      <c r="C3340" s="109">
        <v>3.5532561455300002</v>
      </c>
      <c r="D3340" s="109">
        <v>0.75073407881699994</v>
      </c>
      <c r="E3340" s="110">
        <v>117</v>
      </c>
      <c r="F3340" s="109">
        <v>1061009.324</v>
      </c>
      <c r="G3340" s="109">
        <v>3652294.6519999998</v>
      </c>
      <c r="H3340" s="135">
        <v>11</v>
      </c>
      <c r="I3340" s="136" t="s">
        <v>3094</v>
      </c>
      <c r="J3340" s="110" t="str">
        <f t="shared" si="52"/>
        <v>No</v>
      </c>
    </row>
    <row r="3341" spans="1:10" x14ac:dyDescent="0.35">
      <c r="A3341" s="108" t="s">
        <v>2372</v>
      </c>
      <c r="B3341" s="108" t="s">
        <v>3030</v>
      </c>
      <c r="C3341" s="109">
        <v>2.8199334059500001</v>
      </c>
      <c r="D3341" s="109">
        <v>1.52311134541</v>
      </c>
      <c r="E3341" s="110">
        <v>110</v>
      </c>
      <c r="F3341" s="109">
        <v>1061120.82281</v>
      </c>
      <c r="G3341" s="109">
        <v>3651594.4884000001</v>
      </c>
      <c r="H3341" s="135">
        <v>11</v>
      </c>
      <c r="I3341" s="136" t="s">
        <v>3094</v>
      </c>
      <c r="J3341" s="110" t="str">
        <f t="shared" si="52"/>
        <v>No</v>
      </c>
    </row>
    <row r="3342" spans="1:10" x14ac:dyDescent="0.35">
      <c r="A3342" s="108" t="s">
        <v>2372</v>
      </c>
      <c r="B3342" s="108" t="s">
        <v>3030</v>
      </c>
      <c r="C3342" s="109">
        <v>2.81990115268</v>
      </c>
      <c r="D3342" s="109">
        <v>0.77627639723200004</v>
      </c>
      <c r="E3342" s="110">
        <v>108</v>
      </c>
      <c r="F3342" s="109">
        <v>1061213.2818199999</v>
      </c>
      <c r="G3342" s="109">
        <v>3651238.0471299998</v>
      </c>
      <c r="H3342" s="135">
        <v>11</v>
      </c>
      <c r="I3342" s="136" t="s">
        <v>3094</v>
      </c>
      <c r="J3342" s="110" t="str">
        <f t="shared" si="52"/>
        <v>No</v>
      </c>
    </row>
    <row r="3343" spans="1:10" x14ac:dyDescent="0.35">
      <c r="A3343" s="108" t="s">
        <v>2372</v>
      </c>
      <c r="B3343" s="108" t="s">
        <v>3030</v>
      </c>
      <c r="C3343" s="109">
        <v>2.03390561843</v>
      </c>
      <c r="D3343" s="109">
        <v>0.63568625766200004</v>
      </c>
      <c r="E3343" s="110">
        <v>103</v>
      </c>
      <c r="F3343" s="109">
        <v>1061301.04584</v>
      </c>
      <c r="G3343" s="109">
        <v>3650885.0309199998</v>
      </c>
      <c r="H3343" s="135">
        <v>11</v>
      </c>
      <c r="I3343" s="136" t="s">
        <v>3094</v>
      </c>
      <c r="J3343" s="110" t="str">
        <f t="shared" si="52"/>
        <v>No</v>
      </c>
    </row>
    <row r="3344" spans="1:10" x14ac:dyDescent="0.35">
      <c r="A3344" s="108" t="s">
        <v>2372</v>
      </c>
      <c r="B3344" s="108" t="s">
        <v>3030</v>
      </c>
      <c r="C3344" s="109">
        <v>1.55942125883</v>
      </c>
      <c r="D3344" s="109">
        <v>0.50447086294099996</v>
      </c>
      <c r="E3344" s="110">
        <v>101</v>
      </c>
      <c r="F3344" s="109">
        <v>1061337.1541599999</v>
      </c>
      <c r="G3344" s="109">
        <v>3650640.3927199999</v>
      </c>
      <c r="H3344" s="135">
        <v>11</v>
      </c>
      <c r="I3344" s="136" t="s">
        <v>3094</v>
      </c>
      <c r="J3344" s="110" t="str">
        <f t="shared" si="52"/>
        <v>No</v>
      </c>
    </row>
    <row r="3345" spans="1:10" x14ac:dyDescent="0.35">
      <c r="A3345" s="108" t="s">
        <v>2372</v>
      </c>
      <c r="B3345" s="108" t="s">
        <v>3030</v>
      </c>
      <c r="C3345" s="109">
        <v>4.7634213833199999</v>
      </c>
      <c r="D3345" s="109">
        <v>1.0223577230300001</v>
      </c>
      <c r="E3345" s="110">
        <v>99</v>
      </c>
      <c r="F3345" s="109">
        <v>1061382.41992</v>
      </c>
      <c r="G3345" s="109">
        <v>3650340.3177999998</v>
      </c>
      <c r="H3345" s="135">
        <v>11</v>
      </c>
      <c r="I3345" s="136" t="s">
        <v>3094</v>
      </c>
      <c r="J3345" s="110" t="str">
        <f t="shared" si="52"/>
        <v>No</v>
      </c>
    </row>
    <row r="3346" spans="1:10" x14ac:dyDescent="0.35">
      <c r="A3346" s="108" t="s">
        <v>2373</v>
      </c>
      <c r="B3346" s="108" t="s">
        <v>3026</v>
      </c>
      <c r="C3346" s="109">
        <v>19.646518128299999</v>
      </c>
      <c r="D3346" s="109">
        <v>2.4704979874099999</v>
      </c>
      <c r="E3346" s="110">
        <v>1792</v>
      </c>
      <c r="F3346" s="109">
        <v>499010.27835400001</v>
      </c>
      <c r="G3346" s="109">
        <v>4538645.84669</v>
      </c>
      <c r="H3346" s="135">
        <v>10</v>
      </c>
      <c r="I3346" s="136" t="s">
        <v>3094</v>
      </c>
      <c r="J3346" s="110" t="str">
        <f t="shared" si="52"/>
        <v>No</v>
      </c>
    </row>
    <row r="3347" spans="1:10" x14ac:dyDescent="0.35">
      <c r="A3347" s="108" t="s">
        <v>2373</v>
      </c>
      <c r="B3347" s="108" t="s">
        <v>3036</v>
      </c>
      <c r="C3347" s="109">
        <v>15.235231434599999</v>
      </c>
      <c r="D3347" s="109">
        <v>2.3639588519200001</v>
      </c>
      <c r="E3347" s="110">
        <v>3343</v>
      </c>
      <c r="F3347" s="109">
        <v>882489.97674099996</v>
      </c>
      <c r="G3347" s="109">
        <v>4120094.4731700001</v>
      </c>
      <c r="H3347" s="135">
        <v>11</v>
      </c>
      <c r="I3347" s="136" t="s">
        <v>3094</v>
      </c>
      <c r="J3347" s="110" t="str">
        <f t="shared" si="52"/>
        <v>No</v>
      </c>
    </row>
    <row r="3348" spans="1:10" x14ac:dyDescent="0.35">
      <c r="A3348" s="108" t="s">
        <v>2374</v>
      </c>
      <c r="B3348" s="108" t="s">
        <v>3041</v>
      </c>
      <c r="C3348" s="109">
        <v>1.8326890063199999</v>
      </c>
      <c r="D3348" s="109">
        <v>0.50303805932500001</v>
      </c>
      <c r="E3348" s="110">
        <v>2889</v>
      </c>
      <c r="F3348" s="109">
        <v>785823.870857</v>
      </c>
      <c r="G3348" s="109">
        <v>4235563.2148700003</v>
      </c>
      <c r="H3348" s="135">
        <v>11</v>
      </c>
      <c r="I3348" s="136" t="s">
        <v>3094</v>
      </c>
      <c r="J3348" s="110" t="str">
        <f t="shared" si="52"/>
        <v>No</v>
      </c>
    </row>
    <row r="3349" spans="1:10" x14ac:dyDescent="0.35">
      <c r="A3349" s="108" t="s">
        <v>2375</v>
      </c>
      <c r="B3349" s="108" t="s">
        <v>3052</v>
      </c>
      <c r="C3349" s="109">
        <v>1.6780031257300001</v>
      </c>
      <c r="D3349" s="109">
        <v>0.557759166049</v>
      </c>
      <c r="E3349" s="110">
        <v>3523</v>
      </c>
      <c r="F3349" s="109">
        <v>914779.22935299994</v>
      </c>
      <c r="G3349" s="109">
        <v>4082427.92392</v>
      </c>
      <c r="H3349" s="135">
        <v>11</v>
      </c>
      <c r="I3349" s="136" t="s">
        <v>3094</v>
      </c>
      <c r="J3349" s="110" t="str">
        <f t="shared" si="52"/>
        <v>No</v>
      </c>
    </row>
    <row r="3350" spans="1:10" x14ac:dyDescent="0.35">
      <c r="A3350" s="108" t="s">
        <v>2376</v>
      </c>
      <c r="B3350" s="108" t="s">
        <v>3068</v>
      </c>
      <c r="C3350" s="109">
        <v>23.361701373300001</v>
      </c>
      <c r="D3350" s="109">
        <v>2.6009565977799998</v>
      </c>
      <c r="E3350" s="110">
        <v>1828</v>
      </c>
      <c r="F3350" s="109">
        <v>703042.35610600002</v>
      </c>
      <c r="G3350" s="109">
        <v>4386982.5055499999</v>
      </c>
      <c r="H3350" s="135">
        <v>10</v>
      </c>
      <c r="I3350" s="136" t="s">
        <v>3094</v>
      </c>
      <c r="J3350" s="110" t="str">
        <f t="shared" si="52"/>
        <v>No</v>
      </c>
    </row>
    <row r="3351" spans="1:10" x14ac:dyDescent="0.35">
      <c r="A3351" s="108" t="s">
        <v>2377</v>
      </c>
      <c r="B3351" s="108" t="s">
        <v>3042</v>
      </c>
      <c r="C3351" s="109">
        <v>3.1410304935099997</v>
      </c>
      <c r="D3351" s="109">
        <v>0.66340308215799992</v>
      </c>
      <c r="E3351" s="110">
        <v>1912</v>
      </c>
      <c r="F3351" s="109">
        <v>640816.10271999997</v>
      </c>
      <c r="G3351" s="109">
        <v>4434657.8569200002</v>
      </c>
      <c r="H3351" s="135">
        <v>10</v>
      </c>
      <c r="I3351" s="136" t="s">
        <v>3094</v>
      </c>
      <c r="J3351" s="110" t="str">
        <f t="shared" si="52"/>
        <v>No</v>
      </c>
    </row>
    <row r="3352" spans="1:10" x14ac:dyDescent="0.35">
      <c r="A3352" s="108" t="s">
        <v>2377</v>
      </c>
      <c r="B3352" s="108" t="s">
        <v>3020</v>
      </c>
      <c r="C3352" s="109">
        <v>0.45160688638800006</v>
      </c>
      <c r="D3352" s="109">
        <v>0.26306267187799998</v>
      </c>
      <c r="E3352" s="110">
        <v>2624</v>
      </c>
      <c r="F3352" s="109">
        <v>753659.23502899997</v>
      </c>
      <c r="G3352" s="109">
        <v>4302344.6093899999</v>
      </c>
      <c r="H3352" s="135">
        <v>10</v>
      </c>
      <c r="I3352" s="136" t="s">
        <v>3094</v>
      </c>
      <c r="J3352" s="110" t="str">
        <f t="shared" si="52"/>
        <v>No</v>
      </c>
    </row>
    <row r="3353" spans="1:10" x14ac:dyDescent="0.35">
      <c r="A3353" s="108" t="s">
        <v>2378</v>
      </c>
      <c r="B3353" s="108" t="s">
        <v>3037</v>
      </c>
      <c r="C3353" s="109">
        <v>43.441668076100001</v>
      </c>
      <c r="D3353" s="109">
        <v>4.2626576791999993</v>
      </c>
      <c r="E3353" s="110">
        <v>1788</v>
      </c>
      <c r="F3353" s="109">
        <v>706793.26016099995</v>
      </c>
      <c r="G3353" s="109">
        <v>4368545.6904300004</v>
      </c>
      <c r="H3353" s="135">
        <v>10</v>
      </c>
      <c r="I3353" s="136" t="s">
        <v>3094</v>
      </c>
      <c r="J3353" s="110" t="str">
        <f t="shared" si="52"/>
        <v>No</v>
      </c>
    </row>
    <row r="3354" spans="1:10" x14ac:dyDescent="0.35">
      <c r="A3354" s="108" t="s">
        <v>2378</v>
      </c>
      <c r="B3354" s="108" t="s">
        <v>3052</v>
      </c>
      <c r="C3354" s="109">
        <v>6.5471204630999997</v>
      </c>
      <c r="D3354" s="109">
        <v>1.0229027633400001</v>
      </c>
      <c r="E3354" s="110">
        <v>3056</v>
      </c>
      <c r="F3354" s="109">
        <v>914744.42569599999</v>
      </c>
      <c r="G3354" s="109">
        <v>4092353.0432600002</v>
      </c>
      <c r="H3354" s="135">
        <v>11</v>
      </c>
      <c r="I3354" s="136" t="s">
        <v>3094</v>
      </c>
      <c r="J3354" s="110" t="str">
        <f t="shared" si="52"/>
        <v>No</v>
      </c>
    </row>
    <row r="3355" spans="1:10" x14ac:dyDescent="0.35">
      <c r="A3355" s="108" t="s">
        <v>2379</v>
      </c>
      <c r="B3355" s="108" t="s">
        <v>3020</v>
      </c>
      <c r="C3355" s="109">
        <v>0.13809595385599999</v>
      </c>
      <c r="D3355" s="109">
        <v>0.16169814808199998</v>
      </c>
      <c r="E3355" s="110">
        <v>1940</v>
      </c>
      <c r="F3355" s="109">
        <v>757892.40668699995</v>
      </c>
      <c r="G3355" s="109">
        <v>4308841.3649599999</v>
      </c>
      <c r="H3355" s="135">
        <v>10</v>
      </c>
      <c r="I3355" s="136" t="s">
        <v>3094</v>
      </c>
      <c r="J3355" s="110" t="str">
        <f t="shared" si="52"/>
        <v>No</v>
      </c>
    </row>
    <row r="3356" spans="1:10" x14ac:dyDescent="0.35">
      <c r="A3356" s="108" t="s">
        <v>2379</v>
      </c>
      <c r="B3356" s="108" t="s">
        <v>3020</v>
      </c>
      <c r="C3356" s="109">
        <v>0.72110761624499997</v>
      </c>
      <c r="D3356" s="109">
        <v>0.519901327834</v>
      </c>
      <c r="E3356" s="110">
        <v>1934</v>
      </c>
      <c r="F3356" s="109">
        <v>757950.91241300001</v>
      </c>
      <c r="G3356" s="109">
        <v>4308682.6964800004</v>
      </c>
      <c r="H3356" s="135">
        <v>10</v>
      </c>
      <c r="I3356" s="136" t="s">
        <v>3094</v>
      </c>
      <c r="J3356" s="110" t="str">
        <f t="shared" si="52"/>
        <v>No</v>
      </c>
    </row>
    <row r="3357" spans="1:10" x14ac:dyDescent="0.35">
      <c r="A3357" s="108" t="s">
        <v>2380</v>
      </c>
      <c r="B3357" s="108" t="s">
        <v>3048</v>
      </c>
      <c r="C3357" s="109">
        <v>1.12142283249</v>
      </c>
      <c r="D3357" s="109">
        <v>0.459415899598</v>
      </c>
      <c r="E3357" s="110">
        <v>397</v>
      </c>
      <c r="F3357" s="109">
        <v>962244.05477100005</v>
      </c>
      <c r="G3357" s="109">
        <v>3793044.7159699998</v>
      </c>
      <c r="H3357" s="135">
        <v>11</v>
      </c>
      <c r="I3357" s="136" t="s">
        <v>3094</v>
      </c>
      <c r="J3357" s="110" t="str">
        <f t="shared" si="52"/>
        <v>No</v>
      </c>
    </row>
    <row r="3358" spans="1:10" x14ac:dyDescent="0.35">
      <c r="A3358" s="108" t="s">
        <v>2381</v>
      </c>
      <c r="B3358" s="108" t="s">
        <v>3068</v>
      </c>
      <c r="C3358" s="109">
        <v>4.4696919312799999</v>
      </c>
      <c r="D3358" s="109">
        <v>0.90200744967099999</v>
      </c>
      <c r="E3358" s="110">
        <v>1981</v>
      </c>
      <c r="F3358" s="109">
        <v>702654.66188300005</v>
      </c>
      <c r="G3358" s="109">
        <v>4388102.0184500003</v>
      </c>
      <c r="H3358" s="135">
        <v>10</v>
      </c>
      <c r="I3358" s="136" t="s">
        <v>3094</v>
      </c>
      <c r="J3358" s="110" t="str">
        <f t="shared" si="52"/>
        <v>No</v>
      </c>
    </row>
    <row r="3359" spans="1:10" x14ac:dyDescent="0.35">
      <c r="A3359" s="108" t="s">
        <v>2382</v>
      </c>
      <c r="B3359" s="108" t="s">
        <v>3036</v>
      </c>
      <c r="C3359" s="109">
        <v>1.37656553836</v>
      </c>
      <c r="D3359" s="109">
        <v>0.55735021333599999</v>
      </c>
      <c r="E3359" s="110">
        <v>3217</v>
      </c>
      <c r="F3359" s="109">
        <v>852406.43597300001</v>
      </c>
      <c r="G3359" s="109">
        <v>4155624.0358699998</v>
      </c>
      <c r="H3359" s="135">
        <v>11</v>
      </c>
      <c r="I3359" s="136" t="s">
        <v>3094</v>
      </c>
      <c r="J3359" s="110" t="str">
        <f t="shared" si="52"/>
        <v>No</v>
      </c>
    </row>
    <row r="3360" spans="1:10" x14ac:dyDescent="0.35">
      <c r="A3360" s="108" t="s">
        <v>2383</v>
      </c>
      <c r="B3360" s="108" t="s">
        <v>3036</v>
      </c>
      <c r="C3360" s="109">
        <v>2.4848313042800001</v>
      </c>
      <c r="D3360" s="109">
        <v>0.75976416489300003</v>
      </c>
      <c r="E3360" s="110">
        <v>2931</v>
      </c>
      <c r="F3360" s="109">
        <v>870427.45507699996</v>
      </c>
      <c r="G3360" s="109">
        <v>4106348.3382700002</v>
      </c>
      <c r="H3360" s="135">
        <v>11</v>
      </c>
      <c r="I3360" s="136" t="s">
        <v>3094</v>
      </c>
      <c r="J3360" s="110" t="str">
        <f t="shared" si="52"/>
        <v>No</v>
      </c>
    </row>
    <row r="3361" spans="1:10" x14ac:dyDescent="0.35">
      <c r="A3361" s="108" t="s">
        <v>2384</v>
      </c>
      <c r="B3361" s="108" t="s">
        <v>3065</v>
      </c>
      <c r="C3361" s="109">
        <v>16.5816589593</v>
      </c>
      <c r="D3361" s="109">
        <v>3.2433877363699999</v>
      </c>
      <c r="E3361" s="110">
        <v>887</v>
      </c>
      <c r="F3361" s="109">
        <v>723884.76344899996</v>
      </c>
      <c r="G3361" s="109">
        <v>4251660.14965</v>
      </c>
      <c r="H3361" s="135">
        <v>10</v>
      </c>
      <c r="I3361" s="136" t="s">
        <v>3094</v>
      </c>
      <c r="J3361" s="110" t="str">
        <f t="shared" si="52"/>
        <v>No</v>
      </c>
    </row>
    <row r="3362" spans="1:10" x14ac:dyDescent="0.35">
      <c r="A3362" s="108" t="s">
        <v>2385</v>
      </c>
      <c r="B3362" s="108" t="s">
        <v>3027</v>
      </c>
      <c r="C3362" s="109">
        <v>3.8260234337099996</v>
      </c>
      <c r="D3362" s="109">
        <v>0.91553571738000006</v>
      </c>
      <c r="E3362" s="110">
        <v>1624</v>
      </c>
      <c r="F3362" s="109">
        <v>742545.56294199999</v>
      </c>
      <c r="G3362" s="109">
        <v>4647393.65252</v>
      </c>
      <c r="H3362" s="135">
        <v>10</v>
      </c>
      <c r="I3362" s="136" t="s">
        <v>3094</v>
      </c>
      <c r="J3362" s="110" t="str">
        <f t="shared" si="52"/>
        <v>No</v>
      </c>
    </row>
    <row r="3363" spans="1:10" x14ac:dyDescent="0.35">
      <c r="A3363" s="108" t="s">
        <v>2386</v>
      </c>
      <c r="B3363" s="108" t="s">
        <v>3052</v>
      </c>
      <c r="C3363" s="109">
        <v>1.39763912258</v>
      </c>
      <c r="D3363" s="109">
        <v>0.46522042966800004</v>
      </c>
      <c r="E3363" s="110">
        <v>3567</v>
      </c>
      <c r="F3363" s="109">
        <v>885693.54168499995</v>
      </c>
      <c r="G3363" s="109">
        <v>4124283.62806</v>
      </c>
      <c r="H3363" s="135">
        <v>11</v>
      </c>
      <c r="I3363" s="136" t="s">
        <v>3094</v>
      </c>
      <c r="J3363" s="110" t="str">
        <f t="shared" si="52"/>
        <v>No</v>
      </c>
    </row>
    <row r="3364" spans="1:10" x14ac:dyDescent="0.35">
      <c r="A3364" s="108" t="s">
        <v>2386</v>
      </c>
      <c r="B3364" s="108" t="s">
        <v>3052</v>
      </c>
      <c r="C3364" s="109">
        <v>0.36652406747299998</v>
      </c>
      <c r="D3364" s="109">
        <v>0.26423446963399999</v>
      </c>
      <c r="E3364" s="110">
        <v>3570</v>
      </c>
      <c r="F3364" s="109">
        <v>885558.229742</v>
      </c>
      <c r="G3364" s="109">
        <v>4124261.1046500001</v>
      </c>
      <c r="H3364" s="135">
        <v>11</v>
      </c>
      <c r="I3364" s="136" t="s">
        <v>3094</v>
      </c>
      <c r="J3364" s="110" t="str">
        <f t="shared" si="52"/>
        <v>No</v>
      </c>
    </row>
    <row r="3365" spans="1:10" x14ac:dyDescent="0.35">
      <c r="A3365" s="108" t="s">
        <v>2386</v>
      </c>
      <c r="B3365" s="108" t="s">
        <v>3052</v>
      </c>
      <c r="C3365" s="109">
        <v>1.58357346041</v>
      </c>
      <c r="D3365" s="109">
        <v>0.52003086948199995</v>
      </c>
      <c r="E3365" s="110">
        <v>3616</v>
      </c>
      <c r="F3365" s="109">
        <v>885361.23100799997</v>
      </c>
      <c r="G3365" s="109">
        <v>4124084.3400699999</v>
      </c>
      <c r="H3365" s="135">
        <v>11</v>
      </c>
      <c r="I3365" s="136" t="s">
        <v>3094</v>
      </c>
      <c r="J3365" s="110" t="str">
        <f t="shared" si="52"/>
        <v>No</v>
      </c>
    </row>
    <row r="3366" spans="1:10" x14ac:dyDescent="0.35">
      <c r="A3366" s="108" t="s">
        <v>2386</v>
      </c>
      <c r="B3366" s="108" t="s">
        <v>3052</v>
      </c>
      <c r="C3366" s="109">
        <v>0.157809350455</v>
      </c>
      <c r="D3366" s="109">
        <v>0.15380986861199999</v>
      </c>
      <c r="E3366" s="110">
        <v>3549</v>
      </c>
      <c r="F3366" s="109">
        <v>885896.65273600002</v>
      </c>
      <c r="G3366" s="109">
        <v>4124282.6174300001</v>
      </c>
      <c r="H3366" s="135">
        <v>11</v>
      </c>
      <c r="I3366" s="136" t="s">
        <v>3094</v>
      </c>
      <c r="J3366" s="110" t="str">
        <f t="shared" si="52"/>
        <v>No</v>
      </c>
    </row>
    <row r="3367" spans="1:10" x14ac:dyDescent="0.35">
      <c r="A3367" s="108" t="s">
        <v>2387</v>
      </c>
      <c r="B3367" s="108" t="s">
        <v>3036</v>
      </c>
      <c r="C3367" s="109">
        <v>3.9411108709700002</v>
      </c>
      <c r="D3367" s="109">
        <v>0.91625206661400005</v>
      </c>
      <c r="E3367" s="110">
        <v>3287</v>
      </c>
      <c r="F3367" s="109">
        <v>874169.13250800001</v>
      </c>
      <c r="G3367" s="109">
        <v>4115289.69943</v>
      </c>
      <c r="H3367" s="135">
        <v>11</v>
      </c>
      <c r="I3367" s="136" t="s">
        <v>3094</v>
      </c>
      <c r="J3367" s="110" t="str">
        <f t="shared" si="52"/>
        <v>No</v>
      </c>
    </row>
    <row r="3368" spans="1:10" x14ac:dyDescent="0.35">
      <c r="A3368" s="108" t="s">
        <v>2388</v>
      </c>
      <c r="B3368" s="108" t="s">
        <v>3031</v>
      </c>
      <c r="C3368" s="109">
        <v>1.59324967425</v>
      </c>
      <c r="D3368" s="109">
        <v>0.52494957212099991</v>
      </c>
      <c r="E3368" s="110">
        <v>1649</v>
      </c>
      <c r="F3368" s="109">
        <v>665006.57595199998</v>
      </c>
      <c r="G3368" s="109">
        <v>4516203.4870600002</v>
      </c>
      <c r="H3368" s="135">
        <v>10</v>
      </c>
      <c r="I3368" s="136" t="s">
        <v>3094</v>
      </c>
      <c r="J3368" s="110" t="str">
        <f t="shared" si="52"/>
        <v>No</v>
      </c>
    </row>
    <row r="3369" spans="1:10" x14ac:dyDescent="0.35">
      <c r="A3369" s="108" t="s">
        <v>2388</v>
      </c>
      <c r="B3369" s="108" t="s">
        <v>3049</v>
      </c>
      <c r="C3369" s="109">
        <v>0.34838979565600003</v>
      </c>
      <c r="D3369" s="109">
        <v>0.32256902896700002</v>
      </c>
      <c r="E3369" s="110">
        <v>12</v>
      </c>
      <c r="F3369" s="109">
        <v>698782.16280199995</v>
      </c>
      <c r="G3369" s="109">
        <v>3910392.5569699998</v>
      </c>
      <c r="H3369" s="135">
        <v>10</v>
      </c>
      <c r="I3369" s="136" t="s">
        <v>3094</v>
      </c>
      <c r="J3369" s="110" t="str">
        <f t="shared" si="52"/>
        <v>No</v>
      </c>
    </row>
    <row r="3370" spans="1:10" x14ac:dyDescent="0.35">
      <c r="A3370" s="108" t="s">
        <v>2389</v>
      </c>
      <c r="B3370" s="108" t="s">
        <v>3057</v>
      </c>
      <c r="C3370" s="109">
        <v>9.6425461920399993</v>
      </c>
      <c r="D3370" s="109">
        <v>2.4424754705499998</v>
      </c>
      <c r="E3370" s="110">
        <v>4</v>
      </c>
      <c r="F3370" s="109">
        <v>589513.51285900001</v>
      </c>
      <c r="G3370" s="109">
        <v>4091494.2347300001</v>
      </c>
      <c r="H3370" s="135">
        <v>10</v>
      </c>
      <c r="I3370" s="136" t="s">
        <v>3094</v>
      </c>
      <c r="J3370" s="110" t="str">
        <f t="shared" si="52"/>
        <v>No</v>
      </c>
    </row>
    <row r="3371" spans="1:10" x14ac:dyDescent="0.35">
      <c r="A3371" s="108" t="s">
        <v>2390</v>
      </c>
      <c r="B3371" s="108" t="s">
        <v>3036</v>
      </c>
      <c r="C3371" s="109">
        <v>0.259049012656</v>
      </c>
      <c r="D3371" s="109">
        <v>0.19712157407</v>
      </c>
      <c r="E3371" s="110">
        <v>2732</v>
      </c>
      <c r="F3371" s="109">
        <v>853974.54368</v>
      </c>
      <c r="G3371" s="109">
        <v>4159832.3878000001</v>
      </c>
      <c r="H3371" s="135">
        <v>11</v>
      </c>
      <c r="I3371" s="136" t="s">
        <v>3094</v>
      </c>
      <c r="J3371" s="110" t="str">
        <f t="shared" si="52"/>
        <v>No</v>
      </c>
    </row>
    <row r="3372" spans="1:10" x14ac:dyDescent="0.35">
      <c r="A3372" s="108" t="s">
        <v>2391</v>
      </c>
      <c r="B3372" s="108" t="s">
        <v>3026</v>
      </c>
      <c r="C3372" s="109">
        <v>0.22829193572599998</v>
      </c>
      <c r="D3372" s="109">
        <v>0.18650891830300001</v>
      </c>
      <c r="E3372" s="110">
        <v>1789</v>
      </c>
      <c r="F3372" s="109">
        <v>529994.56866500003</v>
      </c>
      <c r="G3372" s="109">
        <v>4548435.1538800001</v>
      </c>
      <c r="H3372" s="135">
        <v>10</v>
      </c>
      <c r="I3372" s="136" t="s">
        <v>3094</v>
      </c>
      <c r="J3372" s="110" t="str">
        <f t="shared" si="52"/>
        <v>No</v>
      </c>
    </row>
    <row r="3373" spans="1:10" x14ac:dyDescent="0.35">
      <c r="A3373" s="108" t="s">
        <v>2392</v>
      </c>
      <c r="B3373" s="108" t="s">
        <v>3063</v>
      </c>
      <c r="C3373" s="109">
        <v>6.9807530565799993</v>
      </c>
      <c r="D3373" s="109">
        <v>1.24805076078</v>
      </c>
      <c r="E3373" s="110">
        <v>42</v>
      </c>
      <c r="F3373" s="109">
        <v>406261.07161599997</v>
      </c>
      <c r="G3373" s="109">
        <v>4481614.8152200002</v>
      </c>
      <c r="H3373" s="135">
        <v>10</v>
      </c>
      <c r="I3373" s="136" t="s">
        <v>3094</v>
      </c>
      <c r="J3373" s="110" t="str">
        <f t="shared" si="52"/>
        <v>No</v>
      </c>
    </row>
    <row r="3374" spans="1:10" x14ac:dyDescent="0.35">
      <c r="A3374" s="108" t="s">
        <v>2393</v>
      </c>
      <c r="B3374" s="108" t="s">
        <v>3022</v>
      </c>
      <c r="C3374" s="109">
        <v>0.15313665352600001</v>
      </c>
      <c r="D3374" s="109">
        <v>0.170452301311</v>
      </c>
      <c r="E3374" s="110">
        <v>1540</v>
      </c>
      <c r="F3374" s="109">
        <v>496320.17470799998</v>
      </c>
      <c r="G3374" s="109">
        <v>4621096.0383700002</v>
      </c>
      <c r="H3374" s="135">
        <v>10</v>
      </c>
      <c r="I3374" s="136" t="s">
        <v>3094</v>
      </c>
      <c r="J3374" s="110" t="str">
        <f t="shared" si="52"/>
        <v>No</v>
      </c>
    </row>
    <row r="3375" spans="1:10" x14ac:dyDescent="0.35">
      <c r="A3375" s="108" t="s">
        <v>2394</v>
      </c>
      <c r="B3375" s="108" t="s">
        <v>3022</v>
      </c>
      <c r="C3375" s="109">
        <v>0.83616620458400004</v>
      </c>
      <c r="D3375" s="109">
        <v>0.35121903891099998</v>
      </c>
      <c r="E3375" s="110">
        <v>1887</v>
      </c>
      <c r="F3375" s="109">
        <v>548649.15164399997</v>
      </c>
      <c r="G3375" s="109">
        <v>4562811.9490900002</v>
      </c>
      <c r="H3375" s="135">
        <v>10</v>
      </c>
      <c r="I3375" s="136" t="s">
        <v>3094</v>
      </c>
      <c r="J3375" s="110" t="str">
        <f t="shared" si="52"/>
        <v>No</v>
      </c>
    </row>
    <row r="3376" spans="1:10" x14ac:dyDescent="0.35">
      <c r="A3376" s="108" t="s">
        <v>2395</v>
      </c>
      <c r="B3376" s="108" t="s">
        <v>3037</v>
      </c>
      <c r="C3376" s="109">
        <v>267.71013344800002</v>
      </c>
      <c r="D3376" s="109">
        <v>12.0132837368</v>
      </c>
      <c r="E3376" s="110">
        <v>936</v>
      </c>
      <c r="F3376" s="109">
        <v>679719.060833</v>
      </c>
      <c r="G3376" s="109">
        <v>4349797.1270199995</v>
      </c>
      <c r="H3376" s="135">
        <v>10</v>
      </c>
      <c r="I3376" s="136" t="s">
        <v>3094</v>
      </c>
      <c r="J3376" s="110" t="str">
        <f t="shared" si="52"/>
        <v>No</v>
      </c>
    </row>
    <row r="3377" spans="1:10" x14ac:dyDescent="0.35">
      <c r="A3377" s="108" t="s">
        <v>2396</v>
      </c>
      <c r="B3377" s="108" t="s">
        <v>3035</v>
      </c>
      <c r="C3377" s="109">
        <v>13.017585693600001</v>
      </c>
      <c r="D3377" s="109">
        <v>1.7288385982100001</v>
      </c>
      <c r="E3377" s="110">
        <v>2445</v>
      </c>
      <c r="F3377" s="109">
        <v>763648.64053400001</v>
      </c>
      <c r="G3377" s="109">
        <v>4294922.3432200002</v>
      </c>
      <c r="H3377" s="135">
        <v>11</v>
      </c>
      <c r="I3377" s="136" t="s">
        <v>3094</v>
      </c>
      <c r="J3377" s="110" t="str">
        <f t="shared" si="52"/>
        <v>No</v>
      </c>
    </row>
    <row r="3378" spans="1:10" x14ac:dyDescent="0.35">
      <c r="A3378" s="108" t="s">
        <v>2397</v>
      </c>
      <c r="B3378" s="108" t="s">
        <v>3024</v>
      </c>
      <c r="C3378" s="109">
        <v>4.30545046702</v>
      </c>
      <c r="D3378" s="109">
        <v>1.0363620766900001</v>
      </c>
      <c r="E3378" s="110">
        <v>5</v>
      </c>
      <c r="F3378" s="109">
        <v>538664.71872500004</v>
      </c>
      <c r="G3378" s="109">
        <v>4215880.6283400003</v>
      </c>
      <c r="H3378" s="135">
        <v>10</v>
      </c>
      <c r="I3378" s="136" t="s">
        <v>3094</v>
      </c>
      <c r="J3378" s="110" t="str">
        <f t="shared" si="52"/>
        <v>No</v>
      </c>
    </row>
    <row r="3379" spans="1:10" x14ac:dyDescent="0.35">
      <c r="A3379" s="108" t="s">
        <v>2398</v>
      </c>
      <c r="B3379" s="108" t="s">
        <v>3035</v>
      </c>
      <c r="C3379" s="109">
        <v>0.55579869692999995</v>
      </c>
      <c r="D3379" s="109">
        <v>0.31726156332199995</v>
      </c>
      <c r="E3379" s="110">
        <v>2730</v>
      </c>
      <c r="F3379" s="109">
        <v>756341.51823799999</v>
      </c>
      <c r="G3379" s="109">
        <v>4281802.9044899996</v>
      </c>
      <c r="H3379" s="135">
        <v>10</v>
      </c>
      <c r="I3379" s="136" t="s">
        <v>3094</v>
      </c>
      <c r="J3379" s="110" t="str">
        <f t="shared" si="52"/>
        <v>No</v>
      </c>
    </row>
    <row r="3380" spans="1:10" x14ac:dyDescent="0.35">
      <c r="A3380" s="108" t="s">
        <v>2399</v>
      </c>
      <c r="B3380" s="108" t="s">
        <v>3047</v>
      </c>
      <c r="C3380" s="109">
        <v>12522.5490071</v>
      </c>
      <c r="D3380" s="109">
        <v>54.030630107999997</v>
      </c>
      <c r="E3380" s="110">
        <v>494</v>
      </c>
      <c r="F3380" s="109">
        <v>1013686.05302</v>
      </c>
      <c r="G3380" s="109">
        <v>3967195.20175</v>
      </c>
      <c r="H3380" s="135">
        <v>11</v>
      </c>
      <c r="I3380" s="136" t="s">
        <v>3094</v>
      </c>
      <c r="J3380" s="110" t="str">
        <f t="shared" si="52"/>
        <v>Yes</v>
      </c>
    </row>
    <row r="3381" spans="1:10" x14ac:dyDescent="0.35">
      <c r="A3381" s="108" t="s">
        <v>2400</v>
      </c>
      <c r="B3381" s="108" t="s">
        <v>3058</v>
      </c>
      <c r="C3381" s="109">
        <v>12.7321404202</v>
      </c>
      <c r="D3381" s="109">
        <v>2.0336034492400001</v>
      </c>
      <c r="E3381" s="110">
        <v>106</v>
      </c>
      <c r="F3381" s="109">
        <v>567463.27264400001</v>
      </c>
      <c r="G3381" s="109">
        <v>4139934.66818</v>
      </c>
      <c r="H3381" s="135">
        <v>10</v>
      </c>
      <c r="I3381" s="136" t="s">
        <v>3094</v>
      </c>
      <c r="J3381" s="110" t="str">
        <f t="shared" si="52"/>
        <v>No</v>
      </c>
    </row>
    <row r="3382" spans="1:10" x14ac:dyDescent="0.35">
      <c r="A3382" s="108" t="s">
        <v>2401</v>
      </c>
      <c r="B3382" s="108" t="s">
        <v>3036</v>
      </c>
      <c r="C3382" s="109">
        <v>2.5082605286700002</v>
      </c>
      <c r="D3382" s="109">
        <v>0.59154262537299995</v>
      </c>
      <c r="E3382" s="110">
        <v>2926</v>
      </c>
      <c r="F3382" s="109">
        <v>850214.09999100002</v>
      </c>
      <c r="G3382" s="109">
        <v>4119352.3946600002</v>
      </c>
      <c r="H3382" s="135">
        <v>11</v>
      </c>
      <c r="I3382" s="136" t="s">
        <v>3094</v>
      </c>
      <c r="J3382" s="110" t="str">
        <f t="shared" si="52"/>
        <v>No</v>
      </c>
    </row>
    <row r="3383" spans="1:10" x14ac:dyDescent="0.35">
      <c r="A3383" s="108" t="s">
        <v>2402</v>
      </c>
      <c r="B3383" s="108" t="s">
        <v>3020</v>
      </c>
      <c r="C3383" s="109">
        <v>0.473652179098</v>
      </c>
      <c r="D3383" s="109">
        <v>0.28510563766400004</v>
      </c>
      <c r="E3383" s="110">
        <v>2528</v>
      </c>
      <c r="F3383" s="109">
        <v>743123.77828299999</v>
      </c>
      <c r="G3383" s="109">
        <v>4304204.4276299998</v>
      </c>
      <c r="H3383" s="135">
        <v>10</v>
      </c>
      <c r="I3383" s="136" t="s">
        <v>3094</v>
      </c>
      <c r="J3383" s="110" t="str">
        <f t="shared" si="52"/>
        <v>No</v>
      </c>
    </row>
    <row r="3384" spans="1:10" x14ac:dyDescent="0.35">
      <c r="A3384" s="108" t="s">
        <v>2402</v>
      </c>
      <c r="B3384" s="108" t="s">
        <v>3037</v>
      </c>
      <c r="C3384" s="109">
        <v>0.94378131697099987</v>
      </c>
      <c r="D3384" s="109">
        <v>0.41703016157299999</v>
      </c>
      <c r="E3384" s="110">
        <v>1971</v>
      </c>
      <c r="F3384" s="109">
        <v>711783.73443900002</v>
      </c>
      <c r="G3384" s="109">
        <v>4370326.6260200003</v>
      </c>
      <c r="H3384" s="135">
        <v>10</v>
      </c>
      <c r="I3384" s="136" t="s">
        <v>3094</v>
      </c>
      <c r="J3384" s="110" t="str">
        <f t="shared" si="52"/>
        <v>No</v>
      </c>
    </row>
    <row r="3385" spans="1:10" x14ac:dyDescent="0.35">
      <c r="A3385" s="108" t="s">
        <v>2402</v>
      </c>
      <c r="B3385" s="108" t="s">
        <v>3029</v>
      </c>
      <c r="C3385" s="109">
        <v>0.56025274982700002</v>
      </c>
      <c r="D3385" s="109">
        <v>0.311120805487</v>
      </c>
      <c r="E3385" s="110">
        <v>3319</v>
      </c>
      <c r="F3385" s="109">
        <v>824059.86539699999</v>
      </c>
      <c r="G3385" s="109">
        <v>4212038.7351299999</v>
      </c>
      <c r="H3385" s="135">
        <v>11</v>
      </c>
      <c r="I3385" s="136" t="s">
        <v>3094</v>
      </c>
      <c r="J3385" s="110" t="str">
        <f t="shared" si="52"/>
        <v>No</v>
      </c>
    </row>
    <row r="3386" spans="1:10" x14ac:dyDescent="0.35">
      <c r="A3386" s="108" t="s">
        <v>2402</v>
      </c>
      <c r="B3386" s="108" t="s">
        <v>3052</v>
      </c>
      <c r="C3386" s="109">
        <v>0.674545224474</v>
      </c>
      <c r="D3386" s="109">
        <v>0.30189573530699998</v>
      </c>
      <c r="E3386" s="110">
        <v>3195</v>
      </c>
      <c r="F3386" s="109">
        <v>880020.61797799997</v>
      </c>
      <c r="G3386" s="109">
        <v>4152846.4512499999</v>
      </c>
      <c r="H3386" s="135">
        <v>11</v>
      </c>
      <c r="I3386" s="136" t="s">
        <v>3094</v>
      </c>
      <c r="J3386" s="110" t="str">
        <f t="shared" si="52"/>
        <v>No</v>
      </c>
    </row>
    <row r="3387" spans="1:10" x14ac:dyDescent="0.35">
      <c r="A3387" s="108" t="s">
        <v>2402</v>
      </c>
      <c r="B3387" s="108" t="s">
        <v>3029</v>
      </c>
      <c r="C3387" s="109">
        <v>2.1425884184699999</v>
      </c>
      <c r="D3387" s="109">
        <v>0.59816912174600001</v>
      </c>
      <c r="E3387" s="110">
        <v>2288</v>
      </c>
      <c r="F3387" s="109">
        <v>802665.56226599996</v>
      </c>
      <c r="G3387" s="109">
        <v>4245573.0342300003</v>
      </c>
      <c r="H3387" s="135">
        <v>11</v>
      </c>
      <c r="I3387" s="136" t="s">
        <v>3094</v>
      </c>
      <c r="J3387" s="110" t="str">
        <f t="shared" si="52"/>
        <v>No</v>
      </c>
    </row>
    <row r="3388" spans="1:10" x14ac:dyDescent="0.35">
      <c r="A3388" s="108" t="s">
        <v>2403</v>
      </c>
      <c r="B3388" s="108" t="s">
        <v>3022</v>
      </c>
      <c r="C3388" s="109">
        <v>0.98753603700299997</v>
      </c>
      <c r="D3388" s="109">
        <v>0.37641924311800001</v>
      </c>
      <c r="E3388" s="110">
        <v>2150</v>
      </c>
      <c r="F3388" s="109">
        <v>512998.01616200001</v>
      </c>
      <c r="G3388" s="109">
        <v>4561191.0978499996</v>
      </c>
      <c r="H3388" s="135">
        <v>10</v>
      </c>
      <c r="I3388" s="136" t="s">
        <v>3094</v>
      </c>
      <c r="J3388" s="110" t="str">
        <f t="shared" si="52"/>
        <v>No</v>
      </c>
    </row>
    <row r="3389" spans="1:10" x14ac:dyDescent="0.35">
      <c r="A3389" s="108" t="s">
        <v>2404</v>
      </c>
      <c r="B3389" s="108" t="s">
        <v>3036</v>
      </c>
      <c r="C3389" s="109">
        <v>0.61074984256700005</v>
      </c>
      <c r="D3389" s="109">
        <v>0.32542125804599997</v>
      </c>
      <c r="E3389" s="110">
        <v>3195</v>
      </c>
      <c r="F3389" s="109">
        <v>851306.86361100001</v>
      </c>
      <c r="G3389" s="109">
        <v>4154834.1535700001</v>
      </c>
      <c r="H3389" s="135">
        <v>11</v>
      </c>
      <c r="I3389" s="136" t="s">
        <v>3094</v>
      </c>
      <c r="J3389" s="110" t="str">
        <f t="shared" si="52"/>
        <v>No</v>
      </c>
    </row>
    <row r="3390" spans="1:10" x14ac:dyDescent="0.35">
      <c r="A3390" s="108" t="s">
        <v>2405</v>
      </c>
      <c r="B3390" s="108" t="s">
        <v>3057</v>
      </c>
      <c r="C3390" s="109">
        <v>1.9921720225300001</v>
      </c>
      <c r="D3390" s="109">
        <v>0.66276314691100002</v>
      </c>
      <c r="E3390" s="110">
        <v>384</v>
      </c>
      <c r="F3390" s="109">
        <v>570305.53362700006</v>
      </c>
      <c r="G3390" s="109">
        <v>4116308.4964899998</v>
      </c>
      <c r="H3390" s="135">
        <v>10</v>
      </c>
      <c r="I3390" s="136" t="s">
        <v>3094</v>
      </c>
      <c r="J3390" s="110" t="str">
        <f t="shared" si="52"/>
        <v>No</v>
      </c>
    </row>
    <row r="3391" spans="1:10" x14ac:dyDescent="0.35">
      <c r="A3391" s="108" t="s">
        <v>2406</v>
      </c>
      <c r="B3391" s="108" t="s">
        <v>3054</v>
      </c>
      <c r="C3391" s="109">
        <v>154.84337803099999</v>
      </c>
      <c r="D3391" s="109">
        <v>13.8634266009</v>
      </c>
      <c r="E3391" s="110">
        <v>64</v>
      </c>
      <c r="F3391" s="109">
        <v>1297215.54051</v>
      </c>
      <c r="G3391" s="109">
        <v>3673483.5587399998</v>
      </c>
      <c r="H3391" s="135">
        <v>11</v>
      </c>
      <c r="I3391" s="136" t="s">
        <v>3094</v>
      </c>
      <c r="J3391" s="110" t="str">
        <f t="shared" si="52"/>
        <v>No</v>
      </c>
    </row>
    <row r="3392" spans="1:10" x14ac:dyDescent="0.35">
      <c r="A3392" s="108" t="s">
        <v>2407</v>
      </c>
      <c r="B3392" s="108" t="s">
        <v>3075</v>
      </c>
      <c r="C3392" s="109">
        <v>1.59950695983</v>
      </c>
      <c r="D3392" s="109">
        <v>0.6439260369469999</v>
      </c>
      <c r="E3392" s="110">
        <v>397</v>
      </c>
      <c r="F3392" s="109">
        <v>849462.00095599995</v>
      </c>
      <c r="G3392" s="109">
        <v>3821098.0088800001</v>
      </c>
      <c r="H3392" s="135">
        <v>11</v>
      </c>
      <c r="I3392" s="136" t="s">
        <v>3094</v>
      </c>
      <c r="J3392" s="110" t="str">
        <f t="shared" si="52"/>
        <v>No</v>
      </c>
    </row>
    <row r="3393" spans="1:10" x14ac:dyDescent="0.35">
      <c r="A3393" s="108" t="s">
        <v>2408</v>
      </c>
      <c r="B3393" s="108" t="s">
        <v>3036</v>
      </c>
      <c r="C3393" s="109">
        <v>33.905099777499998</v>
      </c>
      <c r="D3393" s="109">
        <v>3.7868402849799998</v>
      </c>
      <c r="E3393" s="110">
        <v>1628</v>
      </c>
      <c r="F3393" s="109">
        <v>858063.48754300002</v>
      </c>
      <c r="G3393" s="109">
        <v>4072628.2831299999</v>
      </c>
      <c r="H3393" s="135">
        <v>11</v>
      </c>
      <c r="I3393" s="136" t="s">
        <v>3094</v>
      </c>
      <c r="J3393" s="110" t="str">
        <f t="shared" si="52"/>
        <v>No</v>
      </c>
    </row>
    <row r="3394" spans="1:10" x14ac:dyDescent="0.35">
      <c r="A3394" s="108" t="s">
        <v>2409</v>
      </c>
      <c r="B3394" s="108" t="s">
        <v>3052</v>
      </c>
      <c r="C3394" s="109">
        <v>1.5762053467599999</v>
      </c>
      <c r="D3394" s="109">
        <v>0.51009933958800002</v>
      </c>
      <c r="E3394" s="110">
        <v>3113</v>
      </c>
      <c r="F3394" s="109">
        <v>876562.00115300005</v>
      </c>
      <c r="G3394" s="109">
        <v>4152017.5448400001</v>
      </c>
      <c r="H3394" s="135">
        <v>11</v>
      </c>
      <c r="I3394" s="136" t="s">
        <v>3094</v>
      </c>
      <c r="J3394" s="110" t="str">
        <f t="shared" si="52"/>
        <v>No</v>
      </c>
    </row>
    <row r="3395" spans="1:10" x14ac:dyDescent="0.35">
      <c r="A3395" s="108" t="s">
        <v>2410</v>
      </c>
      <c r="B3395" s="108" t="s">
        <v>3036</v>
      </c>
      <c r="C3395" s="109">
        <v>1.3810523577</v>
      </c>
      <c r="D3395" s="109">
        <v>0.50122393434400003</v>
      </c>
      <c r="E3395" s="110">
        <v>3361</v>
      </c>
      <c r="F3395" s="109">
        <v>871250.21402900002</v>
      </c>
      <c r="G3395" s="109">
        <v>4137269.3563199998</v>
      </c>
      <c r="H3395" s="135">
        <v>11</v>
      </c>
      <c r="I3395" s="136" t="s">
        <v>3094</v>
      </c>
      <c r="J3395" s="110" t="str">
        <f t="shared" si="52"/>
        <v>No</v>
      </c>
    </row>
    <row r="3396" spans="1:10" x14ac:dyDescent="0.35">
      <c r="A3396" s="108" t="s">
        <v>2410</v>
      </c>
      <c r="B3396" s="108" t="s">
        <v>3036</v>
      </c>
      <c r="C3396" s="109">
        <v>1.5380637344999999</v>
      </c>
      <c r="D3396" s="109">
        <v>0.70522483914599998</v>
      </c>
      <c r="E3396" s="110">
        <v>3278</v>
      </c>
      <c r="F3396" s="109">
        <v>870219.29409600003</v>
      </c>
      <c r="G3396" s="109">
        <v>4138530.3223299999</v>
      </c>
      <c r="H3396" s="135">
        <v>11</v>
      </c>
      <c r="I3396" s="136" t="s">
        <v>3094</v>
      </c>
      <c r="J3396" s="110" t="str">
        <f t="shared" ref="J3396:J3459" si="53">IF(AND(C3396&gt;=173.3,C3396&lt;=16005.8,D3396&gt;=16.1,D3396&lt;=255.3,E3396&gt;=42.4,E3396&lt;=2062),"Yes","No")</f>
        <v>No</v>
      </c>
    </row>
    <row r="3397" spans="1:10" x14ac:dyDescent="0.35">
      <c r="A3397" s="108" t="s">
        <v>2410</v>
      </c>
      <c r="B3397" s="108" t="s">
        <v>3036</v>
      </c>
      <c r="C3397" s="109">
        <v>0.116717941706</v>
      </c>
      <c r="D3397" s="109">
        <v>0.15057304728699999</v>
      </c>
      <c r="E3397" s="110">
        <v>3344</v>
      </c>
      <c r="F3397" s="109">
        <v>870775.81600700004</v>
      </c>
      <c r="G3397" s="109">
        <v>4138078.0270500001</v>
      </c>
      <c r="H3397" s="135">
        <v>11</v>
      </c>
      <c r="I3397" s="136" t="s">
        <v>3094</v>
      </c>
      <c r="J3397" s="110" t="str">
        <f t="shared" si="53"/>
        <v>No</v>
      </c>
    </row>
    <row r="3398" spans="1:10" x14ac:dyDescent="0.35">
      <c r="A3398" s="108" t="s">
        <v>2410</v>
      </c>
      <c r="B3398" s="108" t="s">
        <v>3036</v>
      </c>
      <c r="C3398" s="109">
        <v>9.4612227240399999E-2</v>
      </c>
      <c r="D3398" s="109">
        <v>0.136911513352</v>
      </c>
      <c r="E3398" s="110">
        <v>3352</v>
      </c>
      <c r="F3398" s="109">
        <v>870834.96273399994</v>
      </c>
      <c r="G3398" s="109">
        <v>4138077.4240299999</v>
      </c>
      <c r="H3398" s="135">
        <v>11</v>
      </c>
      <c r="I3398" s="136" t="s">
        <v>3094</v>
      </c>
      <c r="J3398" s="110" t="str">
        <f t="shared" si="53"/>
        <v>No</v>
      </c>
    </row>
    <row r="3399" spans="1:10" x14ac:dyDescent="0.35">
      <c r="A3399" s="108" t="s">
        <v>2410</v>
      </c>
      <c r="B3399" s="108" t="s">
        <v>3036</v>
      </c>
      <c r="C3399" s="109">
        <v>0.26013532852100002</v>
      </c>
      <c r="D3399" s="109">
        <v>0.24256250819799999</v>
      </c>
      <c r="E3399" s="110">
        <v>3337</v>
      </c>
      <c r="F3399" s="109">
        <v>870861.94281100004</v>
      </c>
      <c r="G3399" s="109">
        <v>4137985.8462100001</v>
      </c>
      <c r="H3399" s="135">
        <v>11</v>
      </c>
      <c r="I3399" s="136" t="s">
        <v>3094</v>
      </c>
      <c r="J3399" s="110" t="str">
        <f t="shared" si="53"/>
        <v>No</v>
      </c>
    </row>
    <row r="3400" spans="1:10" x14ac:dyDescent="0.35">
      <c r="A3400" s="108" t="s">
        <v>2410</v>
      </c>
      <c r="B3400" s="108" t="s">
        <v>3036</v>
      </c>
      <c r="C3400" s="109">
        <v>0.16447532091799999</v>
      </c>
      <c r="D3400" s="109">
        <v>0.16352653245600002</v>
      </c>
      <c r="E3400" s="110">
        <v>3361</v>
      </c>
      <c r="F3400" s="109">
        <v>871137.90644299996</v>
      </c>
      <c r="G3400" s="109">
        <v>4137578.9994899998</v>
      </c>
      <c r="H3400" s="135">
        <v>11</v>
      </c>
      <c r="I3400" s="136" t="s">
        <v>3094</v>
      </c>
      <c r="J3400" s="110" t="str">
        <f t="shared" si="53"/>
        <v>No</v>
      </c>
    </row>
    <row r="3401" spans="1:10" x14ac:dyDescent="0.35">
      <c r="A3401" s="108" t="s">
        <v>2410</v>
      </c>
      <c r="B3401" s="108" t="s">
        <v>3036</v>
      </c>
      <c r="C3401" s="109">
        <v>0.47202358389500004</v>
      </c>
      <c r="D3401" s="109">
        <v>0.28483234965600002</v>
      </c>
      <c r="E3401" s="110">
        <v>3355</v>
      </c>
      <c r="F3401" s="109">
        <v>871171.69756300002</v>
      </c>
      <c r="G3401" s="109">
        <v>4137457.1160499998</v>
      </c>
      <c r="H3401" s="135">
        <v>11</v>
      </c>
      <c r="I3401" s="136" t="s">
        <v>3094</v>
      </c>
      <c r="J3401" s="110" t="str">
        <f t="shared" si="53"/>
        <v>No</v>
      </c>
    </row>
    <row r="3402" spans="1:10" x14ac:dyDescent="0.35">
      <c r="A3402" s="108" t="s">
        <v>2410</v>
      </c>
      <c r="B3402" s="108" t="s">
        <v>3036</v>
      </c>
      <c r="C3402" s="109">
        <v>0.34484942276399999</v>
      </c>
      <c r="D3402" s="109">
        <v>0.250667801207</v>
      </c>
      <c r="E3402" s="110">
        <v>3362</v>
      </c>
      <c r="F3402" s="109">
        <v>871307.21412599995</v>
      </c>
      <c r="G3402" s="109">
        <v>4137104.9184699999</v>
      </c>
      <c r="H3402" s="135">
        <v>11</v>
      </c>
      <c r="I3402" s="136" t="s">
        <v>3094</v>
      </c>
      <c r="J3402" s="110" t="str">
        <f t="shared" si="53"/>
        <v>No</v>
      </c>
    </row>
    <row r="3403" spans="1:10" x14ac:dyDescent="0.35">
      <c r="A3403" s="108" t="s">
        <v>2411</v>
      </c>
      <c r="B3403" s="108" t="s">
        <v>3036</v>
      </c>
      <c r="C3403" s="109">
        <v>2.85561565185</v>
      </c>
      <c r="D3403" s="109">
        <v>1.2240760264000001</v>
      </c>
      <c r="E3403" s="110">
        <v>3340</v>
      </c>
      <c r="F3403" s="109">
        <v>870956.94515299995</v>
      </c>
      <c r="G3403" s="109">
        <v>4137770.0890799998</v>
      </c>
      <c r="H3403" s="135">
        <v>11</v>
      </c>
      <c r="I3403" s="136" t="s">
        <v>3094</v>
      </c>
      <c r="J3403" s="110" t="str">
        <f t="shared" si="53"/>
        <v>No</v>
      </c>
    </row>
    <row r="3404" spans="1:10" x14ac:dyDescent="0.35">
      <c r="A3404" s="108" t="s">
        <v>2412</v>
      </c>
      <c r="B3404" s="108" t="s">
        <v>3043</v>
      </c>
      <c r="C3404" s="109">
        <v>1.4548952026799999</v>
      </c>
      <c r="D3404" s="109">
        <v>0.49350542688899995</v>
      </c>
      <c r="E3404" s="110">
        <v>1805</v>
      </c>
      <c r="F3404" s="109">
        <v>602743.84657599998</v>
      </c>
      <c r="G3404" s="109">
        <v>4511469.28486</v>
      </c>
      <c r="H3404" s="135">
        <v>10</v>
      </c>
      <c r="I3404" s="136" t="s">
        <v>3094</v>
      </c>
      <c r="J3404" s="110" t="str">
        <f t="shared" si="53"/>
        <v>No</v>
      </c>
    </row>
    <row r="3405" spans="1:10" x14ac:dyDescent="0.35">
      <c r="A3405" s="108" t="s">
        <v>2412</v>
      </c>
      <c r="B3405" s="108" t="s">
        <v>3043</v>
      </c>
      <c r="C3405" s="109">
        <v>0.34413491252400003</v>
      </c>
      <c r="D3405" s="109">
        <v>0.21499102502799999</v>
      </c>
      <c r="E3405" s="110">
        <v>1797</v>
      </c>
      <c r="F3405" s="109">
        <v>602905.72756399994</v>
      </c>
      <c r="G3405" s="109">
        <v>4511426.8318800004</v>
      </c>
      <c r="H3405" s="135">
        <v>10</v>
      </c>
      <c r="I3405" s="136" t="s">
        <v>3094</v>
      </c>
      <c r="J3405" s="110" t="str">
        <f t="shared" si="53"/>
        <v>No</v>
      </c>
    </row>
    <row r="3406" spans="1:10" x14ac:dyDescent="0.35">
      <c r="A3406" s="108" t="s">
        <v>2412</v>
      </c>
      <c r="B3406" s="108" t="s">
        <v>3043</v>
      </c>
      <c r="C3406" s="109">
        <v>0.23463291622899998</v>
      </c>
      <c r="D3406" s="109">
        <v>0.185012382601</v>
      </c>
      <c r="E3406" s="110">
        <v>1810</v>
      </c>
      <c r="F3406" s="109">
        <v>602711.81671000004</v>
      </c>
      <c r="G3406" s="109">
        <v>4511187.9811100001</v>
      </c>
      <c r="H3406" s="135">
        <v>10</v>
      </c>
      <c r="I3406" s="136" t="s">
        <v>3094</v>
      </c>
      <c r="J3406" s="110" t="str">
        <f t="shared" si="53"/>
        <v>No</v>
      </c>
    </row>
    <row r="3407" spans="1:10" x14ac:dyDescent="0.35">
      <c r="A3407" s="108" t="s">
        <v>2413</v>
      </c>
      <c r="B3407" s="108" t="s">
        <v>3026</v>
      </c>
      <c r="C3407" s="109">
        <v>0.20737434709899999</v>
      </c>
      <c r="D3407" s="109">
        <v>0.17064699790399998</v>
      </c>
      <c r="E3407" s="110">
        <v>2138</v>
      </c>
      <c r="F3407" s="109">
        <v>512252.077407</v>
      </c>
      <c r="G3407" s="109">
        <v>4534820.4590999996</v>
      </c>
      <c r="H3407" s="135">
        <v>10</v>
      </c>
      <c r="I3407" s="136" t="s">
        <v>3094</v>
      </c>
      <c r="J3407" s="110" t="str">
        <f t="shared" si="53"/>
        <v>No</v>
      </c>
    </row>
    <row r="3408" spans="1:10" x14ac:dyDescent="0.35">
      <c r="A3408" s="108" t="s">
        <v>2414</v>
      </c>
      <c r="B3408" s="108" t="s">
        <v>3039</v>
      </c>
      <c r="C3408" s="109">
        <v>4.1790320307800002</v>
      </c>
      <c r="D3408" s="109">
        <v>0.78201554961700004</v>
      </c>
      <c r="E3408" s="110">
        <v>2564</v>
      </c>
      <c r="F3408" s="109">
        <v>882567.32733400003</v>
      </c>
      <c r="G3408" s="109">
        <v>4068253.81697</v>
      </c>
      <c r="H3408" s="135">
        <v>11</v>
      </c>
      <c r="I3408" s="136" t="s">
        <v>3094</v>
      </c>
      <c r="J3408" s="110" t="str">
        <f t="shared" si="53"/>
        <v>No</v>
      </c>
    </row>
    <row r="3409" spans="1:10" x14ac:dyDescent="0.35">
      <c r="A3409" s="108" t="s">
        <v>2415</v>
      </c>
      <c r="B3409" s="108" t="s">
        <v>3034</v>
      </c>
      <c r="C3409" s="109">
        <v>36.253103452399998</v>
      </c>
      <c r="D3409" s="109">
        <v>3.3023914535499999</v>
      </c>
      <c r="E3409" s="110">
        <v>107</v>
      </c>
      <c r="F3409" s="109">
        <v>602615.69745900005</v>
      </c>
      <c r="G3409" s="109">
        <v>4169793.2583900001</v>
      </c>
      <c r="H3409" s="135">
        <v>10</v>
      </c>
      <c r="I3409" s="136" t="s">
        <v>3094</v>
      </c>
      <c r="J3409" s="110" t="str">
        <f t="shared" si="53"/>
        <v>No</v>
      </c>
    </row>
    <row r="3410" spans="1:10" x14ac:dyDescent="0.35">
      <c r="A3410" s="108" t="s">
        <v>2416</v>
      </c>
      <c r="B3410" s="108" t="s">
        <v>3022</v>
      </c>
      <c r="C3410" s="109">
        <v>0.55225828242099995</v>
      </c>
      <c r="D3410" s="109">
        <v>0.387083660449</v>
      </c>
      <c r="E3410" s="110">
        <v>1973</v>
      </c>
      <c r="F3410" s="109">
        <v>485392.13635699998</v>
      </c>
      <c r="G3410" s="109">
        <v>4599489.5156300003</v>
      </c>
      <c r="H3410" s="135">
        <v>10</v>
      </c>
      <c r="I3410" s="136" t="s">
        <v>3094</v>
      </c>
      <c r="J3410" s="110" t="str">
        <f t="shared" si="53"/>
        <v>No</v>
      </c>
    </row>
    <row r="3411" spans="1:10" x14ac:dyDescent="0.35">
      <c r="A3411" s="108" t="s">
        <v>2416</v>
      </c>
      <c r="B3411" s="108" t="s">
        <v>3043</v>
      </c>
      <c r="C3411" s="109">
        <v>6.9674101725300002</v>
      </c>
      <c r="D3411" s="109">
        <v>0.985410315506</v>
      </c>
      <c r="E3411" s="110">
        <v>2319</v>
      </c>
      <c r="F3411" s="109">
        <v>629773.51964399999</v>
      </c>
      <c r="G3411" s="109">
        <v>4482142.1659199996</v>
      </c>
      <c r="H3411" s="135">
        <v>10</v>
      </c>
      <c r="I3411" s="136" t="s">
        <v>3094</v>
      </c>
      <c r="J3411" s="110" t="str">
        <f t="shared" si="53"/>
        <v>No</v>
      </c>
    </row>
    <row r="3412" spans="1:10" x14ac:dyDescent="0.35">
      <c r="A3412" s="108" t="s">
        <v>2416</v>
      </c>
      <c r="B3412" s="108" t="s">
        <v>3020</v>
      </c>
      <c r="C3412" s="109">
        <v>2.3198744551599999</v>
      </c>
      <c r="D3412" s="109">
        <v>0.64374937802299992</v>
      </c>
      <c r="E3412" s="110">
        <v>2336</v>
      </c>
      <c r="F3412" s="109">
        <v>747095.07185099996</v>
      </c>
      <c r="G3412" s="109">
        <v>4319318.1424399996</v>
      </c>
      <c r="H3412" s="135">
        <v>10</v>
      </c>
      <c r="I3412" s="136" t="s">
        <v>3094</v>
      </c>
      <c r="J3412" s="110" t="str">
        <f t="shared" si="53"/>
        <v>No</v>
      </c>
    </row>
    <row r="3413" spans="1:10" x14ac:dyDescent="0.35">
      <c r="A3413" s="108" t="s">
        <v>2416</v>
      </c>
      <c r="B3413" s="108" t="s">
        <v>3020</v>
      </c>
      <c r="C3413" s="109">
        <v>2.1022640915000004</v>
      </c>
      <c r="D3413" s="109">
        <v>0.63490339204000001</v>
      </c>
      <c r="E3413" s="110">
        <v>2214</v>
      </c>
      <c r="F3413" s="109">
        <v>736255.89338799997</v>
      </c>
      <c r="G3413" s="109">
        <v>4316971.3342599999</v>
      </c>
      <c r="H3413" s="135">
        <v>10</v>
      </c>
      <c r="I3413" s="136" t="s">
        <v>3094</v>
      </c>
      <c r="J3413" s="110" t="str">
        <f t="shared" si="53"/>
        <v>No</v>
      </c>
    </row>
    <row r="3414" spans="1:10" x14ac:dyDescent="0.35">
      <c r="A3414" s="108" t="s">
        <v>2416</v>
      </c>
      <c r="B3414" s="108" t="s">
        <v>3025</v>
      </c>
      <c r="C3414" s="109">
        <v>18.289356828100001</v>
      </c>
      <c r="D3414" s="109">
        <v>1.8316394496899999</v>
      </c>
      <c r="E3414" s="110">
        <v>2664</v>
      </c>
      <c r="F3414" s="109">
        <v>841054.97699800006</v>
      </c>
      <c r="G3414" s="109">
        <v>4178894.2583499998</v>
      </c>
      <c r="H3414" s="135">
        <v>11</v>
      </c>
      <c r="I3414" s="136" t="s">
        <v>3094</v>
      </c>
      <c r="J3414" s="110" t="str">
        <f t="shared" si="53"/>
        <v>No</v>
      </c>
    </row>
    <row r="3415" spans="1:10" x14ac:dyDescent="0.35">
      <c r="A3415" s="108" t="s">
        <v>2417</v>
      </c>
      <c r="B3415" s="108" t="s">
        <v>3033</v>
      </c>
      <c r="C3415" s="109">
        <v>1.1958793695400001</v>
      </c>
      <c r="D3415" s="109">
        <v>0.45355213516800003</v>
      </c>
      <c r="E3415" s="110">
        <v>376</v>
      </c>
      <c r="F3415" s="109">
        <v>649347.87548699998</v>
      </c>
      <c r="G3415" s="109">
        <v>4106402.44679</v>
      </c>
      <c r="H3415" s="135">
        <v>10</v>
      </c>
      <c r="I3415" s="136" t="s">
        <v>3094</v>
      </c>
      <c r="J3415" s="110" t="str">
        <f t="shared" si="53"/>
        <v>No</v>
      </c>
    </row>
    <row r="3416" spans="1:10" x14ac:dyDescent="0.35">
      <c r="A3416" s="108" t="s">
        <v>2418</v>
      </c>
      <c r="B3416" s="108" t="s">
        <v>3041</v>
      </c>
      <c r="C3416" s="109">
        <v>11.261530458200001</v>
      </c>
      <c r="D3416" s="109">
        <v>3.78995468939</v>
      </c>
      <c r="E3416" s="110">
        <v>2738</v>
      </c>
      <c r="F3416" s="109">
        <v>789232.85706099996</v>
      </c>
      <c r="G3416" s="109">
        <v>4228845.6078199996</v>
      </c>
      <c r="H3416" s="135">
        <v>11</v>
      </c>
      <c r="I3416" s="136" t="s">
        <v>3094</v>
      </c>
      <c r="J3416" s="110" t="str">
        <f t="shared" si="53"/>
        <v>No</v>
      </c>
    </row>
    <row r="3417" spans="1:10" x14ac:dyDescent="0.35">
      <c r="A3417" s="108" t="s">
        <v>2419</v>
      </c>
      <c r="B3417" s="108" t="s">
        <v>3029</v>
      </c>
      <c r="C3417" s="109">
        <v>6.4269341793299999</v>
      </c>
      <c r="D3417" s="109">
        <v>2.80663147925</v>
      </c>
      <c r="E3417" s="110">
        <v>3122</v>
      </c>
      <c r="F3417" s="109">
        <v>825153.25836900005</v>
      </c>
      <c r="G3417" s="109">
        <v>4212019.1336200004</v>
      </c>
      <c r="H3417" s="135">
        <v>11</v>
      </c>
      <c r="I3417" s="136" t="s">
        <v>3094</v>
      </c>
      <c r="J3417" s="110" t="str">
        <f t="shared" si="53"/>
        <v>No</v>
      </c>
    </row>
    <row r="3418" spans="1:10" x14ac:dyDescent="0.35">
      <c r="A3418" s="108" t="s">
        <v>2419</v>
      </c>
      <c r="B3418" s="108" t="s">
        <v>3041</v>
      </c>
      <c r="C3418" s="109">
        <v>0.65829391692799999</v>
      </c>
      <c r="D3418" s="109">
        <v>0.54204587436400009</v>
      </c>
      <c r="E3418" s="110">
        <v>3084</v>
      </c>
      <c r="F3418" s="109">
        <v>811212.87957999995</v>
      </c>
      <c r="G3418" s="109">
        <v>4214397.9455800001</v>
      </c>
      <c r="H3418" s="135">
        <v>11</v>
      </c>
      <c r="I3418" s="136" t="s">
        <v>3094</v>
      </c>
      <c r="J3418" s="110" t="str">
        <f t="shared" si="53"/>
        <v>No</v>
      </c>
    </row>
    <row r="3419" spans="1:10" x14ac:dyDescent="0.35">
      <c r="A3419" s="108" t="s">
        <v>2420</v>
      </c>
      <c r="B3419" s="108" t="s">
        <v>3036</v>
      </c>
      <c r="C3419" s="109">
        <v>2.0539069197100002</v>
      </c>
      <c r="D3419" s="109">
        <v>0.72207326115100001</v>
      </c>
      <c r="E3419" s="110">
        <v>3000</v>
      </c>
      <c r="F3419" s="109">
        <v>850900.67860300001</v>
      </c>
      <c r="G3419" s="109">
        <v>4157556.7387000001</v>
      </c>
      <c r="H3419" s="135">
        <v>11</v>
      </c>
      <c r="I3419" s="136" t="s">
        <v>3094</v>
      </c>
      <c r="J3419" s="110" t="str">
        <f t="shared" si="53"/>
        <v>No</v>
      </c>
    </row>
    <row r="3420" spans="1:10" x14ac:dyDescent="0.35">
      <c r="A3420" s="108" t="s">
        <v>2421</v>
      </c>
      <c r="B3420" s="108" t="s">
        <v>3041</v>
      </c>
      <c r="C3420" s="109">
        <v>2.0411721759600003</v>
      </c>
      <c r="D3420" s="109">
        <v>0.62590953138200001</v>
      </c>
      <c r="E3420" s="110">
        <v>2642</v>
      </c>
      <c r="F3420" s="109">
        <v>788650.667396</v>
      </c>
      <c r="G3420" s="109">
        <v>4241573.6860699998</v>
      </c>
      <c r="H3420" s="135">
        <v>11</v>
      </c>
      <c r="I3420" s="136" t="s">
        <v>3094</v>
      </c>
      <c r="J3420" s="110" t="str">
        <f t="shared" si="53"/>
        <v>No</v>
      </c>
    </row>
    <row r="3421" spans="1:10" x14ac:dyDescent="0.35">
      <c r="A3421" s="108" t="s">
        <v>2422</v>
      </c>
      <c r="B3421" s="108" t="s">
        <v>3036</v>
      </c>
      <c r="C3421" s="109">
        <v>1.8334040825500002</v>
      </c>
      <c r="D3421" s="109">
        <v>0.51105609210900005</v>
      </c>
      <c r="E3421" s="110">
        <v>3338</v>
      </c>
      <c r="F3421" s="109">
        <v>867409.77880299999</v>
      </c>
      <c r="G3421" s="109">
        <v>4134501.3656100002</v>
      </c>
      <c r="H3421" s="135">
        <v>11</v>
      </c>
      <c r="I3421" s="136" t="s">
        <v>3094</v>
      </c>
      <c r="J3421" s="110" t="str">
        <f t="shared" si="53"/>
        <v>No</v>
      </c>
    </row>
    <row r="3422" spans="1:10" x14ac:dyDescent="0.35">
      <c r="A3422" s="108" t="s">
        <v>2423</v>
      </c>
      <c r="B3422" s="108" t="s">
        <v>3036</v>
      </c>
      <c r="C3422" s="109">
        <v>874.66020280300006</v>
      </c>
      <c r="D3422" s="109">
        <v>32.100577406699998</v>
      </c>
      <c r="E3422" s="110">
        <v>1638</v>
      </c>
      <c r="F3422" s="109">
        <v>829844.47112500004</v>
      </c>
      <c r="G3422" s="109">
        <v>4115411.1310899998</v>
      </c>
      <c r="H3422" s="135">
        <v>11</v>
      </c>
      <c r="I3422" s="136" t="s">
        <v>3094</v>
      </c>
      <c r="J3422" s="110" t="str">
        <f t="shared" si="53"/>
        <v>Yes</v>
      </c>
    </row>
    <row r="3423" spans="1:10" x14ac:dyDescent="0.35">
      <c r="A3423" s="108" t="s">
        <v>2424</v>
      </c>
      <c r="B3423" s="108" t="s">
        <v>3031</v>
      </c>
      <c r="C3423" s="109">
        <v>5.61039988314E-2</v>
      </c>
      <c r="D3423" s="109">
        <v>9.1814596383300001E-2</v>
      </c>
      <c r="E3423" s="110">
        <v>1819</v>
      </c>
      <c r="F3423" s="109">
        <v>676822.35858700005</v>
      </c>
      <c r="G3423" s="109">
        <v>4512370.47994</v>
      </c>
      <c r="H3423" s="135">
        <v>10</v>
      </c>
      <c r="I3423" s="136" t="s">
        <v>3094</v>
      </c>
      <c r="J3423" s="110" t="str">
        <f t="shared" si="53"/>
        <v>No</v>
      </c>
    </row>
    <row r="3424" spans="1:10" x14ac:dyDescent="0.35">
      <c r="A3424" s="108" t="s">
        <v>2425</v>
      </c>
      <c r="B3424" s="108" t="s">
        <v>3020</v>
      </c>
      <c r="C3424" s="109">
        <v>1.4962575391799999</v>
      </c>
      <c r="D3424" s="109">
        <v>0.49413557798899999</v>
      </c>
      <c r="E3424" s="110">
        <v>2043</v>
      </c>
      <c r="F3424" s="109">
        <v>747617.70399800001</v>
      </c>
      <c r="G3424" s="109">
        <v>4283005.1402000003</v>
      </c>
      <c r="H3424" s="135">
        <v>10</v>
      </c>
      <c r="I3424" s="136" t="s">
        <v>3094</v>
      </c>
      <c r="J3424" s="110" t="str">
        <f t="shared" si="53"/>
        <v>No</v>
      </c>
    </row>
    <row r="3425" spans="1:10" x14ac:dyDescent="0.35">
      <c r="A3425" s="108" t="s">
        <v>2425</v>
      </c>
      <c r="B3425" s="108" t="s">
        <v>3020</v>
      </c>
      <c r="C3425" s="109">
        <v>0.57154723064900004</v>
      </c>
      <c r="D3425" s="109">
        <v>0.33660504577400002</v>
      </c>
      <c r="E3425" s="110">
        <v>2190</v>
      </c>
      <c r="F3425" s="109">
        <v>747926.06243100006</v>
      </c>
      <c r="G3425" s="109">
        <v>4282294.1388400001</v>
      </c>
      <c r="H3425" s="135">
        <v>10</v>
      </c>
      <c r="I3425" s="136" t="s">
        <v>3094</v>
      </c>
      <c r="J3425" s="110" t="str">
        <f t="shared" si="53"/>
        <v>No</v>
      </c>
    </row>
    <row r="3426" spans="1:10" x14ac:dyDescent="0.35">
      <c r="A3426" s="108" t="s">
        <v>2425</v>
      </c>
      <c r="B3426" s="108" t="s">
        <v>3020</v>
      </c>
      <c r="C3426" s="109">
        <v>1.9568169124000001</v>
      </c>
      <c r="D3426" s="109">
        <v>0.58983271378400004</v>
      </c>
      <c r="E3426" s="110">
        <v>2191</v>
      </c>
      <c r="F3426" s="109">
        <v>748255.18749599997</v>
      </c>
      <c r="G3426" s="109">
        <v>4282201.5554900002</v>
      </c>
      <c r="H3426" s="135">
        <v>10</v>
      </c>
      <c r="I3426" s="136" t="s">
        <v>3094</v>
      </c>
      <c r="J3426" s="110" t="str">
        <f t="shared" si="53"/>
        <v>No</v>
      </c>
    </row>
    <row r="3427" spans="1:10" x14ac:dyDescent="0.35">
      <c r="A3427" s="108" t="s">
        <v>2426</v>
      </c>
      <c r="B3427" s="108" t="s">
        <v>3027</v>
      </c>
      <c r="C3427" s="109">
        <v>6.3640839768399999</v>
      </c>
      <c r="D3427" s="109">
        <v>1.2909343477499999</v>
      </c>
      <c r="E3427" s="110">
        <v>1456</v>
      </c>
      <c r="F3427" s="109">
        <v>716410.78680300002</v>
      </c>
      <c r="G3427" s="109">
        <v>4611891.1036099996</v>
      </c>
      <c r="H3427" s="135">
        <v>10</v>
      </c>
      <c r="I3427" s="136" t="s">
        <v>3094</v>
      </c>
      <c r="J3427" s="110" t="str">
        <f t="shared" si="53"/>
        <v>No</v>
      </c>
    </row>
    <row r="3428" spans="1:10" x14ac:dyDescent="0.35">
      <c r="A3428" s="108" t="s">
        <v>2427</v>
      </c>
      <c r="B3428" s="108" t="s">
        <v>3022</v>
      </c>
      <c r="C3428" s="109">
        <v>4.2896770357300005</v>
      </c>
      <c r="D3428" s="109">
        <v>1.4555459699800002</v>
      </c>
      <c r="E3428" s="110">
        <v>1383</v>
      </c>
      <c r="F3428" s="109">
        <v>611555.72948700003</v>
      </c>
      <c r="G3428" s="109">
        <v>4629585.5884299995</v>
      </c>
      <c r="H3428" s="135">
        <v>10</v>
      </c>
      <c r="I3428" s="136" t="s">
        <v>3094</v>
      </c>
      <c r="J3428" s="110" t="str">
        <f t="shared" si="53"/>
        <v>No</v>
      </c>
    </row>
    <row r="3429" spans="1:10" x14ac:dyDescent="0.35">
      <c r="A3429" s="108" t="s">
        <v>2428</v>
      </c>
      <c r="B3429" s="108" t="s">
        <v>3039</v>
      </c>
      <c r="C3429" s="109">
        <v>1.7944795199999999</v>
      </c>
      <c r="D3429" s="109">
        <v>0.54205478145399999</v>
      </c>
      <c r="E3429" s="110">
        <v>2595</v>
      </c>
      <c r="F3429" s="109">
        <v>883102.21935699997</v>
      </c>
      <c r="G3429" s="109">
        <v>4068479.0334399999</v>
      </c>
      <c r="H3429" s="135">
        <v>11</v>
      </c>
      <c r="I3429" s="136" t="s">
        <v>3094</v>
      </c>
      <c r="J3429" s="110" t="str">
        <f t="shared" si="53"/>
        <v>No</v>
      </c>
    </row>
    <row r="3430" spans="1:10" x14ac:dyDescent="0.35">
      <c r="A3430" s="108" t="s">
        <v>2428</v>
      </c>
      <c r="B3430" s="108" t="s">
        <v>3039</v>
      </c>
      <c r="C3430" s="109">
        <v>1.8975515917500001</v>
      </c>
      <c r="D3430" s="109">
        <v>0.63409033711899998</v>
      </c>
      <c r="E3430" s="110">
        <v>2840</v>
      </c>
      <c r="F3430" s="109">
        <v>883426.26777799998</v>
      </c>
      <c r="G3430" s="109">
        <v>4067529.3498499999</v>
      </c>
      <c r="H3430" s="135">
        <v>11</v>
      </c>
      <c r="I3430" s="136" t="s">
        <v>3094</v>
      </c>
      <c r="J3430" s="110" t="str">
        <f t="shared" si="53"/>
        <v>No</v>
      </c>
    </row>
    <row r="3431" spans="1:10" x14ac:dyDescent="0.35">
      <c r="A3431" s="108" t="s">
        <v>2429</v>
      </c>
      <c r="B3431" s="108" t="s">
        <v>3022</v>
      </c>
      <c r="C3431" s="109">
        <v>191.35953405399999</v>
      </c>
      <c r="D3431" s="109">
        <v>11.625821522599999</v>
      </c>
      <c r="E3431" s="110">
        <v>1244</v>
      </c>
      <c r="F3431" s="109">
        <v>599789.20171599998</v>
      </c>
      <c r="G3431" s="109">
        <v>4647170.7033500001</v>
      </c>
      <c r="H3431" s="135">
        <v>10</v>
      </c>
      <c r="I3431" s="136" t="s">
        <v>3094</v>
      </c>
      <c r="J3431" s="110" t="str">
        <f t="shared" si="53"/>
        <v>No</v>
      </c>
    </row>
    <row r="3432" spans="1:10" x14ac:dyDescent="0.35">
      <c r="A3432" s="108" t="s">
        <v>2430</v>
      </c>
      <c r="B3432" s="108" t="s">
        <v>3032</v>
      </c>
      <c r="C3432" s="109">
        <v>2.9864651858000002</v>
      </c>
      <c r="D3432" s="109">
        <v>0.67414677452499994</v>
      </c>
      <c r="E3432" s="110">
        <v>203</v>
      </c>
      <c r="F3432" s="109">
        <v>803885.18719299999</v>
      </c>
      <c r="G3432" s="109">
        <v>3816493.1744599999</v>
      </c>
      <c r="H3432" s="135">
        <v>11</v>
      </c>
      <c r="I3432" s="136" t="s">
        <v>3094</v>
      </c>
      <c r="J3432" s="110" t="str">
        <f t="shared" si="53"/>
        <v>No</v>
      </c>
    </row>
    <row r="3433" spans="1:10" x14ac:dyDescent="0.35">
      <c r="A3433" s="108" t="s">
        <v>2431</v>
      </c>
      <c r="B3433" s="108" t="s">
        <v>3036</v>
      </c>
      <c r="C3433" s="109">
        <v>0.70857770081000004</v>
      </c>
      <c r="D3433" s="109">
        <v>0.34218498582199997</v>
      </c>
      <c r="E3433" s="110">
        <v>2882</v>
      </c>
      <c r="F3433" s="109">
        <v>857573.15822500002</v>
      </c>
      <c r="G3433" s="109">
        <v>4150477.3670800002</v>
      </c>
      <c r="H3433" s="135">
        <v>11</v>
      </c>
      <c r="I3433" s="136" t="s">
        <v>3094</v>
      </c>
      <c r="J3433" s="110" t="str">
        <f t="shared" si="53"/>
        <v>No</v>
      </c>
    </row>
    <row r="3434" spans="1:10" x14ac:dyDescent="0.35">
      <c r="A3434" s="108" t="s">
        <v>2432</v>
      </c>
      <c r="B3434" s="108" t="s">
        <v>3029</v>
      </c>
      <c r="C3434" s="109">
        <v>1.65191016127</v>
      </c>
      <c r="D3434" s="109">
        <v>0.79856332417099996</v>
      </c>
      <c r="E3434" s="110">
        <v>3005</v>
      </c>
      <c r="F3434" s="109">
        <v>828278.03503499995</v>
      </c>
      <c r="G3434" s="109">
        <v>4205768.2258700002</v>
      </c>
      <c r="H3434" s="135">
        <v>11</v>
      </c>
      <c r="I3434" s="136" t="s">
        <v>3094</v>
      </c>
      <c r="J3434" s="110" t="str">
        <f t="shared" si="53"/>
        <v>No</v>
      </c>
    </row>
    <row r="3435" spans="1:10" x14ac:dyDescent="0.35">
      <c r="A3435" s="108" t="s">
        <v>2433</v>
      </c>
      <c r="B3435" s="108" t="s">
        <v>3025</v>
      </c>
      <c r="C3435" s="109">
        <v>1.12882184399</v>
      </c>
      <c r="D3435" s="109">
        <v>0.41536245520999998</v>
      </c>
      <c r="E3435" s="110">
        <v>2994</v>
      </c>
      <c r="F3435" s="109">
        <v>835749.72729099996</v>
      </c>
      <c r="G3435" s="109">
        <v>4173000.3495299998</v>
      </c>
      <c r="H3435" s="135">
        <v>11</v>
      </c>
      <c r="I3435" s="136" t="s">
        <v>3094</v>
      </c>
      <c r="J3435" s="110" t="str">
        <f t="shared" si="53"/>
        <v>No</v>
      </c>
    </row>
    <row r="3436" spans="1:10" x14ac:dyDescent="0.35">
      <c r="A3436" s="108" t="s">
        <v>2434</v>
      </c>
      <c r="B3436" s="108" t="s">
        <v>3022</v>
      </c>
      <c r="C3436" s="109">
        <v>2.2553339554000003</v>
      </c>
      <c r="D3436" s="109">
        <v>0.65481183985699998</v>
      </c>
      <c r="E3436" s="110">
        <v>2045</v>
      </c>
      <c r="F3436" s="109">
        <v>494760.20684100001</v>
      </c>
      <c r="G3436" s="109">
        <v>4591533.9306899998</v>
      </c>
      <c r="H3436" s="135">
        <v>10</v>
      </c>
      <c r="I3436" s="136" t="s">
        <v>3094</v>
      </c>
      <c r="J3436" s="110" t="str">
        <f t="shared" si="53"/>
        <v>No</v>
      </c>
    </row>
    <row r="3437" spans="1:10" x14ac:dyDescent="0.35">
      <c r="A3437" s="108" t="s">
        <v>2435</v>
      </c>
      <c r="B3437" s="108" t="s">
        <v>3049</v>
      </c>
      <c r="C3437" s="109">
        <v>1.3671258152199999</v>
      </c>
      <c r="D3437" s="109">
        <v>0.457568458081</v>
      </c>
      <c r="E3437" s="110">
        <v>117</v>
      </c>
      <c r="F3437" s="109">
        <v>712076.13547800004</v>
      </c>
      <c r="G3437" s="109">
        <v>3909936.6645900002</v>
      </c>
      <c r="H3437" s="135">
        <v>10</v>
      </c>
      <c r="I3437" s="136" t="s">
        <v>3094</v>
      </c>
      <c r="J3437" s="110" t="str">
        <f t="shared" si="53"/>
        <v>No</v>
      </c>
    </row>
    <row r="3438" spans="1:10" x14ac:dyDescent="0.35">
      <c r="A3438" s="108" t="s">
        <v>2436</v>
      </c>
      <c r="B3438" s="108" t="s">
        <v>3041</v>
      </c>
      <c r="C3438" s="109">
        <v>1.91348529119</v>
      </c>
      <c r="D3438" s="109">
        <v>0.57653712768699994</v>
      </c>
      <c r="E3438" s="110">
        <v>3140</v>
      </c>
      <c r="F3438" s="109">
        <v>823166.32911499997</v>
      </c>
      <c r="G3438" s="109">
        <v>4214298.90154</v>
      </c>
      <c r="H3438" s="135">
        <v>11</v>
      </c>
      <c r="I3438" s="136" t="s">
        <v>3094</v>
      </c>
      <c r="J3438" s="110" t="str">
        <f t="shared" si="53"/>
        <v>No</v>
      </c>
    </row>
    <row r="3439" spans="1:10" x14ac:dyDescent="0.35">
      <c r="A3439" s="108" t="s">
        <v>2437</v>
      </c>
      <c r="B3439" s="108" t="s">
        <v>3035</v>
      </c>
      <c r="C3439" s="109">
        <v>0.50651004232300001</v>
      </c>
      <c r="D3439" s="109">
        <v>0.31558029520899999</v>
      </c>
      <c r="E3439" s="110">
        <v>2668</v>
      </c>
      <c r="F3439" s="109">
        <v>777519.73196700006</v>
      </c>
      <c r="G3439" s="109">
        <v>4271620.8475700002</v>
      </c>
      <c r="H3439" s="135">
        <v>11</v>
      </c>
      <c r="I3439" s="136" t="s">
        <v>3094</v>
      </c>
      <c r="J3439" s="110" t="str">
        <f t="shared" si="53"/>
        <v>No</v>
      </c>
    </row>
    <row r="3440" spans="1:10" x14ac:dyDescent="0.35">
      <c r="A3440" s="108" t="s">
        <v>2438</v>
      </c>
      <c r="B3440" s="108" t="s">
        <v>3029</v>
      </c>
      <c r="C3440" s="109">
        <v>2.0726839201300002</v>
      </c>
      <c r="D3440" s="109">
        <v>0.59766030464800002</v>
      </c>
      <c r="E3440" s="110">
        <v>2651</v>
      </c>
      <c r="F3440" s="109">
        <v>858069.04641399998</v>
      </c>
      <c r="G3440" s="109">
        <v>4169961.4939899999</v>
      </c>
      <c r="H3440" s="135">
        <v>11</v>
      </c>
      <c r="I3440" s="136" t="s">
        <v>3094</v>
      </c>
      <c r="J3440" s="110" t="str">
        <f t="shared" si="53"/>
        <v>No</v>
      </c>
    </row>
    <row r="3441" spans="1:10" x14ac:dyDescent="0.35">
      <c r="A3441" s="108" t="s">
        <v>2439</v>
      </c>
      <c r="B3441" s="108" t="s">
        <v>3029</v>
      </c>
      <c r="C3441" s="109">
        <v>1.9133014102099999</v>
      </c>
      <c r="D3441" s="109">
        <v>0.67146731479499999</v>
      </c>
      <c r="E3441" s="110">
        <v>2649</v>
      </c>
      <c r="F3441" s="109">
        <v>858193.213536</v>
      </c>
      <c r="G3441" s="109">
        <v>4170104.5082700001</v>
      </c>
      <c r="H3441" s="135">
        <v>11</v>
      </c>
      <c r="I3441" s="136" t="s">
        <v>3094</v>
      </c>
      <c r="J3441" s="110" t="str">
        <f t="shared" si="53"/>
        <v>No</v>
      </c>
    </row>
    <row r="3442" spans="1:10" x14ac:dyDescent="0.35">
      <c r="A3442" s="108" t="s">
        <v>2439</v>
      </c>
      <c r="B3442" s="108" t="s">
        <v>3029</v>
      </c>
      <c r="C3442" s="109">
        <v>0.81920856401299991</v>
      </c>
      <c r="D3442" s="109">
        <v>0.38195707580300003</v>
      </c>
      <c r="E3442" s="110">
        <v>2611</v>
      </c>
      <c r="F3442" s="109">
        <v>857813.36126499996</v>
      </c>
      <c r="G3442" s="109">
        <v>4170529.05485</v>
      </c>
      <c r="H3442" s="135">
        <v>11</v>
      </c>
      <c r="I3442" s="136" t="s">
        <v>3094</v>
      </c>
      <c r="J3442" s="110" t="str">
        <f t="shared" si="53"/>
        <v>No</v>
      </c>
    </row>
    <row r="3443" spans="1:10" x14ac:dyDescent="0.35">
      <c r="A3443" s="108" t="s">
        <v>2439</v>
      </c>
      <c r="B3443" s="108" t="s">
        <v>3029</v>
      </c>
      <c r="C3443" s="109">
        <v>0.34713014303</v>
      </c>
      <c r="D3443" s="109">
        <v>0.235814226673</v>
      </c>
      <c r="E3443" s="110">
        <v>2626</v>
      </c>
      <c r="F3443" s="109">
        <v>857957.54963999998</v>
      </c>
      <c r="G3443" s="109">
        <v>4170372.9631500002</v>
      </c>
      <c r="H3443" s="135">
        <v>11</v>
      </c>
      <c r="I3443" s="136" t="s">
        <v>3094</v>
      </c>
      <c r="J3443" s="110" t="str">
        <f t="shared" si="53"/>
        <v>No</v>
      </c>
    </row>
    <row r="3444" spans="1:10" x14ac:dyDescent="0.35">
      <c r="A3444" s="108" t="s">
        <v>2439</v>
      </c>
      <c r="B3444" s="108" t="s">
        <v>3029</v>
      </c>
      <c r="C3444" s="109">
        <v>0.157857604939</v>
      </c>
      <c r="D3444" s="109">
        <v>0.161363818075</v>
      </c>
      <c r="E3444" s="110">
        <v>2636</v>
      </c>
      <c r="F3444" s="109">
        <v>858046.42863800004</v>
      </c>
      <c r="G3444" s="109">
        <v>4170331.6282899999</v>
      </c>
      <c r="H3444" s="135">
        <v>11</v>
      </c>
      <c r="I3444" s="136" t="s">
        <v>3094</v>
      </c>
      <c r="J3444" s="110" t="str">
        <f t="shared" si="53"/>
        <v>No</v>
      </c>
    </row>
    <row r="3445" spans="1:10" x14ac:dyDescent="0.35">
      <c r="A3445" s="108" t="s">
        <v>2440</v>
      </c>
      <c r="B3445" s="108" t="s">
        <v>3026</v>
      </c>
      <c r="C3445" s="109">
        <v>0.78464935940499991</v>
      </c>
      <c r="D3445" s="109">
        <v>0.39029465160400001</v>
      </c>
      <c r="E3445" s="110">
        <v>1937</v>
      </c>
      <c r="F3445" s="109">
        <v>516455.46665000002</v>
      </c>
      <c r="G3445" s="109">
        <v>4539633.9034900004</v>
      </c>
      <c r="H3445" s="135">
        <v>10</v>
      </c>
      <c r="I3445" s="136" t="s">
        <v>3094</v>
      </c>
      <c r="J3445" s="110" t="str">
        <f t="shared" si="53"/>
        <v>No</v>
      </c>
    </row>
    <row r="3446" spans="1:10" x14ac:dyDescent="0.35">
      <c r="A3446" s="108" t="s">
        <v>2441</v>
      </c>
      <c r="B3446" s="108" t="s">
        <v>3034</v>
      </c>
      <c r="C3446" s="109">
        <v>10.164545479000001</v>
      </c>
      <c r="D3446" s="109">
        <v>1.4954679123200001</v>
      </c>
      <c r="E3446" s="110">
        <v>13</v>
      </c>
      <c r="F3446" s="109">
        <v>589370.22224699997</v>
      </c>
      <c r="G3446" s="109">
        <v>4158749.5316699999</v>
      </c>
      <c r="H3446" s="135">
        <v>10</v>
      </c>
      <c r="I3446" s="136" t="s">
        <v>3094</v>
      </c>
      <c r="J3446" s="110" t="str">
        <f t="shared" si="53"/>
        <v>No</v>
      </c>
    </row>
    <row r="3447" spans="1:10" x14ac:dyDescent="0.35">
      <c r="A3447" s="108" t="s">
        <v>2442</v>
      </c>
      <c r="B3447" s="108" t="s">
        <v>3053</v>
      </c>
      <c r="C3447" s="109">
        <v>0.43139886079799999</v>
      </c>
      <c r="D3447" s="109">
        <v>0.25910725889399999</v>
      </c>
      <c r="E3447" s="110">
        <v>2303</v>
      </c>
      <c r="F3447" s="109">
        <v>735743.86918100005</v>
      </c>
      <c r="G3447" s="109">
        <v>4342757.87897</v>
      </c>
      <c r="H3447" s="135">
        <v>10</v>
      </c>
      <c r="I3447" s="136" t="s">
        <v>3094</v>
      </c>
      <c r="J3447" s="110" t="str">
        <f t="shared" si="53"/>
        <v>No</v>
      </c>
    </row>
    <row r="3448" spans="1:10" x14ac:dyDescent="0.35">
      <c r="A3448" s="108" t="s">
        <v>2442</v>
      </c>
      <c r="B3448" s="108" t="s">
        <v>3025</v>
      </c>
      <c r="C3448" s="109">
        <v>2.1529905976700001</v>
      </c>
      <c r="D3448" s="109">
        <v>0.69057359988400002</v>
      </c>
      <c r="E3448" s="110">
        <v>2797</v>
      </c>
      <c r="F3448" s="109">
        <v>820086.01562099997</v>
      </c>
      <c r="G3448" s="109">
        <v>4163140.4239699999</v>
      </c>
      <c r="H3448" s="135">
        <v>11</v>
      </c>
      <c r="I3448" s="136" t="s">
        <v>3094</v>
      </c>
      <c r="J3448" s="110" t="str">
        <f t="shared" si="53"/>
        <v>No</v>
      </c>
    </row>
    <row r="3449" spans="1:10" x14ac:dyDescent="0.35">
      <c r="A3449" s="108" t="s">
        <v>2443</v>
      </c>
      <c r="B3449" s="108" t="s">
        <v>3031</v>
      </c>
      <c r="C3449" s="109">
        <v>6.0356753707999998E-2</v>
      </c>
      <c r="D3449" s="109">
        <v>9.1380579079800003E-2</v>
      </c>
      <c r="E3449" s="110">
        <v>1734</v>
      </c>
      <c r="F3449" s="109">
        <v>668056.98421999998</v>
      </c>
      <c r="G3449" s="109">
        <v>4507766.4061099999</v>
      </c>
      <c r="H3449" s="135">
        <v>10</v>
      </c>
      <c r="I3449" s="136" t="s">
        <v>3094</v>
      </c>
      <c r="J3449" s="110" t="str">
        <f t="shared" si="53"/>
        <v>No</v>
      </c>
    </row>
    <row r="3450" spans="1:10" x14ac:dyDescent="0.35">
      <c r="A3450" s="108" t="s">
        <v>2444</v>
      </c>
      <c r="B3450" s="108" t="s">
        <v>3036</v>
      </c>
      <c r="C3450" s="109">
        <v>1.03381835769</v>
      </c>
      <c r="D3450" s="109">
        <v>0.38911432115100003</v>
      </c>
      <c r="E3450" s="110">
        <v>3172</v>
      </c>
      <c r="F3450" s="109">
        <v>851101.29300499998</v>
      </c>
      <c r="G3450" s="109">
        <v>4155037.0773200002</v>
      </c>
      <c r="H3450" s="135">
        <v>11</v>
      </c>
      <c r="I3450" s="136" t="s">
        <v>3094</v>
      </c>
      <c r="J3450" s="110" t="str">
        <f t="shared" si="53"/>
        <v>No</v>
      </c>
    </row>
    <row r="3451" spans="1:10" x14ac:dyDescent="0.35">
      <c r="A3451" s="108" t="s">
        <v>2445</v>
      </c>
      <c r="B3451" s="108" t="s">
        <v>3036</v>
      </c>
      <c r="C3451" s="109">
        <v>1.4746276156</v>
      </c>
      <c r="D3451" s="109">
        <v>0.51007222649100004</v>
      </c>
      <c r="E3451" s="110">
        <v>3097</v>
      </c>
      <c r="F3451" s="109">
        <v>870862.627079</v>
      </c>
      <c r="G3451" s="109">
        <v>4116925.0148999998</v>
      </c>
      <c r="H3451" s="135">
        <v>11</v>
      </c>
      <c r="I3451" s="136" t="s">
        <v>3094</v>
      </c>
      <c r="J3451" s="110" t="str">
        <f t="shared" si="53"/>
        <v>No</v>
      </c>
    </row>
    <row r="3452" spans="1:10" x14ac:dyDescent="0.35">
      <c r="A3452" s="108" t="s">
        <v>2446</v>
      </c>
      <c r="B3452" s="108" t="s">
        <v>3037</v>
      </c>
      <c r="C3452" s="109">
        <v>3.2645015955899996</v>
      </c>
      <c r="D3452" s="109">
        <v>0.85258514115000006</v>
      </c>
      <c r="E3452" s="110">
        <v>1979</v>
      </c>
      <c r="F3452" s="109">
        <v>706179.02070200001</v>
      </c>
      <c r="G3452" s="109">
        <v>4366435.2211199999</v>
      </c>
      <c r="H3452" s="135">
        <v>10</v>
      </c>
      <c r="I3452" s="136" t="s">
        <v>3094</v>
      </c>
      <c r="J3452" s="110" t="str">
        <f t="shared" si="53"/>
        <v>No</v>
      </c>
    </row>
    <row r="3453" spans="1:10" x14ac:dyDescent="0.35">
      <c r="A3453" s="108" t="s">
        <v>2447</v>
      </c>
      <c r="B3453" s="108" t="s">
        <v>3031</v>
      </c>
      <c r="C3453" s="109">
        <v>4.2066128452400005</v>
      </c>
      <c r="D3453" s="109">
        <v>0.87504874726299997</v>
      </c>
      <c r="E3453" s="110">
        <v>1989</v>
      </c>
      <c r="F3453" s="109">
        <v>657238.95478200004</v>
      </c>
      <c r="G3453" s="109">
        <v>4482831.7109599998</v>
      </c>
      <c r="H3453" s="135">
        <v>10</v>
      </c>
      <c r="I3453" s="136" t="s">
        <v>3094</v>
      </c>
      <c r="J3453" s="110" t="str">
        <f t="shared" si="53"/>
        <v>No</v>
      </c>
    </row>
    <row r="3454" spans="1:10" x14ac:dyDescent="0.35">
      <c r="A3454" s="108" t="s">
        <v>2448</v>
      </c>
      <c r="B3454" s="108" t="s">
        <v>3020</v>
      </c>
      <c r="C3454" s="109">
        <v>2.4051769924699999</v>
      </c>
      <c r="D3454" s="109">
        <v>0.59912122318900007</v>
      </c>
      <c r="E3454" s="110">
        <v>2636</v>
      </c>
      <c r="F3454" s="109">
        <v>757687.67608200002</v>
      </c>
      <c r="G3454" s="109">
        <v>4292301.3115400001</v>
      </c>
      <c r="H3454" s="135">
        <v>10</v>
      </c>
      <c r="I3454" s="136" t="s">
        <v>3094</v>
      </c>
      <c r="J3454" s="110" t="str">
        <f t="shared" si="53"/>
        <v>No</v>
      </c>
    </row>
    <row r="3455" spans="1:10" x14ac:dyDescent="0.35">
      <c r="A3455" s="108" t="s">
        <v>2449</v>
      </c>
      <c r="B3455" s="108" t="s">
        <v>3059</v>
      </c>
      <c r="C3455" s="109">
        <v>2.0603223320800002</v>
      </c>
      <c r="D3455" s="109">
        <v>0.74070893828600004</v>
      </c>
      <c r="E3455" s="110">
        <v>2095</v>
      </c>
      <c r="F3455" s="109">
        <v>747569.99888800003</v>
      </c>
      <c r="G3455" s="109">
        <v>4269142.8823699998</v>
      </c>
      <c r="H3455" s="135">
        <v>10</v>
      </c>
      <c r="I3455" s="136" t="s">
        <v>3094</v>
      </c>
      <c r="J3455" s="110" t="str">
        <f t="shared" si="53"/>
        <v>No</v>
      </c>
    </row>
    <row r="3456" spans="1:10" x14ac:dyDescent="0.35">
      <c r="A3456" s="108" t="s">
        <v>2450</v>
      </c>
      <c r="B3456" s="108" t="s">
        <v>3027</v>
      </c>
      <c r="C3456" s="109">
        <v>19.669590053300002</v>
      </c>
      <c r="D3456" s="109">
        <v>2.6351082861999999</v>
      </c>
      <c r="E3456" s="110">
        <v>1518</v>
      </c>
      <c r="F3456" s="109">
        <v>699354.91120700003</v>
      </c>
      <c r="G3456" s="109">
        <v>4650888.4130600002</v>
      </c>
      <c r="H3456" s="135">
        <v>10</v>
      </c>
      <c r="I3456" s="136" t="s">
        <v>3094</v>
      </c>
      <c r="J3456" s="110" t="str">
        <f t="shared" si="53"/>
        <v>No</v>
      </c>
    </row>
    <row r="3457" spans="1:10" x14ac:dyDescent="0.35">
      <c r="A3457" s="108" t="s">
        <v>2451</v>
      </c>
      <c r="B3457" s="108" t="s">
        <v>3025</v>
      </c>
      <c r="C3457" s="109">
        <v>7.9409073744900001</v>
      </c>
      <c r="D3457" s="109">
        <v>2.18480996622</v>
      </c>
      <c r="E3457" s="110">
        <v>74</v>
      </c>
      <c r="F3457" s="109">
        <v>742385.52865600004</v>
      </c>
      <c r="G3457" s="109">
        <v>4115345.7505999999</v>
      </c>
      <c r="H3457" s="135">
        <v>10</v>
      </c>
      <c r="I3457" s="136" t="s">
        <v>3094</v>
      </c>
      <c r="J3457" s="110" t="str">
        <f t="shared" si="53"/>
        <v>No</v>
      </c>
    </row>
    <row r="3458" spans="1:10" x14ac:dyDescent="0.35">
      <c r="A3458" s="108" t="s">
        <v>2452</v>
      </c>
      <c r="B3458" s="108" t="s">
        <v>3041</v>
      </c>
      <c r="C3458" s="109">
        <v>1.27303672163</v>
      </c>
      <c r="D3458" s="109">
        <v>0.45755336575200001</v>
      </c>
      <c r="E3458" s="110">
        <v>2424</v>
      </c>
      <c r="F3458" s="109">
        <v>793865.83312800003</v>
      </c>
      <c r="G3458" s="109">
        <v>4194471.2972799996</v>
      </c>
      <c r="H3458" s="135">
        <v>11</v>
      </c>
      <c r="I3458" s="136" t="s">
        <v>3094</v>
      </c>
      <c r="J3458" s="110" t="str">
        <f t="shared" si="53"/>
        <v>No</v>
      </c>
    </row>
    <row r="3459" spans="1:10" x14ac:dyDescent="0.35">
      <c r="A3459" s="108" t="s">
        <v>2453</v>
      </c>
      <c r="B3459" s="108" t="s">
        <v>3043</v>
      </c>
      <c r="C3459" s="109">
        <v>0.70689235846800003</v>
      </c>
      <c r="D3459" s="109">
        <v>0.34908917838299997</v>
      </c>
      <c r="E3459" s="110">
        <v>2194</v>
      </c>
      <c r="F3459" s="109">
        <v>631432.27803799999</v>
      </c>
      <c r="G3459" s="109">
        <v>4478974.7765899999</v>
      </c>
      <c r="H3459" s="135">
        <v>10</v>
      </c>
      <c r="I3459" s="136" t="s">
        <v>3094</v>
      </c>
      <c r="J3459" s="110" t="str">
        <f t="shared" si="53"/>
        <v>No</v>
      </c>
    </row>
    <row r="3460" spans="1:10" x14ac:dyDescent="0.35">
      <c r="A3460" s="108" t="s">
        <v>2453</v>
      </c>
      <c r="B3460" s="108" t="s">
        <v>3043</v>
      </c>
      <c r="C3460" s="109">
        <v>6.9777520798499998E-2</v>
      </c>
      <c r="D3460" s="109">
        <v>0.10264437247700001</v>
      </c>
      <c r="E3460" s="110">
        <v>2196</v>
      </c>
      <c r="F3460" s="109">
        <v>631657.45215999999</v>
      </c>
      <c r="G3460" s="109">
        <v>4478903.1425999999</v>
      </c>
      <c r="H3460" s="135">
        <v>10</v>
      </c>
      <c r="I3460" s="136" t="s">
        <v>3094</v>
      </c>
      <c r="J3460" s="110" t="str">
        <f t="shared" ref="J3460:J3523" si="54">IF(AND(C3460&gt;=173.3,C3460&lt;=16005.8,D3460&gt;=16.1,D3460&lt;=255.3,E3460&gt;=42.4,E3460&lt;=2062),"Yes","No")</f>
        <v>No</v>
      </c>
    </row>
    <row r="3461" spans="1:10" x14ac:dyDescent="0.35">
      <c r="A3461" s="108" t="s">
        <v>2453</v>
      </c>
      <c r="B3461" s="108" t="s">
        <v>3043</v>
      </c>
      <c r="C3461" s="109">
        <v>0.15511482398400001</v>
      </c>
      <c r="D3461" s="109">
        <v>0.15244589847699999</v>
      </c>
      <c r="E3461" s="110">
        <v>2195</v>
      </c>
      <c r="F3461" s="109">
        <v>631738.530608</v>
      </c>
      <c r="G3461" s="109">
        <v>4478891.63791</v>
      </c>
      <c r="H3461" s="135">
        <v>10</v>
      </c>
      <c r="I3461" s="136" t="s">
        <v>3094</v>
      </c>
      <c r="J3461" s="110" t="str">
        <f t="shared" si="54"/>
        <v>No</v>
      </c>
    </row>
    <row r="3462" spans="1:10" x14ac:dyDescent="0.35">
      <c r="A3462" s="108" t="s">
        <v>2453</v>
      </c>
      <c r="B3462" s="108" t="s">
        <v>3043</v>
      </c>
      <c r="C3462" s="109">
        <v>7.9530651241999997E-2</v>
      </c>
      <c r="D3462" s="109">
        <v>0.111217439281</v>
      </c>
      <c r="E3462" s="110">
        <v>2194</v>
      </c>
      <c r="F3462" s="109">
        <v>631662.49248599994</v>
      </c>
      <c r="G3462" s="109">
        <v>4478857.2711800002</v>
      </c>
      <c r="H3462" s="135">
        <v>10</v>
      </c>
      <c r="I3462" s="136" t="s">
        <v>3094</v>
      </c>
      <c r="J3462" s="110" t="str">
        <f t="shared" si="54"/>
        <v>No</v>
      </c>
    </row>
    <row r="3463" spans="1:10" x14ac:dyDescent="0.35">
      <c r="A3463" s="108" t="s">
        <v>2453</v>
      </c>
      <c r="B3463" s="108" t="s">
        <v>3043</v>
      </c>
      <c r="C3463" s="109">
        <v>0.342341451849</v>
      </c>
      <c r="D3463" s="109">
        <v>0.23634324970399997</v>
      </c>
      <c r="E3463" s="110">
        <v>2195</v>
      </c>
      <c r="F3463" s="109">
        <v>631794.179688</v>
      </c>
      <c r="G3463" s="109">
        <v>4478806.2164200004</v>
      </c>
      <c r="H3463" s="135">
        <v>10</v>
      </c>
      <c r="I3463" s="136" t="s">
        <v>3094</v>
      </c>
      <c r="J3463" s="110" t="str">
        <f t="shared" si="54"/>
        <v>No</v>
      </c>
    </row>
    <row r="3464" spans="1:10" x14ac:dyDescent="0.35">
      <c r="A3464" s="108" t="s">
        <v>2453</v>
      </c>
      <c r="B3464" s="108" t="s">
        <v>3043</v>
      </c>
      <c r="C3464" s="109">
        <v>0.14586154062000001</v>
      </c>
      <c r="D3464" s="109">
        <v>0.15070931015599998</v>
      </c>
      <c r="E3464" s="110">
        <v>2195</v>
      </c>
      <c r="F3464" s="109">
        <v>631731.06640600006</v>
      </c>
      <c r="G3464" s="109">
        <v>4478757.8405600004</v>
      </c>
      <c r="H3464" s="135">
        <v>10</v>
      </c>
      <c r="I3464" s="136" t="s">
        <v>3094</v>
      </c>
      <c r="J3464" s="110" t="str">
        <f t="shared" si="54"/>
        <v>No</v>
      </c>
    </row>
    <row r="3465" spans="1:10" x14ac:dyDescent="0.35">
      <c r="A3465" s="108" t="s">
        <v>2453</v>
      </c>
      <c r="B3465" s="108" t="s">
        <v>3043</v>
      </c>
      <c r="C3465" s="109">
        <v>2.26585901961E-2</v>
      </c>
      <c r="D3465" s="109">
        <v>5.56588490159E-2</v>
      </c>
      <c r="E3465" s="110">
        <v>2193</v>
      </c>
      <c r="F3465" s="109">
        <v>631652.916554</v>
      </c>
      <c r="G3465" s="109">
        <v>4478749.4748799996</v>
      </c>
      <c r="H3465" s="135">
        <v>10</v>
      </c>
      <c r="I3465" s="136" t="s">
        <v>3094</v>
      </c>
      <c r="J3465" s="110" t="str">
        <f t="shared" si="54"/>
        <v>No</v>
      </c>
    </row>
    <row r="3466" spans="1:10" x14ac:dyDescent="0.35">
      <c r="A3466" s="108" t="s">
        <v>2453</v>
      </c>
      <c r="B3466" s="108" t="s">
        <v>3043</v>
      </c>
      <c r="C3466" s="109">
        <v>5.0268603563499999E-2</v>
      </c>
      <c r="D3466" s="109">
        <v>8.11696064745E-2</v>
      </c>
      <c r="E3466" s="110">
        <v>2195</v>
      </c>
      <c r="F3466" s="109">
        <v>631699.930482</v>
      </c>
      <c r="G3466" s="109">
        <v>4478709.8138300003</v>
      </c>
      <c r="H3466" s="135">
        <v>10</v>
      </c>
      <c r="I3466" s="136" t="s">
        <v>3094</v>
      </c>
      <c r="J3466" s="110" t="str">
        <f t="shared" si="54"/>
        <v>No</v>
      </c>
    </row>
    <row r="3467" spans="1:10" x14ac:dyDescent="0.35">
      <c r="A3467" s="108" t="s">
        <v>2453</v>
      </c>
      <c r="B3467" s="108" t="s">
        <v>3043</v>
      </c>
      <c r="C3467" s="109">
        <v>0.27246434879999998</v>
      </c>
      <c r="D3467" s="109">
        <v>0.217101572401</v>
      </c>
      <c r="E3467" s="110">
        <v>2191</v>
      </c>
      <c r="F3467" s="109">
        <v>631804.11015199998</v>
      </c>
      <c r="G3467" s="109">
        <v>4478623.8627800001</v>
      </c>
      <c r="H3467" s="135">
        <v>10</v>
      </c>
      <c r="I3467" s="136" t="s">
        <v>3094</v>
      </c>
      <c r="J3467" s="110" t="str">
        <f t="shared" si="54"/>
        <v>No</v>
      </c>
    </row>
    <row r="3468" spans="1:10" x14ac:dyDescent="0.35">
      <c r="A3468" s="108" t="s">
        <v>2454</v>
      </c>
      <c r="B3468" s="108" t="s">
        <v>3031</v>
      </c>
      <c r="C3468" s="109">
        <v>0.14854141850699998</v>
      </c>
      <c r="D3468" s="109">
        <v>0.16838683382299999</v>
      </c>
      <c r="E3468" s="110">
        <v>1868</v>
      </c>
      <c r="F3468" s="109">
        <v>686172.16680699994</v>
      </c>
      <c r="G3468" s="109">
        <v>4513244.1884399997</v>
      </c>
      <c r="H3468" s="135">
        <v>10</v>
      </c>
      <c r="I3468" s="136" t="s">
        <v>3094</v>
      </c>
      <c r="J3468" s="110" t="str">
        <f t="shared" si="54"/>
        <v>No</v>
      </c>
    </row>
    <row r="3469" spans="1:10" x14ac:dyDescent="0.35">
      <c r="A3469" s="108" t="s">
        <v>2454</v>
      </c>
      <c r="B3469" s="108" t="s">
        <v>3049</v>
      </c>
      <c r="C3469" s="109">
        <v>0.186758583527</v>
      </c>
      <c r="D3469" s="109">
        <v>0.20109770575900002</v>
      </c>
      <c r="E3469" s="110">
        <v>12</v>
      </c>
      <c r="F3469" s="109">
        <v>698693.69278200006</v>
      </c>
      <c r="G3469" s="109">
        <v>3910311.5312399999</v>
      </c>
      <c r="H3469" s="135">
        <v>10</v>
      </c>
      <c r="I3469" s="136" t="s">
        <v>3094</v>
      </c>
      <c r="J3469" s="110" t="str">
        <f t="shared" si="54"/>
        <v>No</v>
      </c>
    </row>
    <row r="3470" spans="1:10" x14ac:dyDescent="0.35">
      <c r="A3470" s="108" t="s">
        <v>2455</v>
      </c>
      <c r="B3470" s="108" t="s">
        <v>3039</v>
      </c>
      <c r="C3470" s="109">
        <v>1.07859619459</v>
      </c>
      <c r="D3470" s="109">
        <v>0.46763013109700002</v>
      </c>
      <c r="E3470" s="110">
        <v>3068</v>
      </c>
      <c r="F3470" s="109">
        <v>884384.93288600002</v>
      </c>
      <c r="G3470" s="109">
        <v>4063102.3366899998</v>
      </c>
      <c r="H3470" s="135">
        <v>11</v>
      </c>
      <c r="I3470" s="136" t="s">
        <v>3094</v>
      </c>
      <c r="J3470" s="110" t="str">
        <f t="shared" si="54"/>
        <v>No</v>
      </c>
    </row>
    <row r="3471" spans="1:10" x14ac:dyDescent="0.35">
      <c r="A3471" s="108" t="s">
        <v>2456</v>
      </c>
      <c r="B3471" s="108" t="s">
        <v>3023</v>
      </c>
      <c r="C3471" s="109">
        <v>3.0022182157100001</v>
      </c>
      <c r="D3471" s="109">
        <v>0.90011656113799998</v>
      </c>
      <c r="E3471" s="110">
        <v>11</v>
      </c>
      <c r="F3471" s="109">
        <v>597307.86012500001</v>
      </c>
      <c r="G3471" s="109">
        <v>4325635.7659499999</v>
      </c>
      <c r="H3471" s="135">
        <v>10</v>
      </c>
      <c r="I3471" s="136" t="s">
        <v>3094</v>
      </c>
      <c r="J3471" s="110" t="str">
        <f t="shared" si="54"/>
        <v>No</v>
      </c>
    </row>
    <row r="3472" spans="1:10" x14ac:dyDescent="0.35">
      <c r="A3472" s="108" t="s">
        <v>2457</v>
      </c>
      <c r="B3472" s="108" t="s">
        <v>3031</v>
      </c>
      <c r="C3472" s="109">
        <v>185.95669973299999</v>
      </c>
      <c r="D3472" s="109">
        <v>10.4558531327</v>
      </c>
      <c r="E3472" s="110">
        <v>1712</v>
      </c>
      <c r="F3472" s="109">
        <v>675775.38904200005</v>
      </c>
      <c r="G3472" s="109">
        <v>4536104.2287100004</v>
      </c>
      <c r="H3472" s="135">
        <v>10</v>
      </c>
      <c r="I3472" s="136" t="s">
        <v>3094</v>
      </c>
      <c r="J3472" s="110" t="str">
        <f t="shared" si="54"/>
        <v>No</v>
      </c>
    </row>
    <row r="3473" spans="1:10" x14ac:dyDescent="0.35">
      <c r="A3473" s="108" t="s">
        <v>2458</v>
      </c>
      <c r="B3473" s="108" t="s">
        <v>3043</v>
      </c>
      <c r="C3473" s="109">
        <v>8.5210718297499994</v>
      </c>
      <c r="D3473" s="109">
        <v>1.1345766935399999</v>
      </c>
      <c r="E3473" s="110">
        <v>1444</v>
      </c>
      <c r="F3473" s="109">
        <v>598253.78414999996</v>
      </c>
      <c r="G3473" s="109">
        <v>4510084.5025500003</v>
      </c>
      <c r="H3473" s="135">
        <v>10</v>
      </c>
      <c r="I3473" s="136" t="s">
        <v>3094</v>
      </c>
      <c r="J3473" s="110" t="str">
        <f t="shared" si="54"/>
        <v>No</v>
      </c>
    </row>
    <row r="3474" spans="1:10" x14ac:dyDescent="0.35">
      <c r="A3474" s="108" t="s">
        <v>2458</v>
      </c>
      <c r="B3474" s="108" t="s">
        <v>3043</v>
      </c>
      <c r="C3474" s="109">
        <v>11.9736499185</v>
      </c>
      <c r="D3474" s="109">
        <v>1.39203013555</v>
      </c>
      <c r="E3474" s="110">
        <v>2006</v>
      </c>
      <c r="F3474" s="109">
        <v>636623.27108099998</v>
      </c>
      <c r="G3474" s="109">
        <v>4487616.39573</v>
      </c>
      <c r="H3474" s="135">
        <v>10</v>
      </c>
      <c r="I3474" s="136" t="s">
        <v>3094</v>
      </c>
      <c r="J3474" s="110" t="str">
        <f t="shared" si="54"/>
        <v>No</v>
      </c>
    </row>
    <row r="3475" spans="1:10" x14ac:dyDescent="0.35">
      <c r="A3475" s="108" t="s">
        <v>2458</v>
      </c>
      <c r="B3475" s="108" t="s">
        <v>3059</v>
      </c>
      <c r="C3475" s="109">
        <v>218.82814089499999</v>
      </c>
      <c r="D3475" s="109">
        <v>11.645183001099999</v>
      </c>
      <c r="E3475" s="110">
        <v>2214</v>
      </c>
      <c r="F3475" s="109">
        <v>750738.16115399997</v>
      </c>
      <c r="G3475" s="109">
        <v>4282676.1867000004</v>
      </c>
      <c r="H3475" s="135">
        <v>10</v>
      </c>
      <c r="I3475" s="136" t="s">
        <v>3094</v>
      </c>
      <c r="J3475" s="110" t="str">
        <f t="shared" si="54"/>
        <v>No</v>
      </c>
    </row>
    <row r="3476" spans="1:10" x14ac:dyDescent="0.35">
      <c r="A3476" s="108" t="s">
        <v>2458</v>
      </c>
      <c r="B3476" s="108" t="s">
        <v>3042</v>
      </c>
      <c r="C3476" s="109">
        <v>36.936663081600003</v>
      </c>
      <c r="D3476" s="109">
        <v>3.67145685238</v>
      </c>
      <c r="E3476" s="110">
        <v>1765</v>
      </c>
      <c r="F3476" s="109">
        <v>658814.171783</v>
      </c>
      <c r="G3476" s="109">
        <v>4424418.1353900004</v>
      </c>
      <c r="H3476" s="135">
        <v>10</v>
      </c>
      <c r="I3476" s="136" t="s">
        <v>3094</v>
      </c>
      <c r="J3476" s="110" t="str">
        <f t="shared" si="54"/>
        <v>No</v>
      </c>
    </row>
    <row r="3477" spans="1:10" x14ac:dyDescent="0.35">
      <c r="A3477" s="108" t="s">
        <v>2458</v>
      </c>
      <c r="B3477" s="108" t="s">
        <v>3042</v>
      </c>
      <c r="C3477" s="109">
        <v>3.97897569008</v>
      </c>
      <c r="D3477" s="109">
        <v>0.81078224694599998</v>
      </c>
      <c r="E3477" s="110">
        <v>2034</v>
      </c>
      <c r="F3477" s="109">
        <v>698954.03863099997</v>
      </c>
      <c r="G3477" s="109">
        <v>4396018.8828400001</v>
      </c>
      <c r="H3477" s="135">
        <v>10</v>
      </c>
      <c r="I3477" s="136" t="s">
        <v>3094</v>
      </c>
      <c r="J3477" s="110" t="str">
        <f t="shared" si="54"/>
        <v>No</v>
      </c>
    </row>
    <row r="3478" spans="1:10" x14ac:dyDescent="0.35">
      <c r="A3478" s="108" t="s">
        <v>2458</v>
      </c>
      <c r="B3478" s="108" t="s">
        <v>3031</v>
      </c>
      <c r="C3478" s="109">
        <v>39.740732047900003</v>
      </c>
      <c r="D3478" s="109">
        <v>3.4213445981499997</v>
      </c>
      <c r="E3478" s="110">
        <v>1973</v>
      </c>
      <c r="F3478" s="109">
        <v>655668.82669100002</v>
      </c>
      <c r="G3478" s="109">
        <v>4484247.6354499999</v>
      </c>
      <c r="H3478" s="135">
        <v>10</v>
      </c>
      <c r="I3478" s="136" t="s">
        <v>3094</v>
      </c>
      <c r="J3478" s="110" t="str">
        <f t="shared" si="54"/>
        <v>No</v>
      </c>
    </row>
    <row r="3479" spans="1:10" x14ac:dyDescent="0.35">
      <c r="A3479" s="108" t="s">
        <v>2458</v>
      </c>
      <c r="B3479" s="108" t="s">
        <v>3029</v>
      </c>
      <c r="C3479" s="109">
        <v>47.786843567699997</v>
      </c>
      <c r="D3479" s="109">
        <v>7.9199530491700001</v>
      </c>
      <c r="E3479" s="110">
        <v>2202</v>
      </c>
      <c r="F3479" s="109">
        <v>841309.60388399998</v>
      </c>
      <c r="G3479" s="109">
        <v>4188495.89665</v>
      </c>
      <c r="H3479" s="135">
        <v>11</v>
      </c>
      <c r="I3479" s="136" t="s">
        <v>3094</v>
      </c>
      <c r="J3479" s="110" t="str">
        <f t="shared" si="54"/>
        <v>No</v>
      </c>
    </row>
    <row r="3480" spans="1:10" x14ac:dyDescent="0.35">
      <c r="A3480" s="108" t="s">
        <v>2458</v>
      </c>
      <c r="B3480" s="108" t="s">
        <v>3039</v>
      </c>
      <c r="C3480" s="109">
        <v>2.0939673641100001</v>
      </c>
      <c r="D3480" s="109">
        <v>0.55145842704899994</v>
      </c>
      <c r="E3480" s="110">
        <v>3213</v>
      </c>
      <c r="F3480" s="109">
        <v>900760.88639700005</v>
      </c>
      <c r="G3480" s="109">
        <v>4035683.6297900002</v>
      </c>
      <c r="H3480" s="135">
        <v>11</v>
      </c>
      <c r="I3480" s="136" t="s">
        <v>3094</v>
      </c>
      <c r="J3480" s="110" t="str">
        <f t="shared" si="54"/>
        <v>No</v>
      </c>
    </row>
    <row r="3481" spans="1:10" x14ac:dyDescent="0.35">
      <c r="A3481" s="108" t="s">
        <v>2459</v>
      </c>
      <c r="B3481" s="108" t="s">
        <v>3048</v>
      </c>
      <c r="C3481" s="109">
        <v>29.862390902399998</v>
      </c>
      <c r="D3481" s="109">
        <v>2.5559895344800001</v>
      </c>
      <c r="E3481" s="110">
        <v>138</v>
      </c>
      <c r="F3481" s="109">
        <v>937026.61716799997</v>
      </c>
      <c r="G3481" s="109">
        <v>3783101.5101000001</v>
      </c>
      <c r="H3481" s="135">
        <v>11</v>
      </c>
      <c r="I3481" s="136" t="s">
        <v>3094</v>
      </c>
      <c r="J3481" s="110" t="str">
        <f t="shared" si="54"/>
        <v>No</v>
      </c>
    </row>
    <row r="3482" spans="1:10" x14ac:dyDescent="0.35">
      <c r="A3482" s="108" t="s">
        <v>2460</v>
      </c>
      <c r="B3482" s="108" t="s">
        <v>3036</v>
      </c>
      <c r="C3482" s="109">
        <v>15.1530033805</v>
      </c>
      <c r="D3482" s="109">
        <v>1.8751819063999999</v>
      </c>
      <c r="E3482" s="110">
        <v>3169</v>
      </c>
      <c r="F3482" s="109">
        <v>860635.85771899996</v>
      </c>
      <c r="G3482" s="109">
        <v>4153574.2930899998</v>
      </c>
      <c r="H3482" s="135">
        <v>11</v>
      </c>
      <c r="I3482" s="136" t="s">
        <v>3094</v>
      </c>
      <c r="J3482" s="110" t="str">
        <f t="shared" si="54"/>
        <v>No</v>
      </c>
    </row>
    <row r="3483" spans="1:10" x14ac:dyDescent="0.35">
      <c r="A3483" s="108" t="s">
        <v>2461</v>
      </c>
      <c r="B3483" s="108" t="s">
        <v>3047</v>
      </c>
      <c r="C3483" s="109">
        <v>365.42181954099999</v>
      </c>
      <c r="D3483" s="109">
        <v>21.613031196600001</v>
      </c>
      <c r="E3483" s="110">
        <v>1029</v>
      </c>
      <c r="F3483" s="109">
        <v>1022656.89383</v>
      </c>
      <c r="G3483" s="109">
        <v>3809187.9959200001</v>
      </c>
      <c r="H3483" s="135">
        <v>11</v>
      </c>
      <c r="I3483" s="136" t="s">
        <v>3094</v>
      </c>
      <c r="J3483" s="110" t="str">
        <f t="shared" si="54"/>
        <v>Yes</v>
      </c>
    </row>
    <row r="3484" spans="1:10" x14ac:dyDescent="0.35">
      <c r="A3484" s="108" t="s">
        <v>2462</v>
      </c>
      <c r="B3484" s="108" t="s">
        <v>3057</v>
      </c>
      <c r="C3484" s="109">
        <v>0.64960478106300001</v>
      </c>
      <c r="D3484" s="109">
        <v>0.37524398307000001</v>
      </c>
      <c r="E3484" s="110">
        <v>123</v>
      </c>
      <c r="F3484" s="109">
        <v>612133.34282100003</v>
      </c>
      <c r="G3484" s="109">
        <v>4095374.8485500002</v>
      </c>
      <c r="H3484" s="135">
        <v>10</v>
      </c>
      <c r="I3484" s="136" t="s">
        <v>3094</v>
      </c>
      <c r="J3484" s="110" t="str">
        <f t="shared" si="54"/>
        <v>No</v>
      </c>
    </row>
    <row r="3485" spans="1:10" x14ac:dyDescent="0.35">
      <c r="A3485" s="108" t="s">
        <v>2463</v>
      </c>
      <c r="B3485" s="108" t="s">
        <v>3047</v>
      </c>
      <c r="C3485" s="109">
        <v>0.23667954648100001</v>
      </c>
      <c r="D3485" s="109">
        <v>0.23494576669799999</v>
      </c>
      <c r="E3485" s="110">
        <v>2081</v>
      </c>
      <c r="F3485" s="109">
        <v>1063987.5094000001</v>
      </c>
      <c r="G3485" s="109">
        <v>3806172.6901099999</v>
      </c>
      <c r="H3485" s="135">
        <v>11</v>
      </c>
      <c r="I3485" s="136" t="s">
        <v>3094</v>
      </c>
      <c r="J3485" s="110" t="str">
        <f t="shared" si="54"/>
        <v>No</v>
      </c>
    </row>
    <row r="3486" spans="1:10" x14ac:dyDescent="0.35">
      <c r="A3486" s="108" t="s">
        <v>2464</v>
      </c>
      <c r="B3486" s="108" t="s">
        <v>3075</v>
      </c>
      <c r="C3486" s="109">
        <v>4.4043979284699999</v>
      </c>
      <c r="D3486" s="109">
        <v>1.3311151845700002</v>
      </c>
      <c r="E3486" s="110">
        <v>242</v>
      </c>
      <c r="F3486" s="109">
        <v>887508.623961</v>
      </c>
      <c r="G3486" s="109">
        <v>3798505.0293399999</v>
      </c>
      <c r="H3486" s="135">
        <v>11</v>
      </c>
      <c r="I3486" s="136" t="s">
        <v>3094</v>
      </c>
      <c r="J3486" s="110" t="str">
        <f t="shared" si="54"/>
        <v>No</v>
      </c>
    </row>
    <row r="3487" spans="1:10" x14ac:dyDescent="0.35">
      <c r="A3487" s="108" t="s">
        <v>2465</v>
      </c>
      <c r="B3487" s="108" t="s">
        <v>3044</v>
      </c>
      <c r="C3487" s="109">
        <v>0.74726760382699997</v>
      </c>
      <c r="D3487" s="109">
        <v>0.37689255605599997</v>
      </c>
      <c r="E3487" s="110">
        <v>363</v>
      </c>
      <c r="F3487" s="109">
        <v>575383.18151599995</v>
      </c>
      <c r="G3487" s="109">
        <v>4200139.6264699996</v>
      </c>
      <c r="H3487" s="135">
        <v>10</v>
      </c>
      <c r="I3487" s="136" t="s">
        <v>3094</v>
      </c>
      <c r="J3487" s="110" t="str">
        <f t="shared" si="54"/>
        <v>No</v>
      </c>
    </row>
    <row r="3488" spans="1:10" x14ac:dyDescent="0.35">
      <c r="A3488" s="108" t="s">
        <v>2465</v>
      </c>
      <c r="B3488" s="108" t="s">
        <v>3044</v>
      </c>
      <c r="C3488" s="109">
        <v>0.26854146102600002</v>
      </c>
      <c r="D3488" s="109">
        <v>0.20440182283799999</v>
      </c>
      <c r="E3488" s="110">
        <v>376</v>
      </c>
      <c r="F3488" s="109">
        <v>575474.87996299996</v>
      </c>
      <c r="G3488" s="109">
        <v>4199902.3565600002</v>
      </c>
      <c r="H3488" s="135">
        <v>10</v>
      </c>
      <c r="I3488" s="136" t="s">
        <v>3094</v>
      </c>
      <c r="J3488" s="110" t="str">
        <f t="shared" si="54"/>
        <v>No</v>
      </c>
    </row>
    <row r="3489" spans="1:10" x14ac:dyDescent="0.35">
      <c r="A3489" s="108" t="s">
        <v>2466</v>
      </c>
      <c r="B3489" s="108" t="s">
        <v>3022</v>
      </c>
      <c r="C3489" s="109">
        <v>0.96726643317799998</v>
      </c>
      <c r="D3489" s="109">
        <v>0.36298592590000001</v>
      </c>
      <c r="E3489" s="110">
        <v>2211</v>
      </c>
      <c r="F3489" s="109">
        <v>502555.04705499997</v>
      </c>
      <c r="G3489" s="109">
        <v>4567346.85745</v>
      </c>
      <c r="H3489" s="135">
        <v>10</v>
      </c>
      <c r="I3489" s="136" t="s">
        <v>3094</v>
      </c>
      <c r="J3489" s="110" t="str">
        <f t="shared" si="54"/>
        <v>No</v>
      </c>
    </row>
    <row r="3490" spans="1:10" x14ac:dyDescent="0.35">
      <c r="A3490" s="108" t="s">
        <v>2467</v>
      </c>
      <c r="B3490" s="108" t="s">
        <v>3040</v>
      </c>
      <c r="C3490" s="109">
        <v>9.2969046497400001</v>
      </c>
      <c r="D3490" s="109">
        <v>1.5256734622500001</v>
      </c>
      <c r="E3490" s="110">
        <v>109</v>
      </c>
      <c r="F3490" s="109">
        <v>988566.34242300002</v>
      </c>
      <c r="G3490" s="109">
        <v>3742571.2459399998</v>
      </c>
      <c r="H3490" s="135">
        <v>11</v>
      </c>
      <c r="I3490" s="136" t="s">
        <v>3094</v>
      </c>
      <c r="J3490" s="110" t="str">
        <f t="shared" si="54"/>
        <v>No</v>
      </c>
    </row>
    <row r="3491" spans="1:10" x14ac:dyDescent="0.35">
      <c r="A3491" s="108" t="s">
        <v>2468</v>
      </c>
      <c r="B3491" s="108" t="s">
        <v>3041</v>
      </c>
      <c r="C3491" s="109">
        <v>8.1486748461099996</v>
      </c>
      <c r="D3491" s="109">
        <v>1.42686167228</v>
      </c>
      <c r="E3491" s="110">
        <v>2913</v>
      </c>
      <c r="F3491" s="109">
        <v>809430.06984300003</v>
      </c>
      <c r="G3491" s="109">
        <v>4213789.6761299996</v>
      </c>
      <c r="H3491" s="135">
        <v>11</v>
      </c>
      <c r="I3491" s="136" t="s">
        <v>3094</v>
      </c>
      <c r="J3491" s="110" t="str">
        <f t="shared" si="54"/>
        <v>No</v>
      </c>
    </row>
    <row r="3492" spans="1:10" x14ac:dyDescent="0.35">
      <c r="A3492" s="108" t="s">
        <v>2469</v>
      </c>
      <c r="B3492" s="108" t="s">
        <v>3036</v>
      </c>
      <c r="C3492" s="109">
        <v>1.73661994247</v>
      </c>
      <c r="D3492" s="109">
        <v>0.58194841327400004</v>
      </c>
      <c r="E3492" s="110">
        <v>3301</v>
      </c>
      <c r="F3492" s="109">
        <v>874466.05004</v>
      </c>
      <c r="G3492" s="109">
        <v>4115317.2446099999</v>
      </c>
      <c r="H3492" s="135">
        <v>11</v>
      </c>
      <c r="I3492" s="136" t="s">
        <v>3094</v>
      </c>
      <c r="J3492" s="110" t="str">
        <f t="shared" si="54"/>
        <v>No</v>
      </c>
    </row>
    <row r="3493" spans="1:10" x14ac:dyDescent="0.35">
      <c r="A3493" s="108" t="s">
        <v>2470</v>
      </c>
      <c r="B3493" s="108" t="s">
        <v>3052</v>
      </c>
      <c r="C3493" s="109">
        <v>3.1754196156800001</v>
      </c>
      <c r="D3493" s="109">
        <v>0.98094588691899998</v>
      </c>
      <c r="E3493" s="110">
        <v>3381</v>
      </c>
      <c r="F3493" s="109">
        <v>898734.51211600006</v>
      </c>
      <c r="G3493" s="109">
        <v>4119395.0597899999</v>
      </c>
      <c r="H3493" s="135">
        <v>11</v>
      </c>
      <c r="I3493" s="136" t="s">
        <v>3094</v>
      </c>
      <c r="J3493" s="110" t="str">
        <f t="shared" si="54"/>
        <v>No</v>
      </c>
    </row>
    <row r="3494" spans="1:10" x14ac:dyDescent="0.35">
      <c r="A3494" s="108" t="s">
        <v>2471</v>
      </c>
      <c r="B3494" s="108" t="s">
        <v>3036</v>
      </c>
      <c r="C3494" s="109">
        <v>5.17623229302</v>
      </c>
      <c r="D3494" s="109">
        <v>2.4652407700799999</v>
      </c>
      <c r="E3494" s="110">
        <v>3230</v>
      </c>
      <c r="F3494" s="109">
        <v>908377.667992</v>
      </c>
      <c r="G3494" s="109">
        <v>4086055.8821200002</v>
      </c>
      <c r="H3494" s="135">
        <v>11</v>
      </c>
      <c r="I3494" s="136" t="s">
        <v>3094</v>
      </c>
      <c r="J3494" s="110" t="str">
        <f t="shared" si="54"/>
        <v>No</v>
      </c>
    </row>
    <row r="3495" spans="1:10" x14ac:dyDescent="0.35">
      <c r="A3495" s="108" t="s">
        <v>2472</v>
      </c>
      <c r="B3495" s="108" t="s">
        <v>3036</v>
      </c>
      <c r="C3495" s="109">
        <v>6.2600241783200001</v>
      </c>
      <c r="D3495" s="109">
        <v>1.88658416001</v>
      </c>
      <c r="E3495" s="110">
        <v>3296</v>
      </c>
      <c r="F3495" s="109">
        <v>908076.36724299996</v>
      </c>
      <c r="G3495" s="109">
        <v>4083879.7096500001</v>
      </c>
      <c r="H3495" s="135">
        <v>11</v>
      </c>
      <c r="I3495" s="136" t="s">
        <v>3094</v>
      </c>
      <c r="J3495" s="110" t="str">
        <f t="shared" si="54"/>
        <v>No</v>
      </c>
    </row>
    <row r="3496" spans="1:10" x14ac:dyDescent="0.35">
      <c r="A3496" s="108" t="s">
        <v>2473</v>
      </c>
      <c r="B3496" s="108" t="s">
        <v>3036</v>
      </c>
      <c r="C3496" s="109">
        <v>1.8756691170700002</v>
      </c>
      <c r="D3496" s="109">
        <v>0.75333776688800003</v>
      </c>
      <c r="E3496" s="110">
        <v>3350</v>
      </c>
      <c r="F3496" s="109">
        <v>907547.091518</v>
      </c>
      <c r="G3496" s="109">
        <v>4085498.49279</v>
      </c>
      <c r="H3496" s="135">
        <v>11</v>
      </c>
      <c r="I3496" s="136" t="s">
        <v>3094</v>
      </c>
      <c r="J3496" s="110" t="str">
        <f t="shared" si="54"/>
        <v>No</v>
      </c>
    </row>
    <row r="3497" spans="1:10" x14ac:dyDescent="0.35">
      <c r="A3497" s="108" t="s">
        <v>2474</v>
      </c>
      <c r="B3497" s="108" t="s">
        <v>3036</v>
      </c>
      <c r="C3497" s="109">
        <v>9.0052099241299999</v>
      </c>
      <c r="D3497" s="109">
        <v>1.2471784741700001</v>
      </c>
      <c r="E3497" s="110">
        <v>3354</v>
      </c>
      <c r="F3497" s="109">
        <v>908820.27186800004</v>
      </c>
      <c r="G3497" s="109">
        <v>4083041.5245300001</v>
      </c>
      <c r="H3497" s="135">
        <v>11</v>
      </c>
      <c r="I3497" s="136" t="s">
        <v>3094</v>
      </c>
      <c r="J3497" s="110" t="str">
        <f t="shared" si="54"/>
        <v>No</v>
      </c>
    </row>
    <row r="3498" spans="1:10" x14ac:dyDescent="0.35">
      <c r="A3498" s="108" t="s">
        <v>2475</v>
      </c>
      <c r="B3498" s="108" t="s">
        <v>3036</v>
      </c>
      <c r="C3498" s="109">
        <v>1.6285436763300001</v>
      </c>
      <c r="D3498" s="109">
        <v>0.76210444675800004</v>
      </c>
      <c r="E3498" s="110">
        <v>3333</v>
      </c>
      <c r="F3498" s="109">
        <v>908758.38630300004</v>
      </c>
      <c r="G3498" s="109">
        <v>4083662.5840799999</v>
      </c>
      <c r="H3498" s="135">
        <v>11</v>
      </c>
      <c r="I3498" s="136" t="s">
        <v>3094</v>
      </c>
      <c r="J3498" s="110" t="str">
        <f t="shared" si="54"/>
        <v>No</v>
      </c>
    </row>
    <row r="3499" spans="1:10" x14ac:dyDescent="0.35">
      <c r="A3499" s="108" t="s">
        <v>2476</v>
      </c>
      <c r="B3499" s="108" t="s">
        <v>3036</v>
      </c>
      <c r="C3499" s="109">
        <v>1.0999007673900001</v>
      </c>
      <c r="D3499" s="109">
        <v>0.41253125794000001</v>
      </c>
      <c r="E3499" s="110">
        <v>3410</v>
      </c>
      <c r="F3499" s="109">
        <v>908746.70028999995</v>
      </c>
      <c r="G3499" s="109">
        <v>4082618.3427499998</v>
      </c>
      <c r="H3499" s="135">
        <v>11</v>
      </c>
      <c r="I3499" s="136" t="s">
        <v>3094</v>
      </c>
      <c r="J3499" s="110" t="str">
        <f t="shared" si="54"/>
        <v>No</v>
      </c>
    </row>
    <row r="3500" spans="1:10" x14ac:dyDescent="0.35">
      <c r="A3500" s="108" t="s">
        <v>2477</v>
      </c>
      <c r="B3500" s="108" t="s">
        <v>3036</v>
      </c>
      <c r="C3500" s="109">
        <v>4.5528060165599999</v>
      </c>
      <c r="D3500" s="109">
        <v>1.2451976088700001</v>
      </c>
      <c r="E3500" s="110">
        <v>3257</v>
      </c>
      <c r="F3500" s="109">
        <v>908449.36174199998</v>
      </c>
      <c r="G3500" s="109">
        <v>4084401.0946999998</v>
      </c>
      <c r="H3500" s="135">
        <v>11</v>
      </c>
      <c r="I3500" s="136" t="s">
        <v>3094</v>
      </c>
      <c r="J3500" s="110" t="str">
        <f t="shared" si="54"/>
        <v>No</v>
      </c>
    </row>
    <row r="3501" spans="1:10" x14ac:dyDescent="0.35">
      <c r="A3501" s="108" t="s">
        <v>2478</v>
      </c>
      <c r="B3501" s="108" t="s">
        <v>3036</v>
      </c>
      <c r="C3501" s="109">
        <v>2.1084832931299999</v>
      </c>
      <c r="D3501" s="109">
        <v>0.59173696856799995</v>
      </c>
      <c r="E3501" s="110">
        <v>3554</v>
      </c>
      <c r="F3501" s="109">
        <v>906743.32583400002</v>
      </c>
      <c r="G3501" s="109">
        <v>4085918.6460500001</v>
      </c>
      <c r="H3501" s="135">
        <v>11</v>
      </c>
      <c r="I3501" s="136" t="s">
        <v>3094</v>
      </c>
      <c r="J3501" s="110" t="str">
        <f t="shared" si="54"/>
        <v>No</v>
      </c>
    </row>
    <row r="3502" spans="1:10" x14ac:dyDescent="0.35">
      <c r="A3502" s="108" t="s">
        <v>2479</v>
      </c>
      <c r="B3502" s="108" t="s">
        <v>3036</v>
      </c>
      <c r="C3502" s="109">
        <v>5.7079645656000002</v>
      </c>
      <c r="D3502" s="109">
        <v>1.49155052663</v>
      </c>
      <c r="E3502" s="110">
        <v>3305</v>
      </c>
      <c r="F3502" s="109">
        <v>907759.50660299999</v>
      </c>
      <c r="G3502" s="109">
        <v>4083681.8166800002</v>
      </c>
      <c r="H3502" s="135">
        <v>11</v>
      </c>
      <c r="I3502" s="136" t="s">
        <v>3094</v>
      </c>
      <c r="J3502" s="110" t="str">
        <f t="shared" si="54"/>
        <v>No</v>
      </c>
    </row>
    <row r="3503" spans="1:10" x14ac:dyDescent="0.35">
      <c r="A3503" s="108" t="s">
        <v>2480</v>
      </c>
      <c r="B3503" s="108" t="s">
        <v>3036</v>
      </c>
      <c r="C3503" s="109">
        <v>5.7502757976399996</v>
      </c>
      <c r="D3503" s="109">
        <v>1.3328200484900001</v>
      </c>
      <c r="E3503" s="110">
        <v>3436</v>
      </c>
      <c r="F3503" s="109">
        <v>907525.161249</v>
      </c>
      <c r="G3503" s="109">
        <v>4082473.2455500001</v>
      </c>
      <c r="H3503" s="135">
        <v>11</v>
      </c>
      <c r="I3503" s="136" t="s">
        <v>3094</v>
      </c>
      <c r="J3503" s="110" t="str">
        <f t="shared" si="54"/>
        <v>No</v>
      </c>
    </row>
    <row r="3504" spans="1:10" x14ac:dyDescent="0.35">
      <c r="A3504" s="108" t="s">
        <v>2481</v>
      </c>
      <c r="B3504" s="108" t="s">
        <v>3036</v>
      </c>
      <c r="C3504" s="109">
        <v>1.2516509058900001</v>
      </c>
      <c r="D3504" s="109">
        <v>0.42364869845999997</v>
      </c>
      <c r="E3504" s="110">
        <v>3413</v>
      </c>
      <c r="F3504" s="109">
        <v>909352.22433400003</v>
      </c>
      <c r="G3504" s="109">
        <v>4083451.9945700001</v>
      </c>
      <c r="H3504" s="135">
        <v>11</v>
      </c>
      <c r="I3504" s="136" t="s">
        <v>3094</v>
      </c>
      <c r="J3504" s="110" t="str">
        <f t="shared" si="54"/>
        <v>No</v>
      </c>
    </row>
    <row r="3505" spans="1:10" x14ac:dyDescent="0.35">
      <c r="A3505" s="108" t="s">
        <v>2482</v>
      </c>
      <c r="B3505" s="108" t="s">
        <v>3029</v>
      </c>
      <c r="C3505" s="109">
        <v>5.0132081911799995</v>
      </c>
      <c r="D3505" s="109">
        <v>1.2852239078400001</v>
      </c>
      <c r="E3505" s="110">
        <v>3023</v>
      </c>
      <c r="F3505" s="109">
        <v>855440.32189499994</v>
      </c>
      <c r="G3505" s="109">
        <v>4166457.3712900002</v>
      </c>
      <c r="H3505" s="135">
        <v>11</v>
      </c>
      <c r="I3505" s="136" t="s">
        <v>3094</v>
      </c>
      <c r="J3505" s="110" t="str">
        <f t="shared" si="54"/>
        <v>No</v>
      </c>
    </row>
    <row r="3506" spans="1:10" x14ac:dyDescent="0.35">
      <c r="A3506" s="108" t="s">
        <v>2483</v>
      </c>
      <c r="B3506" s="108" t="s">
        <v>3041</v>
      </c>
      <c r="C3506" s="109">
        <v>4.7088506188599997</v>
      </c>
      <c r="D3506" s="109">
        <v>0.83508478529100005</v>
      </c>
      <c r="E3506" s="110">
        <v>3207</v>
      </c>
      <c r="F3506" s="109">
        <v>824757.15621499997</v>
      </c>
      <c r="G3506" s="109">
        <v>4204701.8111199997</v>
      </c>
      <c r="H3506" s="135">
        <v>11</v>
      </c>
      <c r="I3506" s="136" t="s">
        <v>3094</v>
      </c>
      <c r="J3506" s="110" t="str">
        <f t="shared" si="54"/>
        <v>No</v>
      </c>
    </row>
    <row r="3507" spans="1:10" x14ac:dyDescent="0.35">
      <c r="A3507" s="108" t="s">
        <v>2484</v>
      </c>
      <c r="B3507" s="108" t="s">
        <v>3041</v>
      </c>
      <c r="C3507" s="109">
        <v>2.1945513264400001</v>
      </c>
      <c r="D3507" s="109">
        <v>0.71941235753499999</v>
      </c>
      <c r="E3507" s="110">
        <v>3326</v>
      </c>
      <c r="F3507" s="109">
        <v>825324.75042499998</v>
      </c>
      <c r="G3507" s="109">
        <v>4205471.2039099997</v>
      </c>
      <c r="H3507" s="135">
        <v>11</v>
      </c>
      <c r="I3507" s="136" t="s">
        <v>3094</v>
      </c>
      <c r="J3507" s="110" t="str">
        <f t="shared" si="54"/>
        <v>No</v>
      </c>
    </row>
    <row r="3508" spans="1:10" x14ac:dyDescent="0.35">
      <c r="A3508" s="108" t="s">
        <v>2485</v>
      </c>
      <c r="B3508" s="108" t="s">
        <v>3029</v>
      </c>
      <c r="C3508" s="109">
        <v>2.39443983959</v>
      </c>
      <c r="D3508" s="109">
        <v>0.59555011629199994</v>
      </c>
      <c r="E3508" s="110">
        <v>2991</v>
      </c>
      <c r="F3508" s="109">
        <v>797301.24005400005</v>
      </c>
      <c r="G3508" s="109">
        <v>4241550.1024700003</v>
      </c>
      <c r="H3508" s="135">
        <v>11</v>
      </c>
      <c r="I3508" s="136" t="s">
        <v>3094</v>
      </c>
      <c r="J3508" s="110" t="str">
        <f t="shared" si="54"/>
        <v>No</v>
      </c>
    </row>
    <row r="3509" spans="1:10" x14ac:dyDescent="0.35">
      <c r="A3509" s="108" t="s">
        <v>2486</v>
      </c>
      <c r="B3509" s="108" t="s">
        <v>3038</v>
      </c>
      <c r="C3509" s="109">
        <v>320.14521535599999</v>
      </c>
      <c r="D3509" s="109">
        <v>16.069997797900001</v>
      </c>
      <c r="E3509" s="110">
        <v>448</v>
      </c>
      <c r="F3509" s="109">
        <v>1051986.10852</v>
      </c>
      <c r="G3509" s="109">
        <v>3732437.2686200002</v>
      </c>
      <c r="H3509" s="135">
        <v>11</v>
      </c>
      <c r="I3509" s="136" t="s">
        <v>3094</v>
      </c>
      <c r="J3509" s="110" t="str">
        <f t="shared" si="54"/>
        <v>No</v>
      </c>
    </row>
    <row r="3510" spans="1:10" x14ac:dyDescent="0.35">
      <c r="A3510" s="108" t="s">
        <v>2487</v>
      </c>
      <c r="B3510" s="108" t="s">
        <v>3055</v>
      </c>
      <c r="C3510" s="109">
        <v>0.35133862030399998</v>
      </c>
      <c r="D3510" s="109">
        <v>0.24980725627199998</v>
      </c>
      <c r="E3510" s="110">
        <v>1268</v>
      </c>
      <c r="F3510" s="109">
        <v>496068.68051699997</v>
      </c>
      <c r="G3510" s="109">
        <v>4395899.4866199996</v>
      </c>
      <c r="H3510" s="135">
        <v>10</v>
      </c>
      <c r="I3510" s="136" t="s">
        <v>3094</v>
      </c>
      <c r="J3510" s="110" t="str">
        <f t="shared" si="54"/>
        <v>No</v>
      </c>
    </row>
    <row r="3511" spans="1:10" x14ac:dyDescent="0.35">
      <c r="A3511" s="108" t="s">
        <v>2488</v>
      </c>
      <c r="B3511" s="108" t="s">
        <v>3039</v>
      </c>
      <c r="C3511" s="109">
        <v>17.2160791206</v>
      </c>
      <c r="D3511" s="109">
        <v>2.1129288074299999</v>
      </c>
      <c r="E3511" s="110">
        <v>3520</v>
      </c>
      <c r="F3511" s="109">
        <v>923219.98542599997</v>
      </c>
      <c r="G3511" s="109">
        <v>4053433.03577</v>
      </c>
      <c r="H3511" s="135">
        <v>11</v>
      </c>
      <c r="I3511" s="136" t="s">
        <v>3094</v>
      </c>
      <c r="J3511" s="110" t="str">
        <f t="shared" si="54"/>
        <v>No</v>
      </c>
    </row>
    <row r="3512" spans="1:10" x14ac:dyDescent="0.35">
      <c r="A3512" s="108" t="s">
        <v>2489</v>
      </c>
      <c r="B3512" s="108" t="s">
        <v>3052</v>
      </c>
      <c r="C3512" s="109">
        <v>6.9869482548400006</v>
      </c>
      <c r="D3512" s="109">
        <v>1.1163992079699998</v>
      </c>
      <c r="E3512" s="110">
        <v>3622</v>
      </c>
      <c r="F3512" s="109">
        <v>884340.57293899998</v>
      </c>
      <c r="G3512" s="109">
        <v>4126799.0714099999</v>
      </c>
      <c r="H3512" s="135">
        <v>11</v>
      </c>
      <c r="I3512" s="136" t="s">
        <v>3094</v>
      </c>
      <c r="J3512" s="110" t="str">
        <f t="shared" si="54"/>
        <v>No</v>
      </c>
    </row>
    <row r="3513" spans="1:10" x14ac:dyDescent="0.35">
      <c r="A3513" s="108" t="s">
        <v>2490</v>
      </c>
      <c r="B3513" s="108" t="s">
        <v>3026</v>
      </c>
      <c r="C3513" s="109">
        <v>2.1497354435</v>
      </c>
      <c r="D3513" s="109">
        <v>0.64510660852700008</v>
      </c>
      <c r="E3513" s="110">
        <v>711</v>
      </c>
      <c r="F3513" s="109">
        <v>458315.76129300002</v>
      </c>
      <c r="G3513" s="109">
        <v>4516857.12543</v>
      </c>
      <c r="H3513" s="135">
        <v>10</v>
      </c>
      <c r="I3513" s="136" t="s">
        <v>3094</v>
      </c>
      <c r="J3513" s="110" t="str">
        <f t="shared" si="54"/>
        <v>No</v>
      </c>
    </row>
    <row r="3514" spans="1:10" x14ac:dyDescent="0.35">
      <c r="A3514" s="108" t="s">
        <v>2491</v>
      </c>
      <c r="B3514" s="108" t="s">
        <v>3020</v>
      </c>
      <c r="C3514" s="109">
        <v>97.802502688899992</v>
      </c>
      <c r="D3514" s="109">
        <v>17.564032234800003</v>
      </c>
      <c r="E3514" s="110">
        <v>565</v>
      </c>
      <c r="F3514" s="109">
        <v>702396.42545600003</v>
      </c>
      <c r="G3514" s="109">
        <v>4295493.2207500003</v>
      </c>
      <c r="H3514" s="135">
        <v>10</v>
      </c>
      <c r="I3514" s="136" t="s">
        <v>3094</v>
      </c>
      <c r="J3514" s="110" t="str">
        <f t="shared" si="54"/>
        <v>No</v>
      </c>
    </row>
    <row r="3515" spans="1:10" x14ac:dyDescent="0.35">
      <c r="A3515" s="108" t="s">
        <v>2492</v>
      </c>
      <c r="B3515" s="108" t="s">
        <v>3025</v>
      </c>
      <c r="C3515" s="109">
        <v>8.4781429825200011E-2</v>
      </c>
      <c r="D3515" s="109">
        <v>0.11269220289899999</v>
      </c>
      <c r="E3515" s="110">
        <v>2998</v>
      </c>
      <c r="F3515" s="109">
        <v>821583.77010900003</v>
      </c>
      <c r="G3515" s="109">
        <v>4169758.0546499998</v>
      </c>
      <c r="H3515" s="135">
        <v>11</v>
      </c>
      <c r="I3515" s="136" t="s">
        <v>3094</v>
      </c>
      <c r="J3515" s="110" t="str">
        <f t="shared" si="54"/>
        <v>No</v>
      </c>
    </row>
    <row r="3516" spans="1:10" x14ac:dyDescent="0.35">
      <c r="A3516" s="108" t="s">
        <v>2492</v>
      </c>
      <c r="B3516" s="108" t="s">
        <v>3025</v>
      </c>
      <c r="C3516" s="109">
        <v>0.66893177341900001</v>
      </c>
      <c r="D3516" s="109">
        <v>0.42324767673700003</v>
      </c>
      <c r="E3516" s="110">
        <v>2994</v>
      </c>
      <c r="F3516" s="109">
        <v>821616.51379400003</v>
      </c>
      <c r="G3516" s="109">
        <v>4169677.5480599999</v>
      </c>
      <c r="H3516" s="135">
        <v>11</v>
      </c>
      <c r="I3516" s="136" t="s">
        <v>3094</v>
      </c>
      <c r="J3516" s="110" t="str">
        <f t="shared" si="54"/>
        <v>No</v>
      </c>
    </row>
    <row r="3517" spans="1:10" x14ac:dyDescent="0.35">
      <c r="A3517" s="108" t="s">
        <v>2492</v>
      </c>
      <c r="B3517" s="108" t="s">
        <v>3025</v>
      </c>
      <c r="C3517" s="109">
        <v>1.9421603083500001</v>
      </c>
      <c r="D3517" s="109">
        <v>0.66769804016500001</v>
      </c>
      <c r="E3517" s="110">
        <v>2989</v>
      </c>
      <c r="F3517" s="109">
        <v>821424.35722699994</v>
      </c>
      <c r="G3517" s="109">
        <v>4169564.9141500001</v>
      </c>
      <c r="H3517" s="135">
        <v>11</v>
      </c>
      <c r="I3517" s="136" t="s">
        <v>3094</v>
      </c>
      <c r="J3517" s="110" t="str">
        <f t="shared" si="54"/>
        <v>No</v>
      </c>
    </row>
    <row r="3518" spans="1:10" x14ac:dyDescent="0.35">
      <c r="A3518" s="108" t="s">
        <v>2492</v>
      </c>
      <c r="B3518" s="108" t="s">
        <v>3025</v>
      </c>
      <c r="C3518" s="109">
        <v>0.177657265018</v>
      </c>
      <c r="D3518" s="109">
        <v>0.16801795730500002</v>
      </c>
      <c r="E3518" s="110">
        <v>2995</v>
      </c>
      <c r="F3518" s="109">
        <v>821493.41505399998</v>
      </c>
      <c r="G3518" s="109">
        <v>4169662.2781699998</v>
      </c>
      <c r="H3518" s="135">
        <v>11</v>
      </c>
      <c r="I3518" s="136" t="s">
        <v>3094</v>
      </c>
      <c r="J3518" s="110" t="str">
        <f t="shared" si="54"/>
        <v>No</v>
      </c>
    </row>
    <row r="3519" spans="1:10" x14ac:dyDescent="0.35">
      <c r="A3519" s="108" t="s">
        <v>2492</v>
      </c>
      <c r="B3519" s="108" t="s">
        <v>3025</v>
      </c>
      <c r="C3519" s="109">
        <v>0.192802133894</v>
      </c>
      <c r="D3519" s="109">
        <v>0.213816619184</v>
      </c>
      <c r="E3519" s="110">
        <v>2993</v>
      </c>
      <c r="F3519" s="109">
        <v>821514.94720199995</v>
      </c>
      <c r="G3519" s="109">
        <v>4169584.0066800001</v>
      </c>
      <c r="H3519" s="135">
        <v>11</v>
      </c>
      <c r="I3519" s="136" t="s">
        <v>3094</v>
      </c>
      <c r="J3519" s="110" t="str">
        <f t="shared" si="54"/>
        <v>No</v>
      </c>
    </row>
    <row r="3520" spans="1:10" x14ac:dyDescent="0.35">
      <c r="A3520" s="108" t="s">
        <v>2493</v>
      </c>
      <c r="B3520" s="108" t="s">
        <v>3026</v>
      </c>
      <c r="C3520" s="109">
        <v>3.4424203708599999</v>
      </c>
      <c r="D3520" s="109">
        <v>1.1861544582500001</v>
      </c>
      <c r="E3520" s="110">
        <v>527</v>
      </c>
      <c r="F3520" s="109">
        <v>498334.38525799999</v>
      </c>
      <c r="G3520" s="109">
        <v>4509397.5201599998</v>
      </c>
      <c r="H3520" s="135">
        <v>10</v>
      </c>
      <c r="I3520" s="136" t="s">
        <v>3094</v>
      </c>
      <c r="J3520" s="110" t="str">
        <f t="shared" si="54"/>
        <v>No</v>
      </c>
    </row>
    <row r="3521" spans="1:10" x14ac:dyDescent="0.35">
      <c r="A3521" s="108" t="s">
        <v>2494</v>
      </c>
      <c r="B3521" s="108" t="s">
        <v>3050</v>
      </c>
      <c r="C3521" s="109">
        <v>3.5635935993999999</v>
      </c>
      <c r="D3521" s="109">
        <v>1.06472193301</v>
      </c>
      <c r="E3521" s="110">
        <v>27</v>
      </c>
      <c r="F3521" s="109">
        <v>544402.84508</v>
      </c>
      <c r="G3521" s="109">
        <v>4223546.19594</v>
      </c>
      <c r="H3521" s="135">
        <v>10</v>
      </c>
      <c r="I3521" s="136" t="s">
        <v>3094</v>
      </c>
      <c r="J3521" s="110" t="str">
        <f t="shared" si="54"/>
        <v>No</v>
      </c>
    </row>
    <row r="3522" spans="1:10" x14ac:dyDescent="0.35">
      <c r="A3522" s="108" t="s">
        <v>2495</v>
      </c>
      <c r="B3522" s="108" t="s">
        <v>3036</v>
      </c>
      <c r="C3522" s="109">
        <v>0.80317930628699996</v>
      </c>
      <c r="D3522" s="109">
        <v>0.388108159249</v>
      </c>
      <c r="E3522" s="110">
        <v>3364</v>
      </c>
      <c r="F3522" s="109">
        <v>872730.02712500002</v>
      </c>
      <c r="G3522" s="109">
        <v>4150930.7427500002</v>
      </c>
      <c r="H3522" s="135">
        <v>11</v>
      </c>
      <c r="I3522" s="136" t="s">
        <v>3094</v>
      </c>
      <c r="J3522" s="110" t="str">
        <f t="shared" si="54"/>
        <v>No</v>
      </c>
    </row>
    <row r="3523" spans="1:10" x14ac:dyDescent="0.35">
      <c r="A3523" s="108" t="s">
        <v>2496</v>
      </c>
      <c r="B3523" s="108" t="s">
        <v>3026</v>
      </c>
      <c r="C3523" s="109">
        <v>1.25394786513</v>
      </c>
      <c r="D3523" s="109">
        <v>0.41493123533200005</v>
      </c>
      <c r="E3523" s="110">
        <v>1657</v>
      </c>
      <c r="F3523" s="109">
        <v>534731.98982200003</v>
      </c>
      <c r="G3523" s="109">
        <v>4572067.4822199997</v>
      </c>
      <c r="H3523" s="135">
        <v>10</v>
      </c>
      <c r="I3523" s="136" t="s">
        <v>3094</v>
      </c>
      <c r="J3523" s="110" t="str">
        <f t="shared" si="54"/>
        <v>No</v>
      </c>
    </row>
    <row r="3524" spans="1:10" x14ac:dyDescent="0.35">
      <c r="A3524" s="108" t="s">
        <v>2497</v>
      </c>
      <c r="B3524" s="108" t="s">
        <v>3036</v>
      </c>
      <c r="C3524" s="109">
        <v>2.0968921998200001</v>
      </c>
      <c r="D3524" s="109">
        <v>0.557971263883</v>
      </c>
      <c r="E3524" s="110">
        <v>3008</v>
      </c>
      <c r="F3524" s="109">
        <v>884532.75647899997</v>
      </c>
      <c r="G3524" s="109">
        <v>4091737.2794400002</v>
      </c>
      <c r="H3524" s="135">
        <v>11</v>
      </c>
      <c r="I3524" s="136" t="s">
        <v>3094</v>
      </c>
      <c r="J3524" s="110" t="str">
        <f t="shared" ref="J3524:J3587" si="55">IF(AND(C3524&gt;=173.3,C3524&lt;=16005.8,D3524&gt;=16.1,D3524&lt;=255.3,E3524&gt;=42.4,E3524&lt;=2062),"Yes","No")</f>
        <v>No</v>
      </c>
    </row>
    <row r="3525" spans="1:10" x14ac:dyDescent="0.35">
      <c r="A3525" s="108" t="s">
        <v>2497</v>
      </c>
      <c r="B3525" s="108" t="s">
        <v>3036</v>
      </c>
      <c r="C3525" s="109">
        <v>2.05781970015</v>
      </c>
      <c r="D3525" s="109">
        <v>0.53343938124099999</v>
      </c>
      <c r="E3525" s="110">
        <v>3114</v>
      </c>
      <c r="F3525" s="109">
        <v>884051.78524700005</v>
      </c>
      <c r="G3525" s="109">
        <v>4091289.6824699999</v>
      </c>
      <c r="H3525" s="135">
        <v>11</v>
      </c>
      <c r="I3525" s="136" t="s">
        <v>3094</v>
      </c>
      <c r="J3525" s="110" t="str">
        <f t="shared" si="55"/>
        <v>No</v>
      </c>
    </row>
    <row r="3526" spans="1:10" x14ac:dyDescent="0.35">
      <c r="A3526" s="108" t="s">
        <v>2498</v>
      </c>
      <c r="B3526" s="108" t="s">
        <v>3052</v>
      </c>
      <c r="C3526" s="109">
        <v>1.16159346044</v>
      </c>
      <c r="D3526" s="109">
        <v>0.59172933805599992</v>
      </c>
      <c r="E3526" s="110">
        <v>3214</v>
      </c>
      <c r="F3526" s="109">
        <v>914613.78839500004</v>
      </c>
      <c r="G3526" s="109">
        <v>4078529.8598799999</v>
      </c>
      <c r="H3526" s="135">
        <v>11</v>
      </c>
      <c r="I3526" s="136" t="s">
        <v>3094</v>
      </c>
      <c r="J3526" s="110" t="str">
        <f t="shared" si="55"/>
        <v>No</v>
      </c>
    </row>
    <row r="3527" spans="1:10" x14ac:dyDescent="0.35">
      <c r="A3527" s="108" t="s">
        <v>2499</v>
      </c>
      <c r="B3527" s="108" t="s">
        <v>3021</v>
      </c>
      <c r="C3527" s="109">
        <v>249.92399712500003</v>
      </c>
      <c r="D3527" s="109">
        <v>19.620446998200002</v>
      </c>
      <c r="E3527" s="110">
        <v>1077</v>
      </c>
      <c r="F3527" s="109">
        <v>662638.04671100003</v>
      </c>
      <c r="G3527" s="109">
        <v>4384708.8542499999</v>
      </c>
      <c r="H3527" s="135">
        <v>10</v>
      </c>
      <c r="I3527" s="136" t="s">
        <v>3094</v>
      </c>
      <c r="J3527" s="110" t="str">
        <f t="shared" si="55"/>
        <v>Yes</v>
      </c>
    </row>
    <row r="3528" spans="1:10" x14ac:dyDescent="0.35">
      <c r="A3528" s="108" t="s">
        <v>2500</v>
      </c>
      <c r="B3528" s="108" t="s">
        <v>3049</v>
      </c>
      <c r="C3528" s="109">
        <v>2.9342175674999997</v>
      </c>
      <c r="D3528" s="109">
        <v>0.84340742251100009</v>
      </c>
      <c r="E3528" s="110">
        <v>5</v>
      </c>
      <c r="F3528" s="109">
        <v>718353.41055899998</v>
      </c>
      <c r="G3528" s="109">
        <v>3883302.1129299998</v>
      </c>
      <c r="H3528" s="135">
        <v>10</v>
      </c>
      <c r="I3528" s="136" t="s">
        <v>3094</v>
      </c>
      <c r="J3528" s="110" t="str">
        <f t="shared" si="55"/>
        <v>No</v>
      </c>
    </row>
    <row r="3529" spans="1:10" x14ac:dyDescent="0.35">
      <c r="A3529" s="108" t="s">
        <v>2501</v>
      </c>
      <c r="B3529" s="108" t="s">
        <v>3041</v>
      </c>
      <c r="C3529" s="109">
        <v>16.036965739500001</v>
      </c>
      <c r="D3529" s="109">
        <v>2.4958848330099999</v>
      </c>
      <c r="E3529" s="110">
        <v>2811</v>
      </c>
      <c r="F3529" s="109">
        <v>808576.96643200004</v>
      </c>
      <c r="G3529" s="109">
        <v>4213182.7775699999</v>
      </c>
      <c r="H3529" s="135">
        <v>11</v>
      </c>
      <c r="I3529" s="136" t="s">
        <v>3094</v>
      </c>
      <c r="J3529" s="110" t="str">
        <f t="shared" si="55"/>
        <v>No</v>
      </c>
    </row>
    <row r="3530" spans="1:10" x14ac:dyDescent="0.35">
      <c r="A3530" s="108" t="s">
        <v>2502</v>
      </c>
      <c r="B3530" s="108" t="s">
        <v>3022</v>
      </c>
      <c r="C3530" s="109">
        <v>2.05319051756</v>
      </c>
      <c r="D3530" s="109">
        <v>0.62053921149400004</v>
      </c>
      <c r="E3530" s="110">
        <v>2106</v>
      </c>
      <c r="F3530" s="109">
        <v>503251.78803699999</v>
      </c>
      <c r="G3530" s="109">
        <v>4579778.5000600005</v>
      </c>
      <c r="H3530" s="135">
        <v>10</v>
      </c>
      <c r="I3530" s="136" t="s">
        <v>3094</v>
      </c>
      <c r="J3530" s="110" t="str">
        <f t="shared" si="55"/>
        <v>No</v>
      </c>
    </row>
    <row r="3531" spans="1:10" x14ac:dyDescent="0.35">
      <c r="A3531" s="108" t="s">
        <v>2502</v>
      </c>
      <c r="B3531" s="108" t="s">
        <v>3042</v>
      </c>
      <c r="C3531" s="109">
        <v>9.2986827895899999</v>
      </c>
      <c r="D3531" s="109">
        <v>1.2758767043299999</v>
      </c>
      <c r="E3531" s="110">
        <v>1853</v>
      </c>
      <c r="F3531" s="109">
        <v>699378.81269799999</v>
      </c>
      <c r="G3531" s="109">
        <v>4400619.4697599998</v>
      </c>
      <c r="H3531" s="135">
        <v>10</v>
      </c>
      <c r="I3531" s="136" t="s">
        <v>3094</v>
      </c>
      <c r="J3531" s="110" t="str">
        <f t="shared" si="55"/>
        <v>No</v>
      </c>
    </row>
    <row r="3532" spans="1:10" x14ac:dyDescent="0.35">
      <c r="A3532" s="108" t="s">
        <v>2502</v>
      </c>
      <c r="B3532" s="108" t="s">
        <v>3068</v>
      </c>
      <c r="C3532" s="109">
        <v>1.01408695166</v>
      </c>
      <c r="D3532" s="109">
        <v>0.38310587105899996</v>
      </c>
      <c r="E3532" s="110">
        <v>1835</v>
      </c>
      <c r="F3532" s="109">
        <v>695411.329715</v>
      </c>
      <c r="G3532" s="109">
        <v>4391967.0307799997</v>
      </c>
      <c r="H3532" s="135">
        <v>10</v>
      </c>
      <c r="I3532" s="136" t="s">
        <v>3094</v>
      </c>
      <c r="J3532" s="110" t="str">
        <f t="shared" si="55"/>
        <v>No</v>
      </c>
    </row>
    <row r="3533" spans="1:10" x14ac:dyDescent="0.35">
      <c r="A3533" s="108" t="s">
        <v>2502</v>
      </c>
      <c r="B3533" s="108" t="s">
        <v>3020</v>
      </c>
      <c r="C3533" s="109">
        <v>3.6401623387899997</v>
      </c>
      <c r="D3533" s="109">
        <v>0.71741501583400002</v>
      </c>
      <c r="E3533" s="110">
        <v>2649</v>
      </c>
      <c r="F3533" s="109">
        <v>743945.88006700005</v>
      </c>
      <c r="G3533" s="109">
        <v>4304791.3127800003</v>
      </c>
      <c r="H3533" s="135">
        <v>10</v>
      </c>
      <c r="I3533" s="136" t="s">
        <v>3094</v>
      </c>
      <c r="J3533" s="110" t="str">
        <f t="shared" si="55"/>
        <v>No</v>
      </c>
    </row>
    <row r="3534" spans="1:10" x14ac:dyDescent="0.35">
      <c r="A3534" s="108" t="s">
        <v>2502</v>
      </c>
      <c r="B3534" s="108" t="s">
        <v>3042</v>
      </c>
      <c r="C3534" s="109">
        <v>16.463911341999999</v>
      </c>
      <c r="D3534" s="109">
        <v>2.1491625910900001</v>
      </c>
      <c r="E3534" s="110">
        <v>1246</v>
      </c>
      <c r="F3534" s="109">
        <v>669220.259769</v>
      </c>
      <c r="G3534" s="109">
        <v>4428011.2910799999</v>
      </c>
      <c r="H3534" s="135">
        <v>10</v>
      </c>
      <c r="I3534" s="136" t="s">
        <v>3094</v>
      </c>
      <c r="J3534" s="110" t="str">
        <f t="shared" si="55"/>
        <v>No</v>
      </c>
    </row>
    <row r="3535" spans="1:10" x14ac:dyDescent="0.35">
      <c r="A3535" s="108" t="s">
        <v>2502</v>
      </c>
      <c r="B3535" s="108" t="s">
        <v>3026</v>
      </c>
      <c r="C3535" s="109">
        <v>8.0969375496599998</v>
      </c>
      <c r="D3535" s="109">
        <v>1.2710046694099999</v>
      </c>
      <c r="E3535" s="110">
        <v>2110</v>
      </c>
      <c r="F3535" s="109">
        <v>500449.86341799999</v>
      </c>
      <c r="G3535" s="109">
        <v>4534750.9814499998</v>
      </c>
      <c r="H3535" s="135">
        <v>10</v>
      </c>
      <c r="I3535" s="136" t="s">
        <v>3094</v>
      </c>
      <c r="J3535" s="110" t="str">
        <f t="shared" si="55"/>
        <v>No</v>
      </c>
    </row>
    <row r="3536" spans="1:10" x14ac:dyDescent="0.35">
      <c r="A3536" s="108" t="s">
        <v>2503</v>
      </c>
      <c r="B3536" s="108" t="s">
        <v>3022</v>
      </c>
      <c r="C3536" s="109">
        <v>0.67027496658499996</v>
      </c>
      <c r="D3536" s="109">
        <v>0.303715067344</v>
      </c>
      <c r="E3536" s="110">
        <v>1745</v>
      </c>
      <c r="F3536" s="109">
        <v>480084.43195400003</v>
      </c>
      <c r="G3536" s="109">
        <v>4579642.8148800004</v>
      </c>
      <c r="H3536" s="135">
        <v>10</v>
      </c>
      <c r="I3536" s="136" t="s">
        <v>3094</v>
      </c>
      <c r="J3536" s="110" t="str">
        <f t="shared" si="55"/>
        <v>No</v>
      </c>
    </row>
    <row r="3537" spans="1:10" x14ac:dyDescent="0.35">
      <c r="A3537" s="108" t="s">
        <v>2504</v>
      </c>
      <c r="B3537" s="108" t="s">
        <v>3031</v>
      </c>
      <c r="C3537" s="109">
        <v>27.176092056700003</v>
      </c>
      <c r="D3537" s="109">
        <v>2.9351980955499997</v>
      </c>
      <c r="E3537" s="110">
        <v>1333</v>
      </c>
      <c r="F3537" s="109">
        <v>753736.00297300005</v>
      </c>
      <c r="G3537" s="109">
        <v>4502007.3809700003</v>
      </c>
      <c r="H3537" s="135">
        <v>10</v>
      </c>
      <c r="I3537" s="136" t="s">
        <v>3094</v>
      </c>
      <c r="J3537" s="110" t="str">
        <f t="shared" si="55"/>
        <v>No</v>
      </c>
    </row>
    <row r="3538" spans="1:10" x14ac:dyDescent="0.35">
      <c r="A3538" s="108" t="s">
        <v>2505</v>
      </c>
      <c r="B3538" s="108" t="s">
        <v>3043</v>
      </c>
      <c r="C3538" s="109">
        <v>0.99970343005200002</v>
      </c>
      <c r="D3538" s="109">
        <v>0.66284051396699994</v>
      </c>
      <c r="E3538" s="110">
        <v>1474</v>
      </c>
      <c r="F3538" s="109">
        <v>605811.64544700005</v>
      </c>
      <c r="G3538" s="109">
        <v>4552256.2624700004</v>
      </c>
      <c r="H3538" s="135">
        <v>10</v>
      </c>
      <c r="I3538" s="136" t="s">
        <v>3094</v>
      </c>
      <c r="J3538" s="110" t="str">
        <f t="shared" si="55"/>
        <v>No</v>
      </c>
    </row>
    <row r="3539" spans="1:10" x14ac:dyDescent="0.35">
      <c r="A3539" s="108" t="s">
        <v>2506</v>
      </c>
      <c r="B3539" s="108" t="s">
        <v>3068</v>
      </c>
      <c r="C3539" s="109">
        <v>7.62129955189</v>
      </c>
      <c r="D3539" s="109">
        <v>1.4231205141700001</v>
      </c>
      <c r="E3539" s="110">
        <v>2031</v>
      </c>
      <c r="F3539" s="109">
        <v>703347.04393799999</v>
      </c>
      <c r="G3539" s="109">
        <v>4393680.8234099997</v>
      </c>
      <c r="H3539" s="135">
        <v>10</v>
      </c>
      <c r="I3539" s="136" t="s">
        <v>3094</v>
      </c>
      <c r="J3539" s="110" t="str">
        <f t="shared" si="55"/>
        <v>No</v>
      </c>
    </row>
    <row r="3540" spans="1:10" x14ac:dyDescent="0.35">
      <c r="A3540" s="108" t="s">
        <v>2506</v>
      </c>
      <c r="B3540" s="108" t="s">
        <v>3031</v>
      </c>
      <c r="C3540" s="109">
        <v>166.58661533900002</v>
      </c>
      <c r="D3540" s="109">
        <v>9.213074850009999</v>
      </c>
      <c r="E3540" s="110">
        <v>1852</v>
      </c>
      <c r="F3540" s="109">
        <v>643291.19105200004</v>
      </c>
      <c r="G3540" s="109">
        <v>4486183.0241</v>
      </c>
      <c r="H3540" s="135">
        <v>10</v>
      </c>
      <c r="I3540" s="136" t="s">
        <v>3094</v>
      </c>
      <c r="J3540" s="110" t="str">
        <f t="shared" si="55"/>
        <v>No</v>
      </c>
    </row>
    <row r="3541" spans="1:10" x14ac:dyDescent="0.35">
      <c r="A3541" s="108" t="s">
        <v>2507</v>
      </c>
      <c r="B3541" s="108" t="s">
        <v>3068</v>
      </c>
      <c r="C3541" s="109">
        <v>2.4716818391099999</v>
      </c>
      <c r="D3541" s="109">
        <v>0.61444739452099995</v>
      </c>
      <c r="E3541" s="110">
        <v>2052</v>
      </c>
      <c r="F3541" s="109">
        <v>697972.06763900002</v>
      </c>
      <c r="G3541" s="109">
        <v>4394547.3439300004</v>
      </c>
      <c r="H3541" s="135">
        <v>10</v>
      </c>
      <c r="I3541" s="136" t="s">
        <v>3094</v>
      </c>
      <c r="J3541" s="110" t="str">
        <f t="shared" si="55"/>
        <v>No</v>
      </c>
    </row>
    <row r="3542" spans="1:10" x14ac:dyDescent="0.35">
      <c r="A3542" s="108" t="s">
        <v>2507</v>
      </c>
      <c r="B3542" s="108" t="s">
        <v>3042</v>
      </c>
      <c r="C3542" s="109">
        <v>68.218548111699988</v>
      </c>
      <c r="D3542" s="109">
        <v>4.0321414622600003</v>
      </c>
      <c r="E3542" s="110">
        <v>1206</v>
      </c>
      <c r="F3542" s="109">
        <v>670121.50081899995</v>
      </c>
      <c r="G3542" s="109">
        <v>4427037.8977899998</v>
      </c>
      <c r="H3542" s="135">
        <v>10</v>
      </c>
      <c r="I3542" s="136" t="s">
        <v>3094</v>
      </c>
      <c r="J3542" s="110" t="str">
        <f t="shared" si="55"/>
        <v>No</v>
      </c>
    </row>
    <row r="3543" spans="1:10" x14ac:dyDescent="0.35">
      <c r="A3543" s="108" t="s">
        <v>2508</v>
      </c>
      <c r="B3543" s="108" t="s">
        <v>3031</v>
      </c>
      <c r="C3543" s="109">
        <v>2.3498941363800001</v>
      </c>
      <c r="D3543" s="109">
        <v>0.63009097161399996</v>
      </c>
      <c r="E3543" s="110">
        <v>1722</v>
      </c>
      <c r="F3543" s="109">
        <v>675976.09013999999</v>
      </c>
      <c r="G3543" s="109">
        <v>4539929.1368100001</v>
      </c>
      <c r="H3543" s="135">
        <v>10</v>
      </c>
      <c r="I3543" s="136" t="s">
        <v>3094</v>
      </c>
      <c r="J3543" s="110" t="str">
        <f t="shared" si="55"/>
        <v>No</v>
      </c>
    </row>
    <row r="3544" spans="1:10" x14ac:dyDescent="0.35">
      <c r="A3544" s="108" t="s">
        <v>2509</v>
      </c>
      <c r="B3544" s="108" t="s">
        <v>3063</v>
      </c>
      <c r="C3544" s="109">
        <v>2.3375409545600001</v>
      </c>
      <c r="D3544" s="109">
        <v>0.80823121458699998</v>
      </c>
      <c r="E3544" s="110">
        <v>1398</v>
      </c>
      <c r="F3544" s="109">
        <v>435904.37185400003</v>
      </c>
      <c r="G3544" s="109">
        <v>4511086.1611900004</v>
      </c>
      <c r="H3544" s="135">
        <v>10</v>
      </c>
      <c r="I3544" s="136" t="s">
        <v>3094</v>
      </c>
      <c r="J3544" s="110" t="str">
        <f t="shared" si="55"/>
        <v>No</v>
      </c>
    </row>
    <row r="3545" spans="1:10" x14ac:dyDescent="0.35">
      <c r="A3545" s="108" t="s">
        <v>2510</v>
      </c>
      <c r="B3545" s="108" t="s">
        <v>3042</v>
      </c>
      <c r="C3545" s="109">
        <v>0.32208737842700003</v>
      </c>
      <c r="D3545" s="109">
        <v>0.31255660942800001</v>
      </c>
      <c r="E3545" s="110">
        <v>1853</v>
      </c>
      <c r="F3545" s="109">
        <v>746163.91706600005</v>
      </c>
      <c r="G3545" s="109">
        <v>4417325.8167000003</v>
      </c>
      <c r="H3545" s="135">
        <v>10</v>
      </c>
      <c r="I3545" s="136" t="s">
        <v>3094</v>
      </c>
      <c r="J3545" s="110" t="str">
        <f t="shared" si="55"/>
        <v>No</v>
      </c>
    </row>
    <row r="3546" spans="1:10" x14ac:dyDescent="0.35">
      <c r="A3546" s="108" t="s">
        <v>2510</v>
      </c>
      <c r="B3546" s="108" t="s">
        <v>3020</v>
      </c>
      <c r="C3546" s="109">
        <v>5.86158196477</v>
      </c>
      <c r="D3546" s="109">
        <v>1.12818990814</v>
      </c>
      <c r="E3546" s="110">
        <v>2253</v>
      </c>
      <c r="F3546" s="109">
        <v>750158.14888500003</v>
      </c>
      <c r="G3546" s="109">
        <v>4311590.7433599997</v>
      </c>
      <c r="H3546" s="135">
        <v>10</v>
      </c>
      <c r="I3546" s="136" t="s">
        <v>3094</v>
      </c>
      <c r="J3546" s="110" t="str">
        <f t="shared" si="55"/>
        <v>No</v>
      </c>
    </row>
    <row r="3547" spans="1:10" x14ac:dyDescent="0.35">
      <c r="A3547" s="108" t="s">
        <v>2510</v>
      </c>
      <c r="B3547" s="108" t="s">
        <v>3029</v>
      </c>
      <c r="C3547" s="109">
        <v>2.48281986285</v>
      </c>
      <c r="D3547" s="109">
        <v>0.81883697125900001</v>
      </c>
      <c r="E3547" s="110">
        <v>3085</v>
      </c>
      <c r="F3547" s="109">
        <v>810395.78281100001</v>
      </c>
      <c r="G3547" s="109">
        <v>4222999.0628899997</v>
      </c>
      <c r="H3547" s="135">
        <v>11</v>
      </c>
      <c r="I3547" s="136" t="s">
        <v>3094</v>
      </c>
      <c r="J3547" s="110" t="str">
        <f t="shared" si="55"/>
        <v>No</v>
      </c>
    </row>
    <row r="3548" spans="1:10" x14ac:dyDescent="0.35">
      <c r="A3548" s="108" t="s">
        <v>2510</v>
      </c>
      <c r="B3548" s="108" t="s">
        <v>3041</v>
      </c>
      <c r="C3548" s="109">
        <v>17.929447463399999</v>
      </c>
      <c r="D3548" s="109">
        <v>2.7369528727400003</v>
      </c>
      <c r="E3548" s="110">
        <v>2852</v>
      </c>
      <c r="F3548" s="109">
        <v>795484.35410800006</v>
      </c>
      <c r="G3548" s="109">
        <v>4230233.9662800003</v>
      </c>
      <c r="H3548" s="135">
        <v>11</v>
      </c>
      <c r="I3548" s="136" t="s">
        <v>3094</v>
      </c>
      <c r="J3548" s="110" t="str">
        <f t="shared" si="55"/>
        <v>No</v>
      </c>
    </row>
    <row r="3549" spans="1:10" x14ac:dyDescent="0.35">
      <c r="A3549" s="108" t="s">
        <v>2511</v>
      </c>
      <c r="B3549" s="108" t="s">
        <v>3036</v>
      </c>
      <c r="C3549" s="109">
        <v>6.4280176774499997</v>
      </c>
      <c r="D3549" s="109">
        <v>1.12700474685</v>
      </c>
      <c r="E3549" s="110">
        <v>3475</v>
      </c>
      <c r="F3549" s="109">
        <v>872563.03522700001</v>
      </c>
      <c r="G3549" s="109">
        <v>4149511.7452500002</v>
      </c>
      <c r="H3549" s="135">
        <v>11</v>
      </c>
      <c r="I3549" s="136" t="s">
        <v>3094</v>
      </c>
      <c r="J3549" s="110" t="str">
        <f t="shared" si="55"/>
        <v>No</v>
      </c>
    </row>
    <row r="3550" spans="1:10" x14ac:dyDescent="0.35">
      <c r="A3550" s="108" t="s">
        <v>2511</v>
      </c>
      <c r="B3550" s="108" t="s">
        <v>3036</v>
      </c>
      <c r="C3550" s="109">
        <v>3.3462720743800003</v>
      </c>
      <c r="D3550" s="109">
        <v>1.0183608588299999</v>
      </c>
      <c r="E3550" s="110">
        <v>3483</v>
      </c>
      <c r="F3550" s="109">
        <v>872584.11569600005</v>
      </c>
      <c r="G3550" s="109">
        <v>4149094.0680200001</v>
      </c>
      <c r="H3550" s="135">
        <v>11</v>
      </c>
      <c r="I3550" s="136" t="s">
        <v>3094</v>
      </c>
      <c r="J3550" s="110" t="str">
        <f t="shared" si="55"/>
        <v>No</v>
      </c>
    </row>
    <row r="3551" spans="1:10" x14ac:dyDescent="0.35">
      <c r="A3551" s="108" t="s">
        <v>2511</v>
      </c>
      <c r="B3551" s="108" t="s">
        <v>3036</v>
      </c>
      <c r="C3551" s="109">
        <v>3.0004640881300001E-2</v>
      </c>
      <c r="D3551" s="109">
        <v>6.9837913877199995E-2</v>
      </c>
      <c r="E3551" s="110">
        <v>3488</v>
      </c>
      <c r="F3551" s="109">
        <v>872721.91426999995</v>
      </c>
      <c r="G3551" s="109">
        <v>4149680.1075300002</v>
      </c>
      <c r="H3551" s="135">
        <v>11</v>
      </c>
      <c r="I3551" s="136" t="s">
        <v>3094</v>
      </c>
      <c r="J3551" s="110" t="str">
        <f t="shared" si="55"/>
        <v>No</v>
      </c>
    </row>
    <row r="3552" spans="1:10" x14ac:dyDescent="0.35">
      <c r="A3552" s="108" t="s">
        <v>2512</v>
      </c>
      <c r="B3552" s="108" t="s">
        <v>3053</v>
      </c>
      <c r="C3552" s="109">
        <v>8.6049882637999993</v>
      </c>
      <c r="D3552" s="109">
        <v>1.40375442953</v>
      </c>
      <c r="E3552" s="110">
        <v>1762</v>
      </c>
      <c r="F3552" s="109">
        <v>707755.76987399999</v>
      </c>
      <c r="G3552" s="109">
        <v>4354134.7037699996</v>
      </c>
      <c r="H3552" s="135">
        <v>10</v>
      </c>
      <c r="I3552" s="136" t="s">
        <v>3094</v>
      </c>
      <c r="J3552" s="110" t="str">
        <f t="shared" si="55"/>
        <v>No</v>
      </c>
    </row>
    <row r="3553" spans="1:10" x14ac:dyDescent="0.35">
      <c r="A3553" s="108" t="s">
        <v>2513</v>
      </c>
      <c r="B3553" s="108" t="s">
        <v>3028</v>
      </c>
      <c r="C3553" s="109">
        <v>0.42135470938499997</v>
      </c>
      <c r="D3553" s="109">
        <v>0.239293926283</v>
      </c>
      <c r="E3553" s="110">
        <v>665</v>
      </c>
      <c r="F3553" s="109">
        <v>530715.84773200005</v>
      </c>
      <c r="G3553" s="109">
        <v>4302060.5635500001</v>
      </c>
      <c r="H3553" s="135">
        <v>10</v>
      </c>
      <c r="I3553" s="136" t="s">
        <v>3094</v>
      </c>
      <c r="J3553" s="110" t="str">
        <f t="shared" si="55"/>
        <v>No</v>
      </c>
    </row>
    <row r="3554" spans="1:10" x14ac:dyDescent="0.35">
      <c r="A3554" s="108" t="s">
        <v>2514</v>
      </c>
      <c r="B3554" s="108" t="s">
        <v>3065</v>
      </c>
      <c r="C3554" s="109">
        <v>1.18854760674</v>
      </c>
      <c r="D3554" s="109">
        <v>0.466566203289</v>
      </c>
      <c r="E3554" s="110">
        <v>1433</v>
      </c>
      <c r="F3554" s="109">
        <v>738320.97797699994</v>
      </c>
      <c r="G3554" s="109">
        <v>4241820.8678900003</v>
      </c>
      <c r="H3554" s="135">
        <v>10</v>
      </c>
      <c r="I3554" s="136" t="s">
        <v>3094</v>
      </c>
      <c r="J3554" s="110" t="str">
        <f t="shared" si="55"/>
        <v>No</v>
      </c>
    </row>
    <row r="3555" spans="1:10" x14ac:dyDescent="0.35">
      <c r="A3555" s="108" t="s">
        <v>2515</v>
      </c>
      <c r="B3555" s="108" t="s">
        <v>3022</v>
      </c>
      <c r="C3555" s="109">
        <v>4.3288571439299997</v>
      </c>
      <c r="D3555" s="109">
        <v>0.82567735972300005</v>
      </c>
      <c r="E3555" s="110">
        <v>2029</v>
      </c>
      <c r="F3555" s="109">
        <v>502398.91370500001</v>
      </c>
      <c r="G3555" s="109">
        <v>4541954.8042299999</v>
      </c>
      <c r="H3555" s="135">
        <v>10</v>
      </c>
      <c r="I3555" s="136" t="s">
        <v>3094</v>
      </c>
      <c r="J3555" s="110" t="str">
        <f t="shared" si="55"/>
        <v>No</v>
      </c>
    </row>
    <row r="3556" spans="1:10" x14ac:dyDescent="0.35">
      <c r="A3556" s="108" t="s">
        <v>2516</v>
      </c>
      <c r="B3556" s="108" t="s">
        <v>3022</v>
      </c>
      <c r="C3556" s="109">
        <v>0.95636446259100005</v>
      </c>
      <c r="D3556" s="109">
        <v>0.40154137495100001</v>
      </c>
      <c r="E3556" s="110">
        <v>1776</v>
      </c>
      <c r="F3556" s="109">
        <v>472667.65169600002</v>
      </c>
      <c r="G3556" s="109">
        <v>4603337.1760400003</v>
      </c>
      <c r="H3556" s="135">
        <v>10</v>
      </c>
      <c r="I3556" s="136" t="s">
        <v>3094</v>
      </c>
      <c r="J3556" s="110" t="str">
        <f t="shared" si="55"/>
        <v>No</v>
      </c>
    </row>
    <row r="3557" spans="1:10" x14ac:dyDescent="0.35">
      <c r="A3557" s="108" t="s">
        <v>2517</v>
      </c>
      <c r="B3557" s="108" t="s">
        <v>3043</v>
      </c>
      <c r="C3557" s="109">
        <v>2.8259175910100001</v>
      </c>
      <c r="D3557" s="109">
        <v>0.93090557933000007</v>
      </c>
      <c r="E3557" s="110">
        <v>1925</v>
      </c>
      <c r="F3557" s="109">
        <v>637138.90512999997</v>
      </c>
      <c r="G3557" s="109">
        <v>4490239.4163100002</v>
      </c>
      <c r="H3557" s="135">
        <v>10</v>
      </c>
      <c r="I3557" s="136" t="s">
        <v>3094</v>
      </c>
      <c r="J3557" s="110" t="str">
        <f t="shared" si="55"/>
        <v>No</v>
      </c>
    </row>
    <row r="3558" spans="1:10" x14ac:dyDescent="0.35">
      <c r="A3558" s="108" t="s">
        <v>2518</v>
      </c>
      <c r="B3558" s="108" t="s">
        <v>3022</v>
      </c>
      <c r="C3558" s="109">
        <v>0.42434302726900003</v>
      </c>
      <c r="D3558" s="109">
        <v>0.312567198381</v>
      </c>
      <c r="E3558" s="110">
        <v>1757</v>
      </c>
      <c r="F3558" s="109">
        <v>546333.04906200001</v>
      </c>
      <c r="G3558" s="109">
        <v>4560776.4237299999</v>
      </c>
      <c r="H3558" s="135">
        <v>10</v>
      </c>
      <c r="I3558" s="136" t="s">
        <v>3094</v>
      </c>
      <c r="J3558" s="110" t="str">
        <f t="shared" si="55"/>
        <v>No</v>
      </c>
    </row>
    <row r="3559" spans="1:10" x14ac:dyDescent="0.35">
      <c r="A3559" s="108" t="s">
        <v>2518</v>
      </c>
      <c r="B3559" s="108" t="s">
        <v>3036</v>
      </c>
      <c r="C3559" s="109">
        <v>0.61730581340900004</v>
      </c>
      <c r="D3559" s="109">
        <v>0.35902366899299998</v>
      </c>
      <c r="E3559" s="110">
        <v>3267</v>
      </c>
      <c r="F3559" s="109">
        <v>893798.03645400004</v>
      </c>
      <c r="G3559" s="109">
        <v>4114124.71141</v>
      </c>
      <c r="H3559" s="135">
        <v>11</v>
      </c>
      <c r="I3559" s="136" t="s">
        <v>3094</v>
      </c>
      <c r="J3559" s="110" t="str">
        <f t="shared" si="55"/>
        <v>No</v>
      </c>
    </row>
    <row r="3560" spans="1:10" x14ac:dyDescent="0.35">
      <c r="A3560" s="108" t="s">
        <v>2519</v>
      </c>
      <c r="B3560" s="108" t="s">
        <v>3043</v>
      </c>
      <c r="C3560" s="109">
        <v>1.21479017987</v>
      </c>
      <c r="D3560" s="109">
        <v>0.49961525451900002</v>
      </c>
      <c r="E3560" s="110">
        <v>2387</v>
      </c>
      <c r="F3560" s="109">
        <v>623878.37350999995</v>
      </c>
      <c r="G3560" s="109">
        <v>4481340.9763900004</v>
      </c>
      <c r="H3560" s="135">
        <v>10</v>
      </c>
      <c r="I3560" s="136" t="s">
        <v>3094</v>
      </c>
      <c r="J3560" s="110" t="str">
        <f t="shared" si="55"/>
        <v>No</v>
      </c>
    </row>
    <row r="3561" spans="1:10" x14ac:dyDescent="0.35">
      <c r="A3561" s="108" t="s">
        <v>2519</v>
      </c>
      <c r="B3561" s="108" t="s">
        <v>3057</v>
      </c>
      <c r="C3561" s="109">
        <v>30.817243005799998</v>
      </c>
      <c r="D3561" s="109">
        <v>2.1644537344999999</v>
      </c>
      <c r="E3561" s="110">
        <v>46</v>
      </c>
      <c r="F3561" s="109">
        <v>624045.71182900004</v>
      </c>
      <c r="G3561" s="109">
        <v>4085654.3563700002</v>
      </c>
      <c r="H3561" s="135">
        <v>10</v>
      </c>
      <c r="I3561" s="136" t="s">
        <v>3094</v>
      </c>
      <c r="J3561" s="110" t="str">
        <f t="shared" si="55"/>
        <v>No</v>
      </c>
    </row>
    <row r="3562" spans="1:10" x14ac:dyDescent="0.35">
      <c r="A3562" s="108" t="s">
        <v>2520</v>
      </c>
      <c r="B3562" s="108" t="s">
        <v>3041</v>
      </c>
      <c r="C3562" s="109">
        <v>9.4274711695099995</v>
      </c>
      <c r="D3562" s="109">
        <v>1.1698134473899999</v>
      </c>
      <c r="E3562" s="110">
        <v>3234</v>
      </c>
      <c r="F3562" s="109">
        <v>819769.59375799994</v>
      </c>
      <c r="G3562" s="109">
        <v>4217313.9250600003</v>
      </c>
      <c r="H3562" s="135">
        <v>11</v>
      </c>
      <c r="I3562" s="136" t="s">
        <v>3094</v>
      </c>
      <c r="J3562" s="110" t="str">
        <f t="shared" si="55"/>
        <v>No</v>
      </c>
    </row>
    <row r="3563" spans="1:10" x14ac:dyDescent="0.35">
      <c r="A3563" s="108" t="s">
        <v>2521</v>
      </c>
      <c r="B3563" s="108" t="s">
        <v>3025</v>
      </c>
      <c r="C3563" s="109">
        <v>8.640250396559999</v>
      </c>
      <c r="D3563" s="109">
        <v>1.2985309978400001</v>
      </c>
      <c r="E3563" s="110">
        <v>2331</v>
      </c>
      <c r="F3563" s="109">
        <v>846532.75816600001</v>
      </c>
      <c r="G3563" s="109">
        <v>4171635.8524199999</v>
      </c>
      <c r="H3563" s="135">
        <v>11</v>
      </c>
      <c r="I3563" s="136" t="s">
        <v>3094</v>
      </c>
      <c r="J3563" s="110" t="str">
        <f t="shared" si="55"/>
        <v>No</v>
      </c>
    </row>
    <row r="3564" spans="1:10" x14ac:dyDescent="0.35">
      <c r="A3564" s="108" t="s">
        <v>2522</v>
      </c>
      <c r="B3564" s="108" t="s">
        <v>3024</v>
      </c>
      <c r="C3564" s="109">
        <v>19.8783697631</v>
      </c>
      <c r="D3564" s="109">
        <v>3.9470108387800003</v>
      </c>
      <c r="E3564" s="110">
        <v>88</v>
      </c>
      <c r="F3564" s="109">
        <v>519427.17407399998</v>
      </c>
      <c r="G3564" s="109">
        <v>4222320.1437900001</v>
      </c>
      <c r="H3564" s="135">
        <v>10</v>
      </c>
      <c r="I3564" s="136" t="s">
        <v>3094</v>
      </c>
      <c r="J3564" s="110" t="str">
        <f t="shared" si="55"/>
        <v>No</v>
      </c>
    </row>
    <row r="3565" spans="1:10" x14ac:dyDescent="0.35">
      <c r="A3565" s="108" t="s">
        <v>2523</v>
      </c>
      <c r="B3565" s="108" t="s">
        <v>3039</v>
      </c>
      <c r="C3565" s="109">
        <v>10.865363590899999</v>
      </c>
      <c r="D3565" s="109">
        <v>1.4934276766400001</v>
      </c>
      <c r="E3565" s="110">
        <v>3642</v>
      </c>
      <c r="F3565" s="109">
        <v>911033.12851800001</v>
      </c>
      <c r="G3565" s="109">
        <v>4069130.6238500001</v>
      </c>
      <c r="H3565" s="135">
        <v>11</v>
      </c>
      <c r="I3565" s="136" t="s">
        <v>3094</v>
      </c>
      <c r="J3565" s="110" t="str">
        <f t="shared" si="55"/>
        <v>No</v>
      </c>
    </row>
    <row r="3566" spans="1:10" x14ac:dyDescent="0.35">
      <c r="A3566" s="108" t="s">
        <v>2524</v>
      </c>
      <c r="B3566" s="108" t="s">
        <v>3031</v>
      </c>
      <c r="C3566" s="109">
        <v>1.1397867260800001</v>
      </c>
      <c r="D3566" s="109">
        <v>0.45180241675600002</v>
      </c>
      <c r="E3566" s="110">
        <v>2139</v>
      </c>
      <c r="F3566" s="109">
        <v>651767.23106500006</v>
      </c>
      <c r="G3566" s="109">
        <v>4483892.2999900002</v>
      </c>
      <c r="H3566" s="135">
        <v>10</v>
      </c>
      <c r="I3566" s="136" t="s">
        <v>3094</v>
      </c>
      <c r="J3566" s="110" t="str">
        <f t="shared" si="55"/>
        <v>No</v>
      </c>
    </row>
    <row r="3567" spans="1:10" x14ac:dyDescent="0.35">
      <c r="A3567" s="108" t="s">
        <v>2525</v>
      </c>
      <c r="B3567" s="108" t="s">
        <v>3027</v>
      </c>
      <c r="C3567" s="109">
        <v>0.28703383753599998</v>
      </c>
      <c r="D3567" s="109">
        <v>0.22293766003100002</v>
      </c>
      <c r="E3567" s="110">
        <v>2430</v>
      </c>
      <c r="F3567" s="109">
        <v>736430.53137900005</v>
      </c>
      <c r="G3567" s="109">
        <v>4570574.9717199998</v>
      </c>
      <c r="H3567" s="135">
        <v>10</v>
      </c>
      <c r="I3567" s="136" t="s">
        <v>3094</v>
      </c>
      <c r="J3567" s="110" t="str">
        <f t="shared" si="55"/>
        <v>No</v>
      </c>
    </row>
    <row r="3568" spans="1:10" x14ac:dyDescent="0.35">
      <c r="A3568" s="108" t="s">
        <v>2526</v>
      </c>
      <c r="B3568" s="108" t="s">
        <v>3042</v>
      </c>
      <c r="C3568" s="109">
        <v>3.5795829674699999</v>
      </c>
      <c r="D3568" s="109">
        <v>1.3680905307600002</v>
      </c>
      <c r="E3568" s="110">
        <v>1087</v>
      </c>
      <c r="F3568" s="109">
        <v>661552.16659399995</v>
      </c>
      <c r="G3568" s="109">
        <v>4390678.7040299997</v>
      </c>
      <c r="H3568" s="135">
        <v>10</v>
      </c>
      <c r="I3568" s="136" t="s">
        <v>3094</v>
      </c>
      <c r="J3568" s="110" t="str">
        <f t="shared" si="55"/>
        <v>No</v>
      </c>
    </row>
    <row r="3569" spans="1:10" x14ac:dyDescent="0.35">
      <c r="A3569" s="108" t="s">
        <v>2527</v>
      </c>
      <c r="B3569" s="108" t="s">
        <v>3052</v>
      </c>
      <c r="C3569" s="109">
        <v>2.47188295143</v>
      </c>
      <c r="D3569" s="109">
        <v>0.62293002157900002</v>
      </c>
      <c r="E3569" s="110">
        <v>3348</v>
      </c>
      <c r="F3569" s="109">
        <v>928955.03391300002</v>
      </c>
      <c r="G3569" s="109">
        <v>4048120.5311799999</v>
      </c>
      <c r="H3569" s="135">
        <v>11</v>
      </c>
      <c r="I3569" s="136" t="s">
        <v>3094</v>
      </c>
      <c r="J3569" s="110" t="str">
        <f t="shared" si="55"/>
        <v>No</v>
      </c>
    </row>
    <row r="3570" spans="1:10" x14ac:dyDescent="0.35">
      <c r="A3570" s="108" t="s">
        <v>2528</v>
      </c>
      <c r="B3570" s="108" t="s">
        <v>3052</v>
      </c>
      <c r="C3570" s="109">
        <v>1.6634902924000001</v>
      </c>
      <c r="D3570" s="109">
        <v>0.55920116122599994</v>
      </c>
      <c r="E3570" s="110">
        <v>3375</v>
      </c>
      <c r="F3570" s="109">
        <v>928220.68244400003</v>
      </c>
      <c r="G3570" s="109">
        <v>4048246.88148</v>
      </c>
      <c r="H3570" s="135">
        <v>11</v>
      </c>
      <c r="I3570" s="136" t="s">
        <v>3094</v>
      </c>
      <c r="J3570" s="110" t="str">
        <f t="shared" si="55"/>
        <v>No</v>
      </c>
    </row>
    <row r="3571" spans="1:10" x14ac:dyDescent="0.35">
      <c r="A3571" s="108" t="s">
        <v>2529</v>
      </c>
      <c r="B3571" s="108" t="s">
        <v>3022</v>
      </c>
      <c r="C3571" s="109">
        <v>1.8226815991500001</v>
      </c>
      <c r="D3571" s="109">
        <v>0.52988479983499992</v>
      </c>
      <c r="E3571" s="110">
        <v>2041</v>
      </c>
      <c r="F3571" s="109">
        <v>508345.73506699997</v>
      </c>
      <c r="G3571" s="109">
        <v>4561371.5030899998</v>
      </c>
      <c r="H3571" s="135">
        <v>10</v>
      </c>
      <c r="I3571" s="136" t="s">
        <v>3094</v>
      </c>
      <c r="J3571" s="110" t="str">
        <f t="shared" si="55"/>
        <v>No</v>
      </c>
    </row>
    <row r="3572" spans="1:10" x14ac:dyDescent="0.35">
      <c r="A3572" s="108" t="s">
        <v>2529</v>
      </c>
      <c r="B3572" s="108" t="s">
        <v>3052</v>
      </c>
      <c r="C3572" s="109">
        <v>0.80851729840499997</v>
      </c>
      <c r="D3572" s="109">
        <v>0.63726074034800007</v>
      </c>
      <c r="E3572" s="110">
        <v>3372</v>
      </c>
      <c r="F3572" s="109">
        <v>928489.54103700002</v>
      </c>
      <c r="G3572" s="109">
        <v>4048185.2092599999</v>
      </c>
      <c r="H3572" s="135">
        <v>11</v>
      </c>
      <c r="I3572" s="136" t="s">
        <v>3094</v>
      </c>
      <c r="J3572" s="110" t="str">
        <f t="shared" si="55"/>
        <v>No</v>
      </c>
    </row>
    <row r="3573" spans="1:10" x14ac:dyDescent="0.35">
      <c r="A3573" s="108" t="s">
        <v>2530</v>
      </c>
      <c r="B3573" s="108" t="s">
        <v>3022</v>
      </c>
      <c r="C3573" s="109">
        <v>2.9278189724999999</v>
      </c>
      <c r="D3573" s="109">
        <v>0.70127665520600002</v>
      </c>
      <c r="E3573" s="110">
        <v>2058</v>
      </c>
      <c r="F3573" s="109">
        <v>508134.500543</v>
      </c>
      <c r="G3573" s="109">
        <v>4561060.6183200004</v>
      </c>
      <c r="H3573" s="135">
        <v>10</v>
      </c>
      <c r="I3573" s="136" t="s">
        <v>3094</v>
      </c>
      <c r="J3573" s="110" t="str">
        <f t="shared" si="55"/>
        <v>No</v>
      </c>
    </row>
    <row r="3574" spans="1:10" x14ac:dyDescent="0.35">
      <c r="A3574" s="108" t="s">
        <v>2531</v>
      </c>
      <c r="B3574" s="108" t="s">
        <v>3052</v>
      </c>
      <c r="C3574" s="109">
        <v>444.65644888700001</v>
      </c>
      <c r="D3574" s="109">
        <v>17.840383596700001</v>
      </c>
      <c r="E3574" s="110">
        <v>1143</v>
      </c>
      <c r="F3574" s="109">
        <v>954376.71706199995</v>
      </c>
      <c r="G3574" s="109">
        <v>4013315.7018499998</v>
      </c>
      <c r="H3574" s="135">
        <v>11</v>
      </c>
      <c r="I3574" s="136" t="s">
        <v>3094</v>
      </c>
      <c r="J3574" s="110" t="str">
        <f t="shared" si="55"/>
        <v>Yes</v>
      </c>
    </row>
    <row r="3575" spans="1:10" x14ac:dyDescent="0.35">
      <c r="A3575" s="108" t="s">
        <v>2532</v>
      </c>
      <c r="B3575" s="108" t="s">
        <v>3036</v>
      </c>
      <c r="C3575" s="109">
        <v>8.153915067549999</v>
      </c>
      <c r="D3575" s="109">
        <v>1.1083007254900001</v>
      </c>
      <c r="E3575" s="110">
        <v>2834</v>
      </c>
      <c r="F3575" s="109">
        <v>849333.71406899998</v>
      </c>
      <c r="G3575" s="109">
        <v>4119574.1737000002</v>
      </c>
      <c r="H3575" s="135">
        <v>11</v>
      </c>
      <c r="I3575" s="136" t="s">
        <v>3094</v>
      </c>
      <c r="J3575" s="110" t="str">
        <f t="shared" si="55"/>
        <v>No</v>
      </c>
    </row>
    <row r="3576" spans="1:10" x14ac:dyDescent="0.35">
      <c r="A3576" s="108" t="s">
        <v>2532</v>
      </c>
      <c r="B3576" s="108" t="s">
        <v>3052</v>
      </c>
      <c r="C3576" s="109">
        <v>71.052773900800005</v>
      </c>
      <c r="D3576" s="109">
        <v>5.4215175893300005</v>
      </c>
      <c r="E3576" s="110">
        <v>2978</v>
      </c>
      <c r="F3576" s="109">
        <v>893391.63261600002</v>
      </c>
      <c r="G3576" s="109">
        <v>4122422.8267600001</v>
      </c>
      <c r="H3576" s="135">
        <v>11</v>
      </c>
      <c r="I3576" s="136" t="s">
        <v>3094</v>
      </c>
      <c r="J3576" s="110" t="str">
        <f t="shared" si="55"/>
        <v>No</v>
      </c>
    </row>
    <row r="3577" spans="1:10" x14ac:dyDescent="0.35">
      <c r="A3577" s="108" t="s">
        <v>2533</v>
      </c>
      <c r="B3577" s="108" t="s">
        <v>3027</v>
      </c>
      <c r="C3577" s="109">
        <v>75.292580183799998</v>
      </c>
      <c r="D3577" s="109">
        <v>8.2055150121399993</v>
      </c>
      <c r="E3577" s="110">
        <v>1551</v>
      </c>
      <c r="F3577" s="109">
        <v>695430.24087400001</v>
      </c>
      <c r="G3577" s="109">
        <v>4630806.1928099999</v>
      </c>
      <c r="H3577" s="135">
        <v>10</v>
      </c>
      <c r="I3577" s="136" t="s">
        <v>3094</v>
      </c>
      <c r="J3577" s="110" t="str">
        <f t="shared" si="55"/>
        <v>No</v>
      </c>
    </row>
    <row r="3578" spans="1:10" x14ac:dyDescent="0.35">
      <c r="A3578" s="108" t="s">
        <v>2534</v>
      </c>
      <c r="B3578" s="108" t="s">
        <v>3046</v>
      </c>
      <c r="C3578" s="109">
        <v>1.86779886371</v>
      </c>
      <c r="D3578" s="109">
        <v>0.79721354476799999</v>
      </c>
      <c r="E3578" s="110">
        <v>5</v>
      </c>
      <c r="F3578" s="109">
        <v>630417.76853100001</v>
      </c>
      <c r="G3578" s="109">
        <v>4269919.1784300003</v>
      </c>
      <c r="H3578" s="135">
        <v>10</v>
      </c>
      <c r="I3578" s="136" t="s">
        <v>3094</v>
      </c>
      <c r="J3578" s="110" t="str">
        <f t="shared" si="55"/>
        <v>No</v>
      </c>
    </row>
    <row r="3579" spans="1:10" x14ac:dyDescent="0.35">
      <c r="A3579" s="108" t="s">
        <v>2535</v>
      </c>
      <c r="B3579" s="108" t="s">
        <v>3036</v>
      </c>
      <c r="C3579" s="109">
        <v>6.3891966813300005</v>
      </c>
      <c r="D3579" s="109">
        <v>1.1144136544200001</v>
      </c>
      <c r="E3579" s="110">
        <v>2608</v>
      </c>
      <c r="F3579" s="109">
        <v>865242.54279199999</v>
      </c>
      <c r="G3579" s="109">
        <v>4095029.88258</v>
      </c>
      <c r="H3579" s="135">
        <v>11</v>
      </c>
      <c r="I3579" s="136" t="s">
        <v>3094</v>
      </c>
      <c r="J3579" s="110" t="str">
        <f t="shared" si="55"/>
        <v>No</v>
      </c>
    </row>
    <row r="3580" spans="1:10" x14ac:dyDescent="0.35">
      <c r="A3580" s="108" t="s">
        <v>2535</v>
      </c>
      <c r="B3580" s="108" t="s">
        <v>3036</v>
      </c>
      <c r="C3580" s="109">
        <v>1.16008046135</v>
      </c>
      <c r="D3580" s="109">
        <v>0.47103514722300005</v>
      </c>
      <c r="E3580" s="110">
        <v>1425</v>
      </c>
      <c r="F3580" s="109">
        <v>717639.99681699998</v>
      </c>
      <c r="G3580" s="109">
        <v>4023338.9392900001</v>
      </c>
      <c r="H3580" s="135">
        <v>10</v>
      </c>
      <c r="I3580" s="136" t="s">
        <v>3094</v>
      </c>
      <c r="J3580" s="110" t="str">
        <f t="shared" si="55"/>
        <v>No</v>
      </c>
    </row>
    <row r="3581" spans="1:10" x14ac:dyDescent="0.35">
      <c r="A3581" s="108" t="s">
        <v>2536</v>
      </c>
      <c r="B3581" s="108" t="s">
        <v>3027</v>
      </c>
      <c r="C3581" s="109">
        <v>13.433001691199999</v>
      </c>
      <c r="D3581" s="109">
        <v>2.6613427935499998</v>
      </c>
      <c r="E3581" s="110">
        <v>1449</v>
      </c>
      <c r="F3581" s="109">
        <v>656294.46937299997</v>
      </c>
      <c r="G3581" s="109">
        <v>4597128.9803400002</v>
      </c>
      <c r="H3581" s="135">
        <v>10</v>
      </c>
      <c r="I3581" s="136" t="s">
        <v>3094</v>
      </c>
      <c r="J3581" s="110" t="str">
        <f t="shared" si="55"/>
        <v>No</v>
      </c>
    </row>
    <row r="3582" spans="1:10" x14ac:dyDescent="0.35">
      <c r="A3582" s="108" t="s">
        <v>2537</v>
      </c>
      <c r="B3582" s="108" t="s">
        <v>3052</v>
      </c>
      <c r="C3582" s="109">
        <v>0.85563064891999996</v>
      </c>
      <c r="D3582" s="109">
        <v>0.38966860826400002</v>
      </c>
      <c r="E3582" s="110">
        <v>3288</v>
      </c>
      <c r="F3582" s="109">
        <v>894986.72658500005</v>
      </c>
      <c r="G3582" s="109">
        <v>4119323.0236</v>
      </c>
      <c r="H3582" s="135">
        <v>11</v>
      </c>
      <c r="I3582" s="136" t="s">
        <v>3094</v>
      </c>
      <c r="J3582" s="110" t="str">
        <f t="shared" si="55"/>
        <v>No</v>
      </c>
    </row>
    <row r="3583" spans="1:10" x14ac:dyDescent="0.35">
      <c r="A3583" s="108" t="s">
        <v>2538</v>
      </c>
      <c r="B3583" s="108" t="s">
        <v>3036</v>
      </c>
      <c r="C3583" s="109">
        <v>2.5926792757600001</v>
      </c>
      <c r="D3583" s="109">
        <v>1.13165973509</v>
      </c>
      <c r="E3583" s="110">
        <v>3274</v>
      </c>
      <c r="F3583" s="109">
        <v>870804.67927900003</v>
      </c>
      <c r="G3583" s="109">
        <v>4132298.60959</v>
      </c>
      <c r="H3583" s="135">
        <v>11</v>
      </c>
      <c r="I3583" s="136" t="s">
        <v>3094</v>
      </c>
      <c r="J3583" s="110" t="str">
        <f t="shared" si="55"/>
        <v>No</v>
      </c>
    </row>
    <row r="3584" spans="1:10" x14ac:dyDescent="0.35">
      <c r="A3584" s="108" t="s">
        <v>2539</v>
      </c>
      <c r="B3584" s="108" t="s">
        <v>3058</v>
      </c>
      <c r="C3584" s="109">
        <v>1.7204026832799999</v>
      </c>
      <c r="D3584" s="109">
        <v>0.58035066781800004</v>
      </c>
      <c r="E3584" s="110">
        <v>96</v>
      </c>
      <c r="F3584" s="109">
        <v>554744.16448100004</v>
      </c>
      <c r="G3584" s="109">
        <v>4158258.4394700001</v>
      </c>
      <c r="H3584" s="135">
        <v>10</v>
      </c>
      <c r="I3584" s="136" t="s">
        <v>3094</v>
      </c>
      <c r="J3584" s="110" t="str">
        <f t="shared" si="55"/>
        <v>No</v>
      </c>
    </row>
    <row r="3585" spans="1:10" x14ac:dyDescent="0.35">
      <c r="A3585" s="108" t="s">
        <v>2540</v>
      </c>
      <c r="B3585" s="108" t="s">
        <v>3068</v>
      </c>
      <c r="C3585" s="109">
        <v>2.20052712714</v>
      </c>
      <c r="D3585" s="109">
        <v>0.64877672969099998</v>
      </c>
      <c r="E3585" s="110">
        <v>1944</v>
      </c>
      <c r="F3585" s="109">
        <v>694840.84895100002</v>
      </c>
      <c r="G3585" s="109">
        <v>4396844.5920900004</v>
      </c>
      <c r="H3585" s="135">
        <v>10</v>
      </c>
      <c r="I3585" s="136" t="s">
        <v>3094</v>
      </c>
      <c r="J3585" s="110" t="str">
        <f t="shared" si="55"/>
        <v>No</v>
      </c>
    </row>
    <row r="3586" spans="1:10" x14ac:dyDescent="0.35">
      <c r="A3586" s="108" t="s">
        <v>2541</v>
      </c>
      <c r="B3586" s="108" t="s">
        <v>3068</v>
      </c>
      <c r="C3586" s="109">
        <v>1.9510943516199999</v>
      </c>
      <c r="D3586" s="109">
        <v>0.66155500325900007</v>
      </c>
      <c r="E3586" s="110">
        <v>2018</v>
      </c>
      <c r="F3586" s="109">
        <v>695231.92862999998</v>
      </c>
      <c r="G3586" s="109">
        <v>4396851.01425</v>
      </c>
      <c r="H3586" s="135">
        <v>10</v>
      </c>
      <c r="I3586" s="136" t="s">
        <v>3094</v>
      </c>
      <c r="J3586" s="110" t="str">
        <f t="shared" si="55"/>
        <v>No</v>
      </c>
    </row>
    <row r="3587" spans="1:10" x14ac:dyDescent="0.35">
      <c r="A3587" s="108" t="s">
        <v>2542</v>
      </c>
      <c r="B3587" s="108" t="s">
        <v>3039</v>
      </c>
      <c r="C3587" s="109">
        <v>2.5502622204000001</v>
      </c>
      <c r="D3587" s="109">
        <v>0.64623825180200001</v>
      </c>
      <c r="E3587" s="110">
        <v>3231</v>
      </c>
      <c r="F3587" s="109">
        <v>900993.91807300004</v>
      </c>
      <c r="G3587" s="109">
        <v>4075981.32962</v>
      </c>
      <c r="H3587" s="135">
        <v>11</v>
      </c>
      <c r="I3587" s="136" t="s">
        <v>3094</v>
      </c>
      <c r="J3587" s="110" t="str">
        <f t="shared" si="55"/>
        <v>No</v>
      </c>
    </row>
    <row r="3588" spans="1:10" x14ac:dyDescent="0.35">
      <c r="A3588" s="108" t="s">
        <v>2542</v>
      </c>
      <c r="B3588" s="108" t="s">
        <v>3039</v>
      </c>
      <c r="C3588" s="109">
        <v>2.3389946460100002</v>
      </c>
      <c r="D3588" s="109">
        <v>0.59057618134400003</v>
      </c>
      <c r="E3588" s="110">
        <v>2937</v>
      </c>
      <c r="F3588" s="109">
        <v>899820.56734099996</v>
      </c>
      <c r="G3588" s="109">
        <v>4075322.0219299998</v>
      </c>
      <c r="H3588" s="135">
        <v>11</v>
      </c>
      <c r="I3588" s="136" t="s">
        <v>3094</v>
      </c>
      <c r="J3588" s="110" t="str">
        <f t="shared" ref="J3588:J3651" si="56">IF(AND(C3588&gt;=173.3,C3588&lt;=16005.8,D3588&gt;=16.1,D3588&lt;=255.3,E3588&gt;=42.4,E3588&lt;=2062),"Yes","No")</f>
        <v>No</v>
      </c>
    </row>
    <row r="3589" spans="1:10" x14ac:dyDescent="0.35">
      <c r="A3589" s="108" t="s">
        <v>2542</v>
      </c>
      <c r="B3589" s="108" t="s">
        <v>3039</v>
      </c>
      <c r="C3589" s="109">
        <v>9.0124323355800016</v>
      </c>
      <c r="D3589" s="109">
        <v>1.2880731643300001</v>
      </c>
      <c r="E3589" s="110">
        <v>3381</v>
      </c>
      <c r="F3589" s="109">
        <v>902290.05405100004</v>
      </c>
      <c r="G3589" s="109">
        <v>4075189.7915699999</v>
      </c>
      <c r="H3589" s="135">
        <v>11</v>
      </c>
      <c r="I3589" s="136" t="s">
        <v>3094</v>
      </c>
      <c r="J3589" s="110" t="str">
        <f t="shared" si="56"/>
        <v>No</v>
      </c>
    </row>
    <row r="3590" spans="1:10" x14ac:dyDescent="0.35">
      <c r="A3590" s="108" t="s">
        <v>2542</v>
      </c>
      <c r="B3590" s="108" t="s">
        <v>3039</v>
      </c>
      <c r="C3590" s="109">
        <v>1.0247421535200001</v>
      </c>
      <c r="D3590" s="109">
        <v>0.39122176525700003</v>
      </c>
      <c r="E3590" s="110">
        <v>3058</v>
      </c>
      <c r="F3590" s="109">
        <v>900107.78518799995</v>
      </c>
      <c r="G3590" s="109">
        <v>4074705.0221000002</v>
      </c>
      <c r="H3590" s="135">
        <v>11</v>
      </c>
      <c r="I3590" s="136" t="s">
        <v>3094</v>
      </c>
      <c r="J3590" s="110" t="str">
        <f t="shared" si="56"/>
        <v>No</v>
      </c>
    </row>
    <row r="3591" spans="1:10" x14ac:dyDescent="0.35">
      <c r="A3591" s="108" t="s">
        <v>2542</v>
      </c>
      <c r="B3591" s="108" t="s">
        <v>3039</v>
      </c>
      <c r="C3591" s="109">
        <v>10.183345596500001</v>
      </c>
      <c r="D3591" s="109">
        <v>1.3724273951800001</v>
      </c>
      <c r="E3591" s="110">
        <v>3206</v>
      </c>
      <c r="F3591" s="109">
        <v>900539.36614399997</v>
      </c>
      <c r="G3591" s="109">
        <v>4074263.8813700001</v>
      </c>
      <c r="H3591" s="135">
        <v>11</v>
      </c>
      <c r="I3591" s="136" t="s">
        <v>3094</v>
      </c>
      <c r="J3591" s="110" t="str">
        <f t="shared" si="56"/>
        <v>No</v>
      </c>
    </row>
    <row r="3592" spans="1:10" x14ac:dyDescent="0.35">
      <c r="A3592" s="108" t="s">
        <v>2542</v>
      </c>
      <c r="B3592" s="108" t="s">
        <v>3039</v>
      </c>
      <c r="C3592" s="109">
        <v>0.85941215985599995</v>
      </c>
      <c r="D3592" s="109">
        <v>0.47831641583599999</v>
      </c>
      <c r="E3592" s="110">
        <v>3303</v>
      </c>
      <c r="F3592" s="109">
        <v>901084.31182399997</v>
      </c>
      <c r="G3592" s="109">
        <v>4074148.7409999999</v>
      </c>
      <c r="H3592" s="135">
        <v>11</v>
      </c>
      <c r="I3592" s="136" t="s">
        <v>3094</v>
      </c>
      <c r="J3592" s="110" t="str">
        <f t="shared" si="56"/>
        <v>No</v>
      </c>
    </row>
    <row r="3593" spans="1:10" x14ac:dyDescent="0.35">
      <c r="A3593" s="108" t="s">
        <v>2542</v>
      </c>
      <c r="B3593" s="108" t="s">
        <v>3039</v>
      </c>
      <c r="C3593" s="109">
        <v>4.0831028586199993</v>
      </c>
      <c r="D3593" s="109">
        <v>1.00656760909</v>
      </c>
      <c r="E3593" s="110">
        <v>3215</v>
      </c>
      <c r="F3593" s="109">
        <v>900120.34839000006</v>
      </c>
      <c r="G3593" s="109">
        <v>4073949.4752400001</v>
      </c>
      <c r="H3593" s="135">
        <v>11</v>
      </c>
      <c r="I3593" s="136" t="s">
        <v>3094</v>
      </c>
      <c r="J3593" s="110" t="str">
        <f t="shared" si="56"/>
        <v>No</v>
      </c>
    </row>
    <row r="3594" spans="1:10" x14ac:dyDescent="0.35">
      <c r="A3594" s="108" t="s">
        <v>2542</v>
      </c>
      <c r="B3594" s="108" t="s">
        <v>3039</v>
      </c>
      <c r="C3594" s="109">
        <v>1.39921244079</v>
      </c>
      <c r="D3594" s="109">
        <v>0.58732860266099995</v>
      </c>
      <c r="E3594" s="110">
        <v>3363</v>
      </c>
      <c r="F3594" s="109">
        <v>900891.93521599995</v>
      </c>
      <c r="G3594" s="109">
        <v>4073699.2617899999</v>
      </c>
      <c r="H3594" s="135">
        <v>11</v>
      </c>
      <c r="I3594" s="136" t="s">
        <v>3094</v>
      </c>
      <c r="J3594" s="110" t="str">
        <f t="shared" si="56"/>
        <v>No</v>
      </c>
    </row>
    <row r="3595" spans="1:10" x14ac:dyDescent="0.35">
      <c r="A3595" s="108" t="s">
        <v>2542</v>
      </c>
      <c r="B3595" s="108" t="s">
        <v>3039</v>
      </c>
      <c r="C3595" s="109">
        <v>5.1950211373600004</v>
      </c>
      <c r="D3595" s="109">
        <v>0.96991089642799999</v>
      </c>
      <c r="E3595" s="110">
        <v>3342</v>
      </c>
      <c r="F3595" s="109">
        <v>900505.92788900004</v>
      </c>
      <c r="G3595" s="109">
        <v>4072856.3577700001</v>
      </c>
      <c r="H3595" s="135">
        <v>11</v>
      </c>
      <c r="I3595" s="136" t="s">
        <v>3094</v>
      </c>
      <c r="J3595" s="110" t="str">
        <f t="shared" si="56"/>
        <v>No</v>
      </c>
    </row>
    <row r="3596" spans="1:10" x14ac:dyDescent="0.35">
      <c r="A3596" s="108" t="s">
        <v>2543</v>
      </c>
      <c r="B3596" s="108" t="s">
        <v>3035</v>
      </c>
      <c r="C3596" s="109">
        <v>776.68047134300002</v>
      </c>
      <c r="D3596" s="109">
        <v>42.747313482999999</v>
      </c>
      <c r="E3596" s="110">
        <v>2001</v>
      </c>
      <c r="F3596" s="109">
        <v>765896.44868599996</v>
      </c>
      <c r="G3596" s="109">
        <v>4255818.6408700002</v>
      </c>
      <c r="H3596" s="135">
        <v>11</v>
      </c>
      <c r="I3596" s="136" t="s">
        <v>3094</v>
      </c>
      <c r="J3596" s="110" t="str">
        <f t="shared" si="56"/>
        <v>Yes</v>
      </c>
    </row>
    <row r="3597" spans="1:10" x14ac:dyDescent="0.35">
      <c r="A3597" s="108" t="s">
        <v>2544</v>
      </c>
      <c r="B3597" s="108" t="s">
        <v>3020</v>
      </c>
      <c r="C3597" s="109">
        <v>17.958142762000001</v>
      </c>
      <c r="D3597" s="109">
        <v>5.8013201260500002</v>
      </c>
      <c r="E3597" s="110">
        <v>2047</v>
      </c>
      <c r="F3597" s="109">
        <v>735999.40226</v>
      </c>
      <c r="G3597" s="109">
        <v>4321907.7080100002</v>
      </c>
      <c r="H3597" s="135">
        <v>10</v>
      </c>
      <c r="I3597" s="136" t="s">
        <v>3094</v>
      </c>
      <c r="J3597" s="110" t="str">
        <f t="shared" si="56"/>
        <v>No</v>
      </c>
    </row>
    <row r="3598" spans="1:10" x14ac:dyDescent="0.35">
      <c r="A3598" s="108" t="s">
        <v>2545</v>
      </c>
      <c r="B3598" s="108" t="s">
        <v>3041</v>
      </c>
      <c r="C3598" s="109">
        <v>10.2748056199</v>
      </c>
      <c r="D3598" s="109">
        <v>1.4072166033</v>
      </c>
      <c r="E3598" s="110">
        <v>3251</v>
      </c>
      <c r="F3598" s="109">
        <v>818498.822162</v>
      </c>
      <c r="G3598" s="109">
        <v>4217303.1925999997</v>
      </c>
      <c r="H3598" s="135">
        <v>11</v>
      </c>
      <c r="I3598" s="136" t="s">
        <v>3094</v>
      </c>
      <c r="J3598" s="110" t="str">
        <f t="shared" si="56"/>
        <v>No</v>
      </c>
    </row>
    <row r="3599" spans="1:10" x14ac:dyDescent="0.35">
      <c r="A3599" s="108" t="s">
        <v>2546</v>
      </c>
      <c r="B3599" s="108" t="s">
        <v>3041</v>
      </c>
      <c r="C3599" s="109">
        <v>5.7199932531700002</v>
      </c>
      <c r="D3599" s="109">
        <v>1.08442075993</v>
      </c>
      <c r="E3599" s="110">
        <v>3186</v>
      </c>
      <c r="F3599" s="109">
        <v>831551.42786399997</v>
      </c>
      <c r="G3599" s="109">
        <v>4194915.3493499998</v>
      </c>
      <c r="H3599" s="135">
        <v>11</v>
      </c>
      <c r="I3599" s="136" t="s">
        <v>3094</v>
      </c>
      <c r="J3599" s="110" t="str">
        <f t="shared" si="56"/>
        <v>No</v>
      </c>
    </row>
    <row r="3600" spans="1:10" x14ac:dyDescent="0.35">
      <c r="A3600" s="108" t="s">
        <v>2547</v>
      </c>
      <c r="B3600" s="108" t="s">
        <v>3036</v>
      </c>
      <c r="C3600" s="109">
        <v>3.5473712398599999</v>
      </c>
      <c r="D3600" s="109">
        <v>0.80997185630500002</v>
      </c>
      <c r="E3600" s="110">
        <v>3668</v>
      </c>
      <c r="F3600" s="109">
        <v>874202.80738400004</v>
      </c>
      <c r="G3600" s="109">
        <v>4143468.14096</v>
      </c>
      <c r="H3600" s="135">
        <v>11</v>
      </c>
      <c r="I3600" s="136" t="s">
        <v>3094</v>
      </c>
      <c r="J3600" s="110" t="str">
        <f t="shared" si="56"/>
        <v>No</v>
      </c>
    </row>
    <row r="3601" spans="1:10" x14ac:dyDescent="0.35">
      <c r="A3601" s="108" t="s">
        <v>2548</v>
      </c>
      <c r="B3601" s="108" t="s">
        <v>3052</v>
      </c>
      <c r="C3601" s="109">
        <v>6.69249221837</v>
      </c>
      <c r="D3601" s="109">
        <v>1.2184489141900001</v>
      </c>
      <c r="E3601" s="110">
        <v>3520</v>
      </c>
      <c r="F3601" s="109">
        <v>876258.23800799996</v>
      </c>
      <c r="G3601" s="109">
        <v>4144283.6161000002</v>
      </c>
      <c r="H3601" s="135">
        <v>11</v>
      </c>
      <c r="I3601" s="136" t="s">
        <v>3094</v>
      </c>
      <c r="J3601" s="110" t="str">
        <f t="shared" si="56"/>
        <v>No</v>
      </c>
    </row>
    <row r="3602" spans="1:10" x14ac:dyDescent="0.35">
      <c r="A3602" s="108" t="s">
        <v>2549</v>
      </c>
      <c r="B3602" s="108" t="s">
        <v>3022</v>
      </c>
      <c r="C3602" s="109">
        <v>1.52981123054</v>
      </c>
      <c r="D3602" s="109">
        <v>0.46305530311899995</v>
      </c>
      <c r="E3602" s="110">
        <v>1797</v>
      </c>
      <c r="F3602" s="109">
        <v>477896.39072299999</v>
      </c>
      <c r="G3602" s="109">
        <v>4600827.6793600004</v>
      </c>
      <c r="H3602" s="135">
        <v>10</v>
      </c>
      <c r="I3602" s="136" t="s">
        <v>3094</v>
      </c>
      <c r="J3602" s="110" t="str">
        <f t="shared" si="56"/>
        <v>No</v>
      </c>
    </row>
    <row r="3603" spans="1:10" x14ac:dyDescent="0.35">
      <c r="A3603" s="108" t="s">
        <v>2550</v>
      </c>
      <c r="B3603" s="108" t="s">
        <v>3052</v>
      </c>
      <c r="C3603" s="109">
        <v>1.6477883266900002</v>
      </c>
      <c r="D3603" s="109">
        <v>0.523664706122</v>
      </c>
      <c r="E3603" s="110">
        <v>3413</v>
      </c>
      <c r="F3603" s="109">
        <v>876943.74421399995</v>
      </c>
      <c r="G3603" s="109">
        <v>4144159.2531099999</v>
      </c>
      <c r="H3603" s="135">
        <v>11</v>
      </c>
      <c r="I3603" s="136" t="s">
        <v>3094</v>
      </c>
      <c r="J3603" s="110" t="str">
        <f t="shared" si="56"/>
        <v>No</v>
      </c>
    </row>
    <row r="3604" spans="1:10" x14ac:dyDescent="0.35">
      <c r="A3604" s="108" t="s">
        <v>2550</v>
      </c>
      <c r="B3604" s="108" t="s">
        <v>3052</v>
      </c>
      <c r="C3604" s="109">
        <v>0.46817624198799995</v>
      </c>
      <c r="D3604" s="109">
        <v>0.30717662753300001</v>
      </c>
      <c r="E3604" s="110">
        <v>3415</v>
      </c>
      <c r="F3604" s="109">
        <v>876988.95265700005</v>
      </c>
      <c r="G3604" s="109">
        <v>4144283.24272</v>
      </c>
      <c r="H3604" s="135">
        <v>11</v>
      </c>
      <c r="I3604" s="136" t="s">
        <v>3094</v>
      </c>
      <c r="J3604" s="110" t="str">
        <f t="shared" si="56"/>
        <v>No</v>
      </c>
    </row>
    <row r="3605" spans="1:10" x14ac:dyDescent="0.35">
      <c r="A3605" s="108" t="s">
        <v>2551</v>
      </c>
      <c r="B3605" s="108" t="s">
        <v>3036</v>
      </c>
      <c r="C3605" s="109">
        <v>7.3856877350599994</v>
      </c>
      <c r="D3605" s="109">
        <v>1.4478554404700001</v>
      </c>
      <c r="E3605" s="110">
        <v>3652</v>
      </c>
      <c r="F3605" s="109">
        <v>906244.67469300004</v>
      </c>
      <c r="G3605" s="109">
        <v>4106768.9110900001</v>
      </c>
      <c r="H3605" s="135">
        <v>11</v>
      </c>
      <c r="I3605" s="136" t="s">
        <v>3094</v>
      </c>
      <c r="J3605" s="110" t="str">
        <f t="shared" si="56"/>
        <v>No</v>
      </c>
    </row>
    <row r="3606" spans="1:10" x14ac:dyDescent="0.35">
      <c r="A3606" s="108" t="s">
        <v>2552</v>
      </c>
      <c r="B3606" s="108" t="s">
        <v>3036</v>
      </c>
      <c r="C3606" s="109">
        <v>4.2177869665500003</v>
      </c>
      <c r="D3606" s="109">
        <v>1.00555793057</v>
      </c>
      <c r="E3606" s="110">
        <v>2821</v>
      </c>
      <c r="F3606" s="109">
        <v>850619.08247400005</v>
      </c>
      <c r="G3606" s="109">
        <v>4112776.43567</v>
      </c>
      <c r="H3606" s="135">
        <v>11</v>
      </c>
      <c r="I3606" s="136" t="s">
        <v>3094</v>
      </c>
      <c r="J3606" s="110" t="str">
        <f t="shared" si="56"/>
        <v>No</v>
      </c>
    </row>
    <row r="3607" spans="1:10" x14ac:dyDescent="0.35">
      <c r="A3607" s="108" t="s">
        <v>2553</v>
      </c>
      <c r="B3607" s="108" t="s">
        <v>3041</v>
      </c>
      <c r="C3607" s="109">
        <v>28.9170298045</v>
      </c>
      <c r="D3607" s="109">
        <v>3.8300955487600001</v>
      </c>
      <c r="E3607" s="110">
        <v>2234</v>
      </c>
      <c r="F3607" s="109">
        <v>782674.61332300003</v>
      </c>
      <c r="G3607" s="109">
        <v>4218773.41854</v>
      </c>
      <c r="H3607" s="135">
        <v>11</v>
      </c>
      <c r="I3607" s="136" t="s">
        <v>3094</v>
      </c>
      <c r="J3607" s="110" t="str">
        <f t="shared" si="56"/>
        <v>No</v>
      </c>
    </row>
    <row r="3608" spans="1:10" x14ac:dyDescent="0.35">
      <c r="A3608" s="108" t="s">
        <v>2554</v>
      </c>
      <c r="B3608" s="108" t="s">
        <v>3025</v>
      </c>
      <c r="C3608" s="109">
        <v>2.5872496000600003</v>
      </c>
      <c r="D3608" s="109">
        <v>1.5971990809399998</v>
      </c>
      <c r="E3608" s="110">
        <v>2750</v>
      </c>
      <c r="F3608" s="109">
        <v>817546.760641</v>
      </c>
      <c r="G3608" s="109">
        <v>4162136.8576500001</v>
      </c>
      <c r="H3608" s="135">
        <v>11</v>
      </c>
      <c r="I3608" s="136" t="s">
        <v>3094</v>
      </c>
      <c r="J3608" s="110" t="str">
        <f t="shared" si="56"/>
        <v>No</v>
      </c>
    </row>
    <row r="3609" spans="1:10" x14ac:dyDescent="0.35">
      <c r="A3609" s="108" t="s">
        <v>2554</v>
      </c>
      <c r="B3609" s="108" t="s">
        <v>3025</v>
      </c>
      <c r="C3609" s="109">
        <v>0.70610039312499995</v>
      </c>
      <c r="D3609" s="109">
        <v>0.321207350989</v>
      </c>
      <c r="E3609" s="110">
        <v>2825</v>
      </c>
      <c r="F3609" s="109">
        <v>818205.38306200004</v>
      </c>
      <c r="G3609" s="109">
        <v>4162093.9674999998</v>
      </c>
      <c r="H3609" s="135">
        <v>11</v>
      </c>
      <c r="I3609" s="136" t="s">
        <v>3094</v>
      </c>
      <c r="J3609" s="110" t="str">
        <f t="shared" si="56"/>
        <v>No</v>
      </c>
    </row>
    <row r="3610" spans="1:10" x14ac:dyDescent="0.35">
      <c r="A3610" s="108" t="s">
        <v>2555</v>
      </c>
      <c r="B3610" s="108" t="s">
        <v>3074</v>
      </c>
      <c r="C3610" s="109">
        <v>1.9160960059300001</v>
      </c>
      <c r="D3610" s="109">
        <v>0.60852302035499994</v>
      </c>
      <c r="E3610" s="110">
        <v>42</v>
      </c>
      <c r="F3610" s="109">
        <v>544558.92184299999</v>
      </c>
      <c r="G3610" s="109">
        <v>4180527.2294100001</v>
      </c>
      <c r="H3610" s="135">
        <v>10</v>
      </c>
      <c r="I3610" s="136" t="s">
        <v>3094</v>
      </c>
      <c r="J3610" s="110" t="str">
        <f t="shared" si="56"/>
        <v>No</v>
      </c>
    </row>
    <row r="3611" spans="1:10" x14ac:dyDescent="0.35">
      <c r="A3611" s="108" t="s">
        <v>2556</v>
      </c>
      <c r="B3611" s="108" t="s">
        <v>3033</v>
      </c>
      <c r="C3611" s="109">
        <v>0.22418885057500001</v>
      </c>
      <c r="D3611" s="109">
        <v>0.204776552694</v>
      </c>
      <c r="E3611" s="110">
        <v>148</v>
      </c>
      <c r="F3611" s="109">
        <v>617278.49023700005</v>
      </c>
      <c r="G3611" s="109">
        <v>4096193.8130700001</v>
      </c>
      <c r="H3611" s="135">
        <v>10</v>
      </c>
      <c r="I3611" s="136" t="s">
        <v>3094</v>
      </c>
      <c r="J3611" s="110" t="str">
        <f t="shared" si="56"/>
        <v>No</v>
      </c>
    </row>
    <row r="3612" spans="1:10" x14ac:dyDescent="0.35">
      <c r="A3612" s="108" t="s">
        <v>2556</v>
      </c>
      <c r="B3612" s="108" t="s">
        <v>3033</v>
      </c>
      <c r="C3612" s="109">
        <v>1.8555886641699999</v>
      </c>
      <c r="D3612" s="109">
        <v>0.63706776082100003</v>
      </c>
      <c r="E3612" s="110">
        <v>118</v>
      </c>
      <c r="F3612" s="109">
        <v>621514.17297099996</v>
      </c>
      <c r="G3612" s="109">
        <v>4095977.83819</v>
      </c>
      <c r="H3612" s="135">
        <v>10</v>
      </c>
      <c r="I3612" s="136" t="s">
        <v>3094</v>
      </c>
      <c r="J3612" s="110" t="str">
        <f t="shared" si="56"/>
        <v>No</v>
      </c>
    </row>
    <row r="3613" spans="1:10" x14ac:dyDescent="0.35">
      <c r="A3613" s="108" t="s">
        <v>2557</v>
      </c>
      <c r="B3613" s="108" t="s">
        <v>3025</v>
      </c>
      <c r="C3613" s="109">
        <v>3.9077474693999998</v>
      </c>
      <c r="D3613" s="109">
        <v>1.2993869928500001</v>
      </c>
      <c r="E3613" s="110">
        <v>371</v>
      </c>
      <c r="F3613" s="109">
        <v>786749.53884499997</v>
      </c>
      <c r="G3613" s="109">
        <v>4120215.0185699998</v>
      </c>
      <c r="H3613" s="135">
        <v>11</v>
      </c>
      <c r="I3613" s="136" t="s">
        <v>3094</v>
      </c>
      <c r="J3613" s="110" t="str">
        <f t="shared" si="56"/>
        <v>No</v>
      </c>
    </row>
    <row r="3614" spans="1:10" x14ac:dyDescent="0.35">
      <c r="A3614" s="108" t="s">
        <v>2558</v>
      </c>
      <c r="B3614" s="108" t="s">
        <v>3071</v>
      </c>
      <c r="C3614" s="109">
        <v>2.11357325554</v>
      </c>
      <c r="D3614" s="109">
        <v>0.88482737695699998</v>
      </c>
      <c r="E3614" s="110">
        <v>293</v>
      </c>
      <c r="F3614" s="109">
        <v>582055.44144099997</v>
      </c>
      <c r="G3614" s="109">
        <v>4471690.1033800002</v>
      </c>
      <c r="H3614" s="135">
        <v>10</v>
      </c>
      <c r="I3614" s="136" t="s">
        <v>3094</v>
      </c>
      <c r="J3614" s="110" t="str">
        <f t="shared" si="56"/>
        <v>No</v>
      </c>
    </row>
    <row r="3615" spans="1:10" x14ac:dyDescent="0.35">
      <c r="A3615" s="108" t="s">
        <v>2559</v>
      </c>
      <c r="B3615" s="108" t="s">
        <v>3043</v>
      </c>
      <c r="C3615" s="109">
        <v>34.694415058799997</v>
      </c>
      <c r="D3615" s="109">
        <v>6.2346379264200005</v>
      </c>
      <c r="E3615" s="110">
        <v>243</v>
      </c>
      <c r="F3615" s="109">
        <v>543709.44860300003</v>
      </c>
      <c r="G3615" s="109">
        <v>4497935.28125</v>
      </c>
      <c r="H3615" s="135">
        <v>10</v>
      </c>
      <c r="I3615" s="136" t="s">
        <v>3094</v>
      </c>
      <c r="J3615" s="110" t="str">
        <f t="shared" si="56"/>
        <v>No</v>
      </c>
    </row>
    <row r="3616" spans="1:10" x14ac:dyDescent="0.35">
      <c r="A3616" s="108" t="s">
        <v>2560</v>
      </c>
      <c r="B3616" s="108" t="s">
        <v>3039</v>
      </c>
      <c r="C3616" s="109">
        <v>7.9938554565299995</v>
      </c>
      <c r="D3616" s="109">
        <v>1.3718147971099999</v>
      </c>
      <c r="E3616" s="110">
        <v>3066</v>
      </c>
      <c r="F3616" s="109">
        <v>898147.10818600003</v>
      </c>
      <c r="G3616" s="109">
        <v>4045412.5503600002</v>
      </c>
      <c r="H3616" s="135">
        <v>11</v>
      </c>
      <c r="I3616" s="136" t="s">
        <v>3094</v>
      </c>
      <c r="J3616" s="110" t="str">
        <f t="shared" si="56"/>
        <v>No</v>
      </c>
    </row>
    <row r="3617" spans="1:10" x14ac:dyDescent="0.35">
      <c r="A3617" s="108" t="s">
        <v>2561</v>
      </c>
      <c r="B3617" s="108" t="s">
        <v>3042</v>
      </c>
      <c r="C3617" s="109">
        <v>8.8860505993699999</v>
      </c>
      <c r="D3617" s="109">
        <v>1.20098522347</v>
      </c>
      <c r="E3617" s="110">
        <v>1911</v>
      </c>
      <c r="F3617" s="109">
        <v>637530.70897200005</v>
      </c>
      <c r="G3617" s="109">
        <v>4430457.6395100001</v>
      </c>
      <c r="H3617" s="135">
        <v>10</v>
      </c>
      <c r="I3617" s="136" t="s">
        <v>3094</v>
      </c>
      <c r="J3617" s="110" t="str">
        <f t="shared" si="56"/>
        <v>No</v>
      </c>
    </row>
    <row r="3618" spans="1:10" x14ac:dyDescent="0.35">
      <c r="A3618" s="108" t="s">
        <v>2561</v>
      </c>
      <c r="B3618" s="108" t="s">
        <v>3047</v>
      </c>
      <c r="C3618" s="109">
        <v>78.256661464800004</v>
      </c>
      <c r="D3618" s="109">
        <v>12.026255260699999</v>
      </c>
      <c r="E3618" s="110">
        <v>846</v>
      </c>
      <c r="F3618" s="109">
        <v>1026654.68573</v>
      </c>
      <c r="G3618" s="109">
        <v>3832418.9168199999</v>
      </c>
      <c r="H3618" s="135">
        <v>11</v>
      </c>
      <c r="I3618" s="136" t="s">
        <v>3094</v>
      </c>
      <c r="J3618" s="110" t="str">
        <f t="shared" si="56"/>
        <v>No</v>
      </c>
    </row>
    <row r="3619" spans="1:10" x14ac:dyDescent="0.35">
      <c r="A3619" s="108" t="s">
        <v>2562</v>
      </c>
      <c r="B3619" s="108" t="s">
        <v>3033</v>
      </c>
      <c r="C3619" s="109">
        <v>0.82474661982499997</v>
      </c>
      <c r="D3619" s="109">
        <v>0.34983414040600003</v>
      </c>
      <c r="E3619" s="110">
        <v>166</v>
      </c>
      <c r="F3619" s="109">
        <v>601798.387414</v>
      </c>
      <c r="G3619" s="109">
        <v>4145029.13778</v>
      </c>
      <c r="H3619" s="135">
        <v>10</v>
      </c>
      <c r="I3619" s="136" t="s">
        <v>3094</v>
      </c>
      <c r="J3619" s="110" t="str">
        <f t="shared" si="56"/>
        <v>No</v>
      </c>
    </row>
    <row r="3620" spans="1:10" x14ac:dyDescent="0.35">
      <c r="A3620" s="108" t="s">
        <v>2563</v>
      </c>
      <c r="B3620" s="108" t="s">
        <v>3029</v>
      </c>
      <c r="C3620" s="109">
        <v>1.89137806123</v>
      </c>
      <c r="D3620" s="109">
        <v>0.62274573894100005</v>
      </c>
      <c r="E3620" s="110">
        <v>3132</v>
      </c>
      <c r="F3620" s="109">
        <v>826435.54029200005</v>
      </c>
      <c r="G3620" s="109">
        <v>4206620.9863</v>
      </c>
      <c r="H3620" s="135">
        <v>11</v>
      </c>
      <c r="I3620" s="136" t="s">
        <v>3094</v>
      </c>
      <c r="J3620" s="110" t="str">
        <f t="shared" si="56"/>
        <v>No</v>
      </c>
    </row>
    <row r="3621" spans="1:10" x14ac:dyDescent="0.35">
      <c r="A3621" s="108" t="s">
        <v>2564</v>
      </c>
      <c r="B3621" s="108" t="s">
        <v>3036</v>
      </c>
      <c r="C3621" s="109">
        <v>1.3225963818400002</v>
      </c>
      <c r="D3621" s="109">
        <v>0.48185997525500002</v>
      </c>
      <c r="E3621" s="110">
        <v>3451</v>
      </c>
      <c r="F3621" s="109">
        <v>878959.17454299994</v>
      </c>
      <c r="G3621" s="109">
        <v>4132955.7831000001</v>
      </c>
      <c r="H3621" s="135">
        <v>11</v>
      </c>
      <c r="I3621" s="136" t="s">
        <v>3094</v>
      </c>
      <c r="J3621" s="110" t="str">
        <f t="shared" si="56"/>
        <v>No</v>
      </c>
    </row>
    <row r="3622" spans="1:10" x14ac:dyDescent="0.35">
      <c r="A3622" s="108" t="s">
        <v>2564</v>
      </c>
      <c r="B3622" s="108" t="s">
        <v>3071</v>
      </c>
      <c r="C3622" s="109">
        <v>0.32094106918499998</v>
      </c>
      <c r="D3622" s="109">
        <v>0.22918446487800001</v>
      </c>
      <c r="E3622" s="110">
        <v>2133</v>
      </c>
      <c r="F3622" s="109">
        <v>512813.91904800001</v>
      </c>
      <c r="G3622" s="109">
        <v>4432425.8290600004</v>
      </c>
      <c r="H3622" s="135">
        <v>10</v>
      </c>
      <c r="I3622" s="136" t="s">
        <v>3094</v>
      </c>
      <c r="J3622" s="110" t="str">
        <f t="shared" si="56"/>
        <v>No</v>
      </c>
    </row>
    <row r="3623" spans="1:10" x14ac:dyDescent="0.35">
      <c r="A3623" s="108" t="s">
        <v>2565</v>
      </c>
      <c r="B3623" s="108" t="s">
        <v>3068</v>
      </c>
      <c r="C3623" s="109">
        <v>1.7950762712499999</v>
      </c>
      <c r="D3623" s="109">
        <v>0.54453449030500001</v>
      </c>
      <c r="E3623" s="110">
        <v>2035</v>
      </c>
      <c r="F3623" s="109">
        <v>701346.33089099999</v>
      </c>
      <c r="G3623" s="109">
        <v>4393642.7026699996</v>
      </c>
      <c r="H3623" s="135">
        <v>10</v>
      </c>
      <c r="I3623" s="136" t="s">
        <v>3094</v>
      </c>
      <c r="J3623" s="110" t="str">
        <f t="shared" si="56"/>
        <v>No</v>
      </c>
    </row>
    <row r="3624" spans="1:10" x14ac:dyDescent="0.35">
      <c r="A3624" s="108" t="s">
        <v>2565</v>
      </c>
      <c r="B3624" s="108" t="s">
        <v>3054</v>
      </c>
      <c r="C3624" s="109">
        <v>24.5958573325</v>
      </c>
      <c r="D3624" s="109">
        <v>5.5433743771900001</v>
      </c>
      <c r="E3624" s="110">
        <v>56</v>
      </c>
      <c r="F3624" s="109">
        <v>1298525.9533899999</v>
      </c>
      <c r="G3624" s="109">
        <v>3672633.7147300001</v>
      </c>
      <c r="H3624" s="135">
        <v>11</v>
      </c>
      <c r="I3624" s="136" t="s">
        <v>3094</v>
      </c>
      <c r="J3624" s="110" t="str">
        <f t="shared" si="56"/>
        <v>No</v>
      </c>
    </row>
    <row r="3625" spans="1:10" x14ac:dyDescent="0.35">
      <c r="A3625" s="108" t="s">
        <v>2565</v>
      </c>
      <c r="B3625" s="108" t="s">
        <v>3036</v>
      </c>
      <c r="C3625" s="109">
        <v>1.87875622423</v>
      </c>
      <c r="D3625" s="109">
        <v>0.52932058463800002</v>
      </c>
      <c r="E3625" s="110">
        <v>3140</v>
      </c>
      <c r="F3625" s="109">
        <v>860530.58570099995</v>
      </c>
      <c r="G3625" s="109">
        <v>4155602.3764999998</v>
      </c>
      <c r="H3625" s="135">
        <v>11</v>
      </c>
      <c r="I3625" s="136" t="s">
        <v>3094</v>
      </c>
      <c r="J3625" s="110" t="str">
        <f t="shared" si="56"/>
        <v>No</v>
      </c>
    </row>
    <row r="3626" spans="1:10" x14ac:dyDescent="0.35">
      <c r="A3626" s="108" t="s">
        <v>2566</v>
      </c>
      <c r="B3626" s="108" t="s">
        <v>3061</v>
      </c>
      <c r="C3626" s="109">
        <v>4.5758908244900001</v>
      </c>
      <c r="D3626" s="109">
        <v>0.99973254053100002</v>
      </c>
      <c r="E3626" s="110">
        <v>129</v>
      </c>
      <c r="F3626" s="109">
        <v>544456.890243</v>
      </c>
      <c r="G3626" s="109">
        <v>4262403.0858100001</v>
      </c>
      <c r="H3626" s="135">
        <v>10</v>
      </c>
      <c r="I3626" s="136" t="s">
        <v>3094</v>
      </c>
      <c r="J3626" s="110" t="str">
        <f t="shared" si="56"/>
        <v>No</v>
      </c>
    </row>
    <row r="3627" spans="1:10" x14ac:dyDescent="0.35">
      <c r="A3627" s="108" t="s">
        <v>2567</v>
      </c>
      <c r="B3627" s="108" t="s">
        <v>3061</v>
      </c>
      <c r="C3627" s="109">
        <v>1.0495272849199999</v>
      </c>
      <c r="D3627" s="109">
        <v>0.44619493810599997</v>
      </c>
      <c r="E3627" s="110">
        <v>190</v>
      </c>
      <c r="F3627" s="109">
        <v>543302.93154400005</v>
      </c>
      <c r="G3627" s="109">
        <v>4262959.9460199997</v>
      </c>
      <c r="H3627" s="135">
        <v>10</v>
      </c>
      <c r="I3627" s="136" t="s">
        <v>3094</v>
      </c>
      <c r="J3627" s="110" t="str">
        <f t="shared" si="56"/>
        <v>No</v>
      </c>
    </row>
    <row r="3628" spans="1:10" x14ac:dyDescent="0.35">
      <c r="A3628" s="108" t="s">
        <v>2568</v>
      </c>
      <c r="B3628" s="108" t="s">
        <v>3024</v>
      </c>
      <c r="C3628" s="109">
        <v>78.860708544700003</v>
      </c>
      <c r="D3628" s="109">
        <v>5.9880649950099993</v>
      </c>
      <c r="E3628" s="110">
        <v>56</v>
      </c>
      <c r="F3628" s="109">
        <v>531207.33173600002</v>
      </c>
      <c r="G3628" s="109">
        <v>4218532.8832</v>
      </c>
      <c r="H3628" s="135">
        <v>10</v>
      </c>
      <c r="I3628" s="136" t="s">
        <v>3094</v>
      </c>
      <c r="J3628" s="110" t="str">
        <f t="shared" si="56"/>
        <v>No</v>
      </c>
    </row>
    <row r="3629" spans="1:10" x14ac:dyDescent="0.35">
      <c r="A3629" s="108" t="s">
        <v>2569</v>
      </c>
      <c r="B3629" s="108" t="s">
        <v>3068</v>
      </c>
      <c r="C3629" s="109">
        <v>1347.82103325</v>
      </c>
      <c r="D3629" s="109">
        <v>40.382113554699998</v>
      </c>
      <c r="E3629" s="110">
        <v>1814</v>
      </c>
      <c r="F3629" s="109">
        <v>746166.796905</v>
      </c>
      <c r="G3629" s="109">
        <v>4373777.8619799996</v>
      </c>
      <c r="H3629" s="135">
        <v>10</v>
      </c>
      <c r="I3629" s="136" t="s">
        <v>3094</v>
      </c>
      <c r="J3629" s="110" t="str">
        <f t="shared" si="56"/>
        <v>Yes</v>
      </c>
    </row>
    <row r="3630" spans="1:10" x14ac:dyDescent="0.35">
      <c r="A3630" s="108" t="s">
        <v>2570</v>
      </c>
      <c r="B3630" s="108" t="s">
        <v>3041</v>
      </c>
      <c r="C3630" s="109">
        <v>3.0917166027</v>
      </c>
      <c r="D3630" s="109">
        <v>0.97754638850499997</v>
      </c>
      <c r="E3630" s="110">
        <v>687</v>
      </c>
      <c r="F3630" s="109">
        <v>735743.62833199999</v>
      </c>
      <c r="G3630" s="109">
        <v>4205729.7795599997</v>
      </c>
      <c r="H3630" s="135">
        <v>10</v>
      </c>
      <c r="I3630" s="136" t="s">
        <v>3094</v>
      </c>
      <c r="J3630" s="110" t="str">
        <f t="shared" si="56"/>
        <v>No</v>
      </c>
    </row>
    <row r="3631" spans="1:10" x14ac:dyDescent="0.35">
      <c r="A3631" s="108" t="s">
        <v>2571</v>
      </c>
      <c r="B3631" s="108" t="s">
        <v>3029</v>
      </c>
      <c r="C3631" s="109">
        <v>3.1972736286200001</v>
      </c>
      <c r="D3631" s="109">
        <v>0.85646736023300007</v>
      </c>
      <c r="E3631" s="110">
        <v>3488</v>
      </c>
      <c r="F3631" s="109">
        <v>872735.59238399996</v>
      </c>
      <c r="G3631" s="109">
        <v>4157824.3250299999</v>
      </c>
      <c r="H3631" s="135">
        <v>11</v>
      </c>
      <c r="I3631" s="136" t="s">
        <v>3094</v>
      </c>
      <c r="J3631" s="110" t="str">
        <f t="shared" si="56"/>
        <v>No</v>
      </c>
    </row>
    <row r="3632" spans="1:10" x14ac:dyDescent="0.35">
      <c r="A3632" s="108" t="s">
        <v>2572</v>
      </c>
      <c r="B3632" s="108" t="s">
        <v>3025</v>
      </c>
      <c r="C3632" s="109">
        <v>3.5212246578599995</v>
      </c>
      <c r="D3632" s="109">
        <v>0.91090878092499994</v>
      </c>
      <c r="E3632" s="110">
        <v>2655</v>
      </c>
      <c r="F3632" s="109">
        <v>821630.57156800001</v>
      </c>
      <c r="G3632" s="109">
        <v>4162732.9489500001</v>
      </c>
      <c r="H3632" s="135">
        <v>11</v>
      </c>
      <c r="I3632" s="136" t="s">
        <v>3094</v>
      </c>
      <c r="J3632" s="110" t="str">
        <f t="shared" si="56"/>
        <v>No</v>
      </c>
    </row>
    <row r="3633" spans="1:10" x14ac:dyDescent="0.35">
      <c r="A3633" s="108" t="s">
        <v>2572</v>
      </c>
      <c r="B3633" s="108" t="s">
        <v>3025</v>
      </c>
      <c r="C3633" s="109">
        <v>0.33901130402099999</v>
      </c>
      <c r="D3633" s="109">
        <v>0.210794486324</v>
      </c>
      <c r="E3633" s="110">
        <v>2672</v>
      </c>
      <c r="F3633" s="109">
        <v>821446.47940900002</v>
      </c>
      <c r="G3633" s="109">
        <v>4162945.4679</v>
      </c>
      <c r="H3633" s="135">
        <v>11</v>
      </c>
      <c r="I3633" s="136" t="s">
        <v>3094</v>
      </c>
      <c r="J3633" s="110" t="str">
        <f t="shared" si="56"/>
        <v>No</v>
      </c>
    </row>
    <row r="3634" spans="1:10" x14ac:dyDescent="0.35">
      <c r="A3634" s="108" t="s">
        <v>2572</v>
      </c>
      <c r="B3634" s="108" t="s">
        <v>3025</v>
      </c>
      <c r="C3634" s="109">
        <v>0.27598201679400003</v>
      </c>
      <c r="D3634" s="109">
        <v>0.200212138407</v>
      </c>
      <c r="E3634" s="110">
        <v>2676</v>
      </c>
      <c r="F3634" s="109">
        <v>821334.24340699997</v>
      </c>
      <c r="G3634" s="109">
        <v>4162925.0477700001</v>
      </c>
      <c r="H3634" s="135">
        <v>11</v>
      </c>
      <c r="I3634" s="136" t="s">
        <v>3094</v>
      </c>
      <c r="J3634" s="110" t="str">
        <f t="shared" si="56"/>
        <v>No</v>
      </c>
    </row>
    <row r="3635" spans="1:10" x14ac:dyDescent="0.35">
      <c r="A3635" s="108" t="s">
        <v>2572</v>
      </c>
      <c r="B3635" s="108" t="s">
        <v>3025</v>
      </c>
      <c r="C3635" s="109">
        <v>8.1176982915000001E-2</v>
      </c>
      <c r="D3635" s="109">
        <v>0.107451473858</v>
      </c>
      <c r="E3635" s="110">
        <v>2677</v>
      </c>
      <c r="F3635" s="109">
        <v>821268.52644599997</v>
      </c>
      <c r="G3635" s="109">
        <v>4162887.3849599999</v>
      </c>
      <c r="H3635" s="135">
        <v>11</v>
      </c>
      <c r="I3635" s="136" t="s">
        <v>3094</v>
      </c>
      <c r="J3635" s="110" t="str">
        <f t="shared" si="56"/>
        <v>No</v>
      </c>
    </row>
    <row r="3636" spans="1:10" x14ac:dyDescent="0.35">
      <c r="A3636" s="108" t="s">
        <v>2572</v>
      </c>
      <c r="B3636" s="108" t="s">
        <v>3025</v>
      </c>
      <c r="C3636" s="109">
        <v>0.94330742599399997</v>
      </c>
      <c r="D3636" s="109">
        <v>0.419188848552</v>
      </c>
      <c r="E3636" s="110">
        <v>2677</v>
      </c>
      <c r="F3636" s="109">
        <v>821222.33159900003</v>
      </c>
      <c r="G3636" s="109">
        <v>4162810.8616300002</v>
      </c>
      <c r="H3636" s="135">
        <v>11</v>
      </c>
      <c r="I3636" s="136" t="s">
        <v>3094</v>
      </c>
      <c r="J3636" s="110" t="str">
        <f t="shared" si="56"/>
        <v>No</v>
      </c>
    </row>
    <row r="3637" spans="1:10" x14ac:dyDescent="0.35">
      <c r="A3637" s="108" t="s">
        <v>2572</v>
      </c>
      <c r="B3637" s="108" t="s">
        <v>3025</v>
      </c>
      <c r="C3637" s="109">
        <v>0.17545465480700001</v>
      </c>
      <c r="D3637" s="109">
        <v>0.17978961100000002</v>
      </c>
      <c r="E3637" s="110">
        <v>2674</v>
      </c>
      <c r="F3637" s="109">
        <v>821349.85348100006</v>
      </c>
      <c r="G3637" s="109">
        <v>4162804.8326599998</v>
      </c>
      <c r="H3637" s="135">
        <v>11</v>
      </c>
      <c r="I3637" s="136" t="s">
        <v>3094</v>
      </c>
      <c r="J3637" s="110" t="str">
        <f t="shared" si="56"/>
        <v>No</v>
      </c>
    </row>
    <row r="3638" spans="1:10" x14ac:dyDescent="0.35">
      <c r="A3638" s="108" t="s">
        <v>2572</v>
      </c>
      <c r="B3638" s="108" t="s">
        <v>3025</v>
      </c>
      <c r="C3638" s="109">
        <v>0.447381374956</v>
      </c>
      <c r="D3638" s="109">
        <v>0.34208101238599997</v>
      </c>
      <c r="E3638" s="110">
        <v>2681</v>
      </c>
      <c r="F3638" s="109">
        <v>821063.17808600003</v>
      </c>
      <c r="G3638" s="109">
        <v>4162429.93848</v>
      </c>
      <c r="H3638" s="135">
        <v>11</v>
      </c>
      <c r="I3638" s="136" t="s">
        <v>3094</v>
      </c>
      <c r="J3638" s="110" t="str">
        <f t="shared" si="56"/>
        <v>No</v>
      </c>
    </row>
    <row r="3639" spans="1:10" x14ac:dyDescent="0.35">
      <c r="A3639" s="108" t="s">
        <v>2573</v>
      </c>
      <c r="B3639" s="108" t="s">
        <v>3041</v>
      </c>
      <c r="C3639" s="109">
        <v>6.9115976843400002</v>
      </c>
      <c r="D3639" s="109">
        <v>1.16792414013</v>
      </c>
      <c r="E3639" s="110">
        <v>800</v>
      </c>
      <c r="F3639" s="109">
        <v>731620.82289499999</v>
      </c>
      <c r="G3639" s="109">
        <v>4225318.3692500005</v>
      </c>
      <c r="H3639" s="135">
        <v>10</v>
      </c>
      <c r="I3639" s="136" t="s">
        <v>3094</v>
      </c>
      <c r="J3639" s="110" t="str">
        <f t="shared" si="56"/>
        <v>No</v>
      </c>
    </row>
    <row r="3640" spans="1:10" x14ac:dyDescent="0.35">
      <c r="A3640" s="108" t="s">
        <v>2574</v>
      </c>
      <c r="B3640" s="108" t="s">
        <v>3042</v>
      </c>
      <c r="C3640" s="109">
        <v>4.1389115492500004</v>
      </c>
      <c r="D3640" s="109">
        <v>0.96582137527</v>
      </c>
      <c r="E3640" s="110">
        <v>1940</v>
      </c>
      <c r="F3640" s="109">
        <v>656371.36755199998</v>
      </c>
      <c r="G3640" s="109">
        <v>4475765.01547</v>
      </c>
      <c r="H3640" s="135">
        <v>10</v>
      </c>
      <c r="I3640" s="136" t="s">
        <v>3094</v>
      </c>
      <c r="J3640" s="110" t="str">
        <f t="shared" si="56"/>
        <v>No</v>
      </c>
    </row>
    <row r="3641" spans="1:10" x14ac:dyDescent="0.35">
      <c r="A3641" s="108" t="s">
        <v>2574</v>
      </c>
      <c r="B3641" s="108" t="s">
        <v>3020</v>
      </c>
      <c r="C3641" s="109">
        <v>8.3411673149399999</v>
      </c>
      <c r="D3641" s="109">
        <v>1.3311967550100001</v>
      </c>
      <c r="E3641" s="110">
        <v>2773</v>
      </c>
      <c r="F3641" s="109">
        <v>769969.62979899999</v>
      </c>
      <c r="G3641" s="109">
        <v>4307480.2264200002</v>
      </c>
      <c r="H3641" s="135">
        <v>11</v>
      </c>
      <c r="I3641" s="136" t="s">
        <v>3094</v>
      </c>
      <c r="J3641" s="110" t="str">
        <f t="shared" si="56"/>
        <v>No</v>
      </c>
    </row>
    <row r="3642" spans="1:10" x14ac:dyDescent="0.35">
      <c r="A3642" s="108" t="s">
        <v>2574</v>
      </c>
      <c r="B3642" s="108" t="s">
        <v>3036</v>
      </c>
      <c r="C3642" s="109">
        <v>14.827313427</v>
      </c>
      <c r="D3642" s="109">
        <v>1.63425987387</v>
      </c>
      <c r="E3642" s="110">
        <v>3470</v>
      </c>
      <c r="F3642" s="109">
        <v>879494.71069700003</v>
      </c>
      <c r="G3642" s="109">
        <v>4135211.3679999998</v>
      </c>
      <c r="H3642" s="135">
        <v>11</v>
      </c>
      <c r="I3642" s="136" t="s">
        <v>3094</v>
      </c>
      <c r="J3642" s="110" t="str">
        <f t="shared" si="56"/>
        <v>No</v>
      </c>
    </row>
    <row r="3643" spans="1:10" x14ac:dyDescent="0.35">
      <c r="A3643" s="108" t="s">
        <v>2575</v>
      </c>
      <c r="B3643" s="108" t="s">
        <v>3025</v>
      </c>
      <c r="C3643" s="109">
        <v>1.31772355622</v>
      </c>
      <c r="D3643" s="109">
        <v>0.48588967552999995</v>
      </c>
      <c r="E3643" s="110">
        <v>2416</v>
      </c>
      <c r="F3643" s="109">
        <v>805239.71868599998</v>
      </c>
      <c r="G3643" s="109">
        <v>4157797.9686099999</v>
      </c>
      <c r="H3643" s="135">
        <v>11</v>
      </c>
      <c r="I3643" s="136" t="s">
        <v>3094</v>
      </c>
      <c r="J3643" s="110" t="str">
        <f t="shared" si="56"/>
        <v>No</v>
      </c>
    </row>
    <row r="3644" spans="1:10" x14ac:dyDescent="0.35">
      <c r="A3644" s="108" t="s">
        <v>2576</v>
      </c>
      <c r="B3644" s="108" t="s">
        <v>3025</v>
      </c>
      <c r="C3644" s="109">
        <v>2.62647600761</v>
      </c>
      <c r="D3644" s="109">
        <v>0.72511879240999999</v>
      </c>
      <c r="E3644" s="110">
        <v>2446</v>
      </c>
      <c r="F3644" s="109">
        <v>805284.60832799994</v>
      </c>
      <c r="G3644" s="109">
        <v>4157468.2958499999</v>
      </c>
      <c r="H3644" s="135">
        <v>11</v>
      </c>
      <c r="I3644" s="136" t="s">
        <v>3094</v>
      </c>
      <c r="J3644" s="110" t="str">
        <f t="shared" si="56"/>
        <v>No</v>
      </c>
    </row>
    <row r="3645" spans="1:10" x14ac:dyDescent="0.35">
      <c r="A3645" s="108" t="s">
        <v>2577</v>
      </c>
      <c r="B3645" s="108" t="s">
        <v>3025</v>
      </c>
      <c r="C3645" s="109">
        <v>1.60853136324</v>
      </c>
      <c r="D3645" s="109">
        <v>0.53316270183899994</v>
      </c>
      <c r="E3645" s="110">
        <v>2431</v>
      </c>
      <c r="F3645" s="109">
        <v>846342.90412900003</v>
      </c>
      <c r="G3645" s="109">
        <v>4175682.4040199998</v>
      </c>
      <c r="H3645" s="135">
        <v>11</v>
      </c>
      <c r="I3645" s="136" t="s">
        <v>3094</v>
      </c>
      <c r="J3645" s="110" t="str">
        <f t="shared" si="56"/>
        <v>No</v>
      </c>
    </row>
    <row r="3646" spans="1:10" x14ac:dyDescent="0.35">
      <c r="A3646" s="108" t="s">
        <v>2578</v>
      </c>
      <c r="B3646" s="108" t="s">
        <v>3041</v>
      </c>
      <c r="C3646" s="109">
        <v>1.0478598340900001</v>
      </c>
      <c r="D3646" s="109">
        <v>0.51550066483399992</v>
      </c>
      <c r="E3646" s="110">
        <v>2600</v>
      </c>
      <c r="F3646" s="109">
        <v>787522.77029100002</v>
      </c>
      <c r="G3646" s="109">
        <v>4228437.9776100004</v>
      </c>
      <c r="H3646" s="135">
        <v>11</v>
      </c>
      <c r="I3646" s="136" t="s">
        <v>3094</v>
      </c>
      <c r="J3646" s="110" t="str">
        <f t="shared" si="56"/>
        <v>No</v>
      </c>
    </row>
    <row r="3647" spans="1:10" x14ac:dyDescent="0.35">
      <c r="A3647" s="108" t="s">
        <v>2579</v>
      </c>
      <c r="B3647" s="108" t="s">
        <v>3051</v>
      </c>
      <c r="C3647" s="109">
        <v>2.61010170584</v>
      </c>
      <c r="D3647" s="109">
        <v>0.61394114286399992</v>
      </c>
      <c r="E3647" s="110">
        <v>2411</v>
      </c>
      <c r="F3647" s="109">
        <v>807649.12560699997</v>
      </c>
      <c r="G3647" s="109">
        <v>4180195.4198799999</v>
      </c>
      <c r="H3647" s="135">
        <v>11</v>
      </c>
      <c r="I3647" s="136" t="s">
        <v>3094</v>
      </c>
      <c r="J3647" s="110" t="str">
        <f t="shared" si="56"/>
        <v>No</v>
      </c>
    </row>
    <row r="3648" spans="1:10" x14ac:dyDescent="0.35">
      <c r="A3648" s="108" t="s">
        <v>2580</v>
      </c>
      <c r="B3648" s="108" t="s">
        <v>3041</v>
      </c>
      <c r="C3648" s="109">
        <v>0.78257843408900007</v>
      </c>
      <c r="D3648" s="109">
        <v>0.42542728135800001</v>
      </c>
      <c r="E3648" s="110">
        <v>2658</v>
      </c>
      <c r="F3648" s="109">
        <v>783619.18079999997</v>
      </c>
      <c r="G3648" s="109">
        <v>4231402.7631099997</v>
      </c>
      <c r="H3648" s="135">
        <v>11</v>
      </c>
      <c r="I3648" s="136" t="s">
        <v>3094</v>
      </c>
      <c r="J3648" s="110" t="str">
        <f t="shared" si="56"/>
        <v>No</v>
      </c>
    </row>
    <row r="3649" spans="1:10" x14ac:dyDescent="0.35">
      <c r="A3649" s="108" t="s">
        <v>2581</v>
      </c>
      <c r="B3649" s="108" t="s">
        <v>3036</v>
      </c>
      <c r="C3649" s="109">
        <v>3.7422812033700001</v>
      </c>
      <c r="D3649" s="109">
        <v>0.78779265914200003</v>
      </c>
      <c r="E3649" s="110">
        <v>3343</v>
      </c>
      <c r="F3649" s="109">
        <v>895856.29564300005</v>
      </c>
      <c r="G3649" s="109">
        <v>4096623.5492699998</v>
      </c>
      <c r="H3649" s="135">
        <v>11</v>
      </c>
      <c r="I3649" s="136" t="s">
        <v>3094</v>
      </c>
      <c r="J3649" s="110" t="str">
        <f t="shared" si="56"/>
        <v>No</v>
      </c>
    </row>
    <row r="3650" spans="1:10" x14ac:dyDescent="0.35">
      <c r="A3650" s="108" t="s">
        <v>2581</v>
      </c>
      <c r="B3650" s="108" t="s">
        <v>3036</v>
      </c>
      <c r="C3650" s="109">
        <v>4.0767834588900005</v>
      </c>
      <c r="D3650" s="109">
        <v>0.799291110942</v>
      </c>
      <c r="E3650" s="110">
        <v>3193</v>
      </c>
      <c r="F3650" s="109">
        <v>894897.38258800004</v>
      </c>
      <c r="G3650" s="109">
        <v>4096216.0833399999</v>
      </c>
      <c r="H3650" s="135">
        <v>11</v>
      </c>
      <c r="I3650" s="136" t="s">
        <v>3094</v>
      </c>
      <c r="J3650" s="110" t="str">
        <f t="shared" si="56"/>
        <v>No</v>
      </c>
    </row>
    <row r="3651" spans="1:10" x14ac:dyDescent="0.35">
      <c r="A3651" s="108" t="s">
        <v>2582</v>
      </c>
      <c r="B3651" s="108" t="s">
        <v>3036</v>
      </c>
      <c r="C3651" s="109">
        <v>6.6961010106400005</v>
      </c>
      <c r="D3651" s="109">
        <v>1.1961461691699999</v>
      </c>
      <c r="E3651" s="110">
        <v>3131</v>
      </c>
      <c r="F3651" s="109">
        <v>894479.25238900003</v>
      </c>
      <c r="G3651" s="109">
        <v>4095533.4228599998</v>
      </c>
      <c r="H3651" s="135">
        <v>11</v>
      </c>
      <c r="I3651" s="136" t="s">
        <v>3094</v>
      </c>
      <c r="J3651" s="110" t="str">
        <f t="shared" si="56"/>
        <v>No</v>
      </c>
    </row>
    <row r="3652" spans="1:10" x14ac:dyDescent="0.35">
      <c r="A3652" s="108" t="s">
        <v>2583</v>
      </c>
      <c r="B3652" s="108" t="s">
        <v>3036</v>
      </c>
      <c r="C3652" s="109">
        <v>3.6238873866599999</v>
      </c>
      <c r="D3652" s="109">
        <v>0.82530974084800002</v>
      </c>
      <c r="E3652" s="110">
        <v>3359</v>
      </c>
      <c r="F3652" s="109">
        <v>895349.31653800001</v>
      </c>
      <c r="G3652" s="109">
        <v>4094857.61112</v>
      </c>
      <c r="H3652" s="135">
        <v>11</v>
      </c>
      <c r="I3652" s="136" t="s">
        <v>3094</v>
      </c>
      <c r="J3652" s="110" t="str">
        <f t="shared" ref="J3652:J3715" si="57">IF(AND(C3652&gt;=173.3,C3652&lt;=16005.8,D3652&gt;=16.1,D3652&lt;=255.3,E3652&gt;=42.4,E3652&lt;=2062),"Yes","No")</f>
        <v>No</v>
      </c>
    </row>
    <row r="3653" spans="1:10" x14ac:dyDescent="0.35">
      <c r="A3653" s="108" t="s">
        <v>2584</v>
      </c>
      <c r="B3653" s="108" t="s">
        <v>3022</v>
      </c>
      <c r="C3653" s="109">
        <v>0.33227874153499998</v>
      </c>
      <c r="D3653" s="109">
        <v>0.26407645583299999</v>
      </c>
      <c r="E3653" s="110">
        <v>1873</v>
      </c>
      <c r="F3653" s="109">
        <v>492572.28178299998</v>
      </c>
      <c r="G3653" s="109">
        <v>4597983.5737600001</v>
      </c>
      <c r="H3653" s="135">
        <v>10</v>
      </c>
      <c r="I3653" s="136" t="s">
        <v>3094</v>
      </c>
      <c r="J3653" s="110" t="str">
        <f t="shared" si="57"/>
        <v>No</v>
      </c>
    </row>
    <row r="3654" spans="1:10" x14ac:dyDescent="0.35">
      <c r="A3654" s="108" t="s">
        <v>2585</v>
      </c>
      <c r="B3654" s="108" t="s">
        <v>3022</v>
      </c>
      <c r="C3654" s="109">
        <v>0.42763528616400004</v>
      </c>
      <c r="D3654" s="109">
        <v>0.26427173040899998</v>
      </c>
      <c r="E3654" s="110">
        <v>2188</v>
      </c>
      <c r="F3654" s="109">
        <v>502225.26017899998</v>
      </c>
      <c r="G3654" s="109">
        <v>4573118.8844499998</v>
      </c>
      <c r="H3654" s="135">
        <v>10</v>
      </c>
      <c r="I3654" s="136" t="s">
        <v>3094</v>
      </c>
      <c r="J3654" s="110" t="str">
        <f t="shared" si="57"/>
        <v>No</v>
      </c>
    </row>
    <row r="3655" spans="1:10" x14ac:dyDescent="0.35">
      <c r="A3655" s="108" t="s">
        <v>2586</v>
      </c>
      <c r="B3655" s="108" t="s">
        <v>3022</v>
      </c>
      <c r="C3655" s="109">
        <v>87.497690605599999</v>
      </c>
      <c r="D3655" s="109">
        <v>6.6012633229800004</v>
      </c>
      <c r="E3655" s="110">
        <v>798</v>
      </c>
      <c r="F3655" s="109">
        <v>545076.09860100003</v>
      </c>
      <c r="G3655" s="109">
        <v>4616072.7435299996</v>
      </c>
      <c r="H3655" s="135">
        <v>10</v>
      </c>
      <c r="I3655" s="136" t="s">
        <v>3094</v>
      </c>
      <c r="J3655" s="110" t="str">
        <f t="shared" si="57"/>
        <v>No</v>
      </c>
    </row>
    <row r="3656" spans="1:10" x14ac:dyDescent="0.35">
      <c r="A3656" s="108" t="s">
        <v>2587</v>
      </c>
      <c r="B3656" s="108" t="s">
        <v>3029</v>
      </c>
      <c r="C3656" s="109">
        <v>8.6768641949200003</v>
      </c>
      <c r="D3656" s="109">
        <v>1.54000663085</v>
      </c>
      <c r="E3656" s="110">
        <v>3131</v>
      </c>
      <c r="F3656" s="109">
        <v>824689.39672700001</v>
      </c>
      <c r="G3656" s="109">
        <v>4211489.0397600001</v>
      </c>
      <c r="H3656" s="135">
        <v>11</v>
      </c>
      <c r="I3656" s="136" t="s">
        <v>3094</v>
      </c>
      <c r="J3656" s="110" t="str">
        <f t="shared" si="57"/>
        <v>No</v>
      </c>
    </row>
    <row r="3657" spans="1:10" x14ac:dyDescent="0.35">
      <c r="A3657" s="108" t="s">
        <v>2587</v>
      </c>
      <c r="B3657" s="108" t="s">
        <v>3029</v>
      </c>
      <c r="C3657" s="109">
        <v>8.0237349596899996</v>
      </c>
      <c r="D3657" s="109">
        <v>1.31952366577</v>
      </c>
      <c r="E3657" s="110">
        <v>3166</v>
      </c>
      <c r="F3657" s="109">
        <v>870464.85846999998</v>
      </c>
      <c r="G3657" s="109">
        <v>4158545.2246699999</v>
      </c>
      <c r="H3657" s="135">
        <v>11</v>
      </c>
      <c r="I3657" s="136" t="s">
        <v>3094</v>
      </c>
      <c r="J3657" s="110" t="str">
        <f t="shared" si="57"/>
        <v>No</v>
      </c>
    </row>
    <row r="3658" spans="1:10" x14ac:dyDescent="0.35">
      <c r="A3658" s="108" t="s">
        <v>2587</v>
      </c>
      <c r="B3658" s="108" t="s">
        <v>3036</v>
      </c>
      <c r="C3658" s="109">
        <v>22.938935049799998</v>
      </c>
      <c r="D3658" s="109">
        <v>1.95993066359</v>
      </c>
      <c r="E3658" s="110">
        <v>3464</v>
      </c>
      <c r="F3658" s="109">
        <v>880089.38314100006</v>
      </c>
      <c r="G3658" s="109">
        <v>4136872.1661800002</v>
      </c>
      <c r="H3658" s="135">
        <v>11</v>
      </c>
      <c r="I3658" s="136" t="s">
        <v>3094</v>
      </c>
      <c r="J3658" s="110" t="str">
        <f t="shared" si="57"/>
        <v>No</v>
      </c>
    </row>
    <row r="3659" spans="1:10" x14ac:dyDescent="0.35">
      <c r="A3659" s="108" t="s">
        <v>2588</v>
      </c>
      <c r="B3659" s="108" t="s">
        <v>3029</v>
      </c>
      <c r="C3659" s="109">
        <v>0.68331275612999998</v>
      </c>
      <c r="D3659" s="109">
        <v>0.33421733086400002</v>
      </c>
      <c r="E3659" s="110">
        <v>3140</v>
      </c>
      <c r="F3659" s="109">
        <v>824910.12525799999</v>
      </c>
      <c r="G3659" s="109">
        <v>4211512.4631500002</v>
      </c>
      <c r="H3659" s="135">
        <v>11</v>
      </c>
      <c r="I3659" s="136" t="s">
        <v>3094</v>
      </c>
      <c r="J3659" s="110" t="str">
        <f t="shared" si="57"/>
        <v>No</v>
      </c>
    </row>
    <row r="3660" spans="1:10" x14ac:dyDescent="0.35">
      <c r="A3660" s="108" t="s">
        <v>2589</v>
      </c>
      <c r="B3660" s="108" t="s">
        <v>3022</v>
      </c>
      <c r="C3660" s="109">
        <v>0.97895639782199995</v>
      </c>
      <c r="D3660" s="109">
        <v>0.39727387012000004</v>
      </c>
      <c r="E3660" s="110">
        <v>1765</v>
      </c>
      <c r="F3660" s="109">
        <v>476461.45163899998</v>
      </c>
      <c r="G3660" s="109">
        <v>4579635.8124200003</v>
      </c>
      <c r="H3660" s="135">
        <v>10</v>
      </c>
      <c r="I3660" s="136" t="s">
        <v>3094</v>
      </c>
      <c r="J3660" s="110" t="str">
        <f t="shared" si="57"/>
        <v>No</v>
      </c>
    </row>
    <row r="3661" spans="1:10" x14ac:dyDescent="0.35">
      <c r="A3661" s="108" t="s">
        <v>2590</v>
      </c>
      <c r="B3661" s="108" t="s">
        <v>3029</v>
      </c>
      <c r="C3661" s="109">
        <v>3.8685273361799997</v>
      </c>
      <c r="D3661" s="109">
        <v>2.16550969651</v>
      </c>
      <c r="E3661" s="110">
        <v>2898</v>
      </c>
      <c r="F3661" s="109">
        <v>799738.814931</v>
      </c>
      <c r="G3661" s="109">
        <v>4231434.4309</v>
      </c>
      <c r="H3661" s="135">
        <v>11</v>
      </c>
      <c r="I3661" s="136" t="s">
        <v>3094</v>
      </c>
      <c r="J3661" s="110" t="str">
        <f t="shared" si="57"/>
        <v>No</v>
      </c>
    </row>
    <row r="3662" spans="1:10" x14ac:dyDescent="0.35">
      <c r="A3662" s="108" t="s">
        <v>2591</v>
      </c>
      <c r="B3662" s="108" t="s">
        <v>3035</v>
      </c>
      <c r="C3662" s="109">
        <v>7.0728261038800007</v>
      </c>
      <c r="D3662" s="109">
        <v>1.11699164866</v>
      </c>
      <c r="E3662" s="110">
        <v>1704</v>
      </c>
      <c r="F3662" s="109">
        <v>779319.09980299999</v>
      </c>
      <c r="G3662" s="109">
        <v>4294183.5809399998</v>
      </c>
      <c r="H3662" s="135">
        <v>11</v>
      </c>
      <c r="I3662" s="136" t="s">
        <v>3094</v>
      </c>
      <c r="J3662" s="110" t="str">
        <f t="shared" si="57"/>
        <v>No</v>
      </c>
    </row>
    <row r="3663" spans="1:10" x14ac:dyDescent="0.35">
      <c r="A3663" s="108" t="s">
        <v>2592</v>
      </c>
      <c r="B3663" s="108" t="s">
        <v>3028</v>
      </c>
      <c r="C3663" s="109">
        <v>0.77322848343299999</v>
      </c>
      <c r="D3663" s="109">
        <v>1.0489084256900001</v>
      </c>
      <c r="E3663" s="110">
        <v>547</v>
      </c>
      <c r="F3663" s="109">
        <v>539770.18063700001</v>
      </c>
      <c r="G3663" s="109">
        <v>4299391.4641399998</v>
      </c>
      <c r="H3663" s="135">
        <v>10</v>
      </c>
      <c r="I3663" s="136" t="s">
        <v>3094</v>
      </c>
      <c r="J3663" s="110" t="str">
        <f t="shared" si="57"/>
        <v>No</v>
      </c>
    </row>
    <row r="3664" spans="1:10" x14ac:dyDescent="0.35">
      <c r="A3664" s="108" t="s">
        <v>2592</v>
      </c>
      <c r="B3664" s="108" t="s">
        <v>3028</v>
      </c>
      <c r="C3664" s="109">
        <v>20.606880947400001</v>
      </c>
      <c r="D3664" s="109">
        <v>3.0499331073100002</v>
      </c>
      <c r="E3664" s="110">
        <v>531</v>
      </c>
      <c r="F3664" s="109">
        <v>540462.22733799997</v>
      </c>
      <c r="G3664" s="109">
        <v>4299077.4168999996</v>
      </c>
      <c r="H3664" s="135">
        <v>10</v>
      </c>
      <c r="I3664" s="136" t="s">
        <v>3094</v>
      </c>
      <c r="J3664" s="110" t="str">
        <f t="shared" si="57"/>
        <v>No</v>
      </c>
    </row>
    <row r="3665" spans="1:10" x14ac:dyDescent="0.35">
      <c r="A3665" s="108" t="s">
        <v>2593</v>
      </c>
      <c r="B3665" s="108" t="s">
        <v>3036</v>
      </c>
      <c r="C3665" s="109">
        <v>4.0558359876000001</v>
      </c>
      <c r="D3665" s="109">
        <v>1.2778471996599998</v>
      </c>
      <c r="E3665" s="110">
        <v>3484</v>
      </c>
      <c r="F3665" s="109">
        <v>912564.44055599999</v>
      </c>
      <c r="G3665" s="109">
        <v>4090467.6020999998</v>
      </c>
      <c r="H3665" s="135">
        <v>11</v>
      </c>
      <c r="I3665" s="136" t="s">
        <v>3094</v>
      </c>
      <c r="J3665" s="110" t="str">
        <f t="shared" si="57"/>
        <v>No</v>
      </c>
    </row>
    <row r="3666" spans="1:10" x14ac:dyDescent="0.35">
      <c r="A3666" s="108" t="s">
        <v>2594</v>
      </c>
      <c r="B3666" s="108" t="s">
        <v>3051</v>
      </c>
      <c r="C3666" s="109">
        <v>7.613382188120001</v>
      </c>
      <c r="D3666" s="109">
        <v>2.1277774495600004</v>
      </c>
      <c r="E3666" s="110">
        <v>692</v>
      </c>
      <c r="F3666" s="109">
        <v>768702.62745599996</v>
      </c>
      <c r="G3666" s="109">
        <v>4154876.2983499998</v>
      </c>
      <c r="H3666" s="135">
        <v>11</v>
      </c>
      <c r="I3666" s="136" t="s">
        <v>3094</v>
      </c>
      <c r="J3666" s="110" t="str">
        <f t="shared" si="57"/>
        <v>No</v>
      </c>
    </row>
    <row r="3667" spans="1:10" x14ac:dyDescent="0.35">
      <c r="A3667" s="108" t="s">
        <v>2595</v>
      </c>
      <c r="B3667" s="108" t="s">
        <v>3026</v>
      </c>
      <c r="C3667" s="109">
        <v>12.6895867011</v>
      </c>
      <c r="D3667" s="109">
        <v>1.3494838929099999</v>
      </c>
      <c r="E3667" s="110">
        <v>1781</v>
      </c>
      <c r="F3667" s="109">
        <v>520513.44818599999</v>
      </c>
      <c r="G3667" s="109">
        <v>4555659.6572599998</v>
      </c>
      <c r="H3667" s="135">
        <v>10</v>
      </c>
      <c r="I3667" s="136" t="s">
        <v>3094</v>
      </c>
      <c r="J3667" s="110" t="str">
        <f t="shared" si="57"/>
        <v>No</v>
      </c>
    </row>
    <row r="3668" spans="1:10" x14ac:dyDescent="0.35">
      <c r="A3668" s="108" t="s">
        <v>2596</v>
      </c>
      <c r="B3668" s="108" t="s">
        <v>3026</v>
      </c>
      <c r="C3668" s="109">
        <v>0.24392125078600002</v>
      </c>
      <c r="D3668" s="109">
        <v>0.19181639228800001</v>
      </c>
      <c r="E3668" s="110">
        <v>1934</v>
      </c>
      <c r="F3668" s="109">
        <v>520305.57473699999</v>
      </c>
      <c r="G3668" s="109">
        <v>4554759.39616</v>
      </c>
      <c r="H3668" s="135">
        <v>10</v>
      </c>
      <c r="I3668" s="136" t="s">
        <v>3094</v>
      </c>
      <c r="J3668" s="110" t="str">
        <f t="shared" si="57"/>
        <v>No</v>
      </c>
    </row>
    <row r="3669" spans="1:10" x14ac:dyDescent="0.35">
      <c r="A3669" s="108" t="s">
        <v>2597</v>
      </c>
      <c r="B3669" s="108" t="s">
        <v>3048</v>
      </c>
      <c r="C3669" s="109">
        <v>55.1019736071</v>
      </c>
      <c r="D3669" s="109">
        <v>5.7672733712499999</v>
      </c>
      <c r="E3669" s="110">
        <v>259</v>
      </c>
      <c r="F3669" s="109">
        <v>919416.66574800003</v>
      </c>
      <c r="G3669" s="109">
        <v>3783853.1778000002</v>
      </c>
      <c r="H3669" s="135">
        <v>11</v>
      </c>
      <c r="I3669" s="136" t="s">
        <v>3094</v>
      </c>
      <c r="J3669" s="110" t="str">
        <f t="shared" si="57"/>
        <v>No</v>
      </c>
    </row>
    <row r="3670" spans="1:10" x14ac:dyDescent="0.35">
      <c r="A3670" s="108" t="s">
        <v>2598</v>
      </c>
      <c r="B3670" s="108" t="s">
        <v>3058</v>
      </c>
      <c r="C3670" s="109">
        <v>0.54797539970499998</v>
      </c>
      <c r="D3670" s="109">
        <v>0.41881544796800002</v>
      </c>
      <c r="E3670" s="110">
        <v>158</v>
      </c>
      <c r="F3670" s="109">
        <v>553214.79636699997</v>
      </c>
      <c r="G3670" s="109">
        <v>4153441.6564500001</v>
      </c>
      <c r="H3670" s="135">
        <v>10</v>
      </c>
      <c r="I3670" s="136" t="s">
        <v>3094</v>
      </c>
      <c r="J3670" s="110" t="str">
        <f t="shared" si="57"/>
        <v>No</v>
      </c>
    </row>
    <row r="3671" spans="1:10" x14ac:dyDescent="0.35">
      <c r="A3671" s="108" t="s">
        <v>2599</v>
      </c>
      <c r="B3671" s="108" t="s">
        <v>3063</v>
      </c>
      <c r="C3671" s="109">
        <v>239.760122188</v>
      </c>
      <c r="D3671" s="109">
        <v>9.00622446653</v>
      </c>
      <c r="E3671" s="110">
        <v>3</v>
      </c>
      <c r="F3671" s="109">
        <v>408389.92500500003</v>
      </c>
      <c r="G3671" s="109">
        <v>4566294.5426899996</v>
      </c>
      <c r="H3671" s="135">
        <v>10</v>
      </c>
      <c r="I3671" s="136" t="s">
        <v>3094</v>
      </c>
      <c r="J3671" s="110" t="str">
        <f t="shared" si="57"/>
        <v>No</v>
      </c>
    </row>
    <row r="3672" spans="1:10" x14ac:dyDescent="0.35">
      <c r="A3672" s="108" t="s">
        <v>2600</v>
      </c>
      <c r="B3672" s="108" t="s">
        <v>3046</v>
      </c>
      <c r="C3672" s="109">
        <v>92.669970518199989</v>
      </c>
      <c r="D3672" s="109">
        <v>20.610177121500001</v>
      </c>
      <c r="E3672" s="110">
        <v>2</v>
      </c>
      <c r="F3672" s="109">
        <v>631314.67420500005</v>
      </c>
      <c r="G3672" s="109">
        <v>4244831.1141999997</v>
      </c>
      <c r="H3672" s="135">
        <v>10</v>
      </c>
      <c r="I3672" s="136" t="s">
        <v>3094</v>
      </c>
      <c r="J3672" s="110" t="str">
        <f t="shared" si="57"/>
        <v>No</v>
      </c>
    </row>
    <row r="3673" spans="1:10" x14ac:dyDescent="0.35">
      <c r="A3673" s="108" t="s">
        <v>2601</v>
      </c>
      <c r="B3673" s="108" t="s">
        <v>3060</v>
      </c>
      <c r="C3673" s="109">
        <v>6.1197031667899999</v>
      </c>
      <c r="D3673" s="109">
        <v>1.4788358801100001</v>
      </c>
      <c r="E3673" s="110">
        <v>17</v>
      </c>
      <c r="F3673" s="109">
        <v>605460.45953500003</v>
      </c>
      <c r="G3673" s="109">
        <v>4267779.0483999997</v>
      </c>
      <c r="H3673" s="135">
        <v>10</v>
      </c>
      <c r="I3673" s="136" t="s">
        <v>3094</v>
      </c>
      <c r="J3673" s="110" t="str">
        <f t="shared" si="57"/>
        <v>No</v>
      </c>
    </row>
    <row r="3674" spans="1:10" x14ac:dyDescent="0.35">
      <c r="A3674" s="108" t="s">
        <v>2602</v>
      </c>
      <c r="B3674" s="108" t="s">
        <v>3064</v>
      </c>
      <c r="C3674" s="109">
        <v>559.05783340000005</v>
      </c>
      <c r="D3674" s="109">
        <v>33.178506990000002</v>
      </c>
      <c r="E3674" s="110">
        <v>257</v>
      </c>
      <c r="F3674" s="109">
        <v>540909.36977999995</v>
      </c>
      <c r="G3674" s="109">
        <v>4378250.0968199996</v>
      </c>
      <c r="H3674" s="135">
        <v>10</v>
      </c>
      <c r="I3674" s="136" t="s">
        <v>3094</v>
      </c>
      <c r="J3674" s="110" t="str">
        <f t="shared" si="57"/>
        <v>Yes</v>
      </c>
    </row>
    <row r="3675" spans="1:10" x14ac:dyDescent="0.35">
      <c r="A3675" s="108" t="s">
        <v>2603</v>
      </c>
      <c r="B3675" s="108" t="s">
        <v>3020</v>
      </c>
      <c r="C3675" s="109">
        <v>21.6393931516</v>
      </c>
      <c r="D3675" s="109">
        <v>2.1028917898400001</v>
      </c>
      <c r="E3675" s="110">
        <v>2381</v>
      </c>
      <c r="F3675" s="109">
        <v>747843.70301499998</v>
      </c>
      <c r="G3675" s="109">
        <v>4318390.2854199996</v>
      </c>
      <c r="H3675" s="135">
        <v>10</v>
      </c>
      <c r="I3675" s="136" t="s">
        <v>3094</v>
      </c>
      <c r="J3675" s="110" t="str">
        <f t="shared" si="57"/>
        <v>No</v>
      </c>
    </row>
    <row r="3676" spans="1:10" x14ac:dyDescent="0.35">
      <c r="A3676" s="108" t="s">
        <v>2604</v>
      </c>
      <c r="B3676" s="108" t="s">
        <v>3027</v>
      </c>
      <c r="C3676" s="109">
        <v>24.9772337691</v>
      </c>
      <c r="D3676" s="109">
        <v>2.7030266681799997</v>
      </c>
      <c r="E3676" s="110">
        <v>1524</v>
      </c>
      <c r="F3676" s="109">
        <v>666265.74569899996</v>
      </c>
      <c r="G3676" s="109">
        <v>4605062.2913199998</v>
      </c>
      <c r="H3676" s="135">
        <v>10</v>
      </c>
      <c r="I3676" s="136" t="s">
        <v>3094</v>
      </c>
      <c r="J3676" s="110" t="str">
        <f t="shared" si="57"/>
        <v>No</v>
      </c>
    </row>
    <row r="3677" spans="1:10" x14ac:dyDescent="0.35">
      <c r="A3677" s="108" t="s">
        <v>2605</v>
      </c>
      <c r="B3677" s="108" t="s">
        <v>3074</v>
      </c>
      <c r="C3677" s="109">
        <v>1.25878472349</v>
      </c>
      <c r="D3677" s="109">
        <v>0.58002010849600005</v>
      </c>
      <c r="E3677" s="110">
        <v>89</v>
      </c>
      <c r="F3677" s="109">
        <v>546387.695603</v>
      </c>
      <c r="G3677" s="109">
        <v>4180254.2551600002</v>
      </c>
      <c r="H3677" s="135">
        <v>10</v>
      </c>
      <c r="I3677" s="136" t="s">
        <v>3094</v>
      </c>
      <c r="J3677" s="110" t="str">
        <f t="shared" si="57"/>
        <v>No</v>
      </c>
    </row>
    <row r="3678" spans="1:10" x14ac:dyDescent="0.35">
      <c r="A3678" s="108" t="s">
        <v>2606</v>
      </c>
      <c r="B3678" s="108" t="s">
        <v>3025</v>
      </c>
      <c r="C3678" s="109">
        <v>1.1391322663700001</v>
      </c>
      <c r="D3678" s="109">
        <v>0.50540969623099996</v>
      </c>
      <c r="E3678" s="110">
        <v>2711</v>
      </c>
      <c r="F3678" s="109">
        <v>836610.568539</v>
      </c>
      <c r="G3678" s="109">
        <v>4168005.2620399999</v>
      </c>
      <c r="H3678" s="135">
        <v>11</v>
      </c>
      <c r="I3678" s="136" t="s">
        <v>3094</v>
      </c>
      <c r="J3678" s="110" t="str">
        <f t="shared" si="57"/>
        <v>No</v>
      </c>
    </row>
    <row r="3679" spans="1:10" x14ac:dyDescent="0.35">
      <c r="A3679" s="108" t="s">
        <v>2607</v>
      </c>
      <c r="B3679" s="108" t="s">
        <v>3036</v>
      </c>
      <c r="C3679" s="109">
        <v>2.3364043152899998</v>
      </c>
      <c r="D3679" s="109">
        <v>0.58421514920000006</v>
      </c>
      <c r="E3679" s="110">
        <v>2739</v>
      </c>
      <c r="F3679" s="109">
        <v>845033.98053099995</v>
      </c>
      <c r="G3679" s="109">
        <v>4124634.75507</v>
      </c>
      <c r="H3679" s="135">
        <v>11</v>
      </c>
      <c r="I3679" s="136" t="s">
        <v>3094</v>
      </c>
      <c r="J3679" s="110" t="str">
        <f t="shared" si="57"/>
        <v>No</v>
      </c>
    </row>
    <row r="3680" spans="1:10" x14ac:dyDescent="0.35">
      <c r="A3680" s="108" t="s">
        <v>2608</v>
      </c>
      <c r="B3680" s="108" t="s">
        <v>3031</v>
      </c>
      <c r="C3680" s="109">
        <v>43.3948952955</v>
      </c>
      <c r="D3680" s="109">
        <v>2.8024694018899998</v>
      </c>
      <c r="E3680" s="110">
        <v>1605</v>
      </c>
      <c r="F3680" s="109">
        <v>661745.27371600003</v>
      </c>
      <c r="G3680" s="109">
        <v>4520006.5054099998</v>
      </c>
      <c r="H3680" s="135">
        <v>10</v>
      </c>
      <c r="I3680" s="136" t="s">
        <v>3094</v>
      </c>
      <c r="J3680" s="110" t="str">
        <f t="shared" si="57"/>
        <v>No</v>
      </c>
    </row>
    <row r="3681" spans="1:10" x14ac:dyDescent="0.35">
      <c r="A3681" s="108" t="s">
        <v>2609</v>
      </c>
      <c r="B3681" s="108" t="s">
        <v>3036</v>
      </c>
      <c r="C3681" s="109">
        <v>2.4554948098699998</v>
      </c>
      <c r="D3681" s="109">
        <v>0.63375278422799997</v>
      </c>
      <c r="E3681" s="110">
        <v>3311</v>
      </c>
      <c r="F3681" s="109">
        <v>870305.56692899996</v>
      </c>
      <c r="G3681" s="109">
        <v>4138141.31391</v>
      </c>
      <c r="H3681" s="135">
        <v>11</v>
      </c>
      <c r="I3681" s="136" t="s">
        <v>3094</v>
      </c>
      <c r="J3681" s="110" t="str">
        <f t="shared" si="57"/>
        <v>No</v>
      </c>
    </row>
    <row r="3682" spans="1:10" x14ac:dyDescent="0.35">
      <c r="A3682" s="108" t="s">
        <v>2610</v>
      </c>
      <c r="B3682" s="108" t="s">
        <v>3041</v>
      </c>
      <c r="C3682" s="109">
        <v>9.9839841865199994E-2</v>
      </c>
      <c r="D3682" s="109">
        <v>0.11767841745</v>
      </c>
      <c r="E3682" s="110">
        <v>2270</v>
      </c>
      <c r="F3682" s="109">
        <v>776740.45456099999</v>
      </c>
      <c r="G3682" s="109">
        <v>4226653.5528100003</v>
      </c>
      <c r="H3682" s="135">
        <v>11</v>
      </c>
      <c r="I3682" s="136" t="s">
        <v>3094</v>
      </c>
      <c r="J3682" s="110" t="str">
        <f t="shared" si="57"/>
        <v>No</v>
      </c>
    </row>
    <row r="3683" spans="1:10" x14ac:dyDescent="0.35">
      <c r="A3683" s="108" t="s">
        <v>2611</v>
      </c>
      <c r="B3683" s="108" t="s">
        <v>3020</v>
      </c>
      <c r="C3683" s="109">
        <v>120.31922331299999</v>
      </c>
      <c r="D3683" s="109">
        <v>8.1472438465299994</v>
      </c>
      <c r="E3683" s="110">
        <v>1300</v>
      </c>
      <c r="F3683" s="109">
        <v>708994.52232500003</v>
      </c>
      <c r="G3683" s="109">
        <v>4308398.1354</v>
      </c>
      <c r="H3683" s="135">
        <v>10</v>
      </c>
      <c r="I3683" s="136" t="s">
        <v>3094</v>
      </c>
      <c r="J3683" s="110" t="str">
        <f t="shared" si="57"/>
        <v>No</v>
      </c>
    </row>
    <row r="3684" spans="1:10" x14ac:dyDescent="0.35">
      <c r="A3684" s="108" t="s">
        <v>2612</v>
      </c>
      <c r="B3684" s="108" t="s">
        <v>3063</v>
      </c>
      <c r="C3684" s="109">
        <v>0.89387015265199998</v>
      </c>
      <c r="D3684" s="109">
        <v>0.474310923735</v>
      </c>
      <c r="E3684" s="110">
        <v>991</v>
      </c>
      <c r="F3684" s="109">
        <v>448096.21682700003</v>
      </c>
      <c r="G3684" s="109">
        <v>4518934.0872900002</v>
      </c>
      <c r="H3684" s="135">
        <v>10</v>
      </c>
      <c r="I3684" s="136" t="s">
        <v>3094</v>
      </c>
      <c r="J3684" s="110" t="str">
        <f t="shared" si="57"/>
        <v>No</v>
      </c>
    </row>
    <row r="3685" spans="1:10" x14ac:dyDescent="0.35">
      <c r="A3685" s="108" t="s">
        <v>2613</v>
      </c>
      <c r="B3685" s="108" t="s">
        <v>3022</v>
      </c>
      <c r="C3685" s="109">
        <v>1.5098960669099999</v>
      </c>
      <c r="D3685" s="109">
        <v>0.53941061890799991</v>
      </c>
      <c r="E3685" s="110">
        <v>1807</v>
      </c>
      <c r="F3685" s="109">
        <v>504934.51583599998</v>
      </c>
      <c r="G3685" s="109">
        <v>4571718.4251199998</v>
      </c>
      <c r="H3685" s="135">
        <v>10</v>
      </c>
      <c r="I3685" s="136" t="s">
        <v>3094</v>
      </c>
      <c r="J3685" s="110" t="str">
        <f t="shared" si="57"/>
        <v>No</v>
      </c>
    </row>
    <row r="3686" spans="1:10" x14ac:dyDescent="0.35">
      <c r="A3686" s="108" t="s">
        <v>2614</v>
      </c>
      <c r="B3686" s="108" t="s">
        <v>3022</v>
      </c>
      <c r="C3686" s="109">
        <v>1.8658110588100001</v>
      </c>
      <c r="D3686" s="109">
        <v>0.52774460682200008</v>
      </c>
      <c r="E3686" s="110">
        <v>2089</v>
      </c>
      <c r="F3686" s="109">
        <v>504707.36845000001</v>
      </c>
      <c r="G3686" s="109">
        <v>4569830.0395</v>
      </c>
      <c r="H3686" s="135">
        <v>10</v>
      </c>
      <c r="I3686" s="136" t="s">
        <v>3094</v>
      </c>
      <c r="J3686" s="110" t="str">
        <f t="shared" si="57"/>
        <v>No</v>
      </c>
    </row>
    <row r="3687" spans="1:10" x14ac:dyDescent="0.35">
      <c r="A3687" s="108" t="s">
        <v>2615</v>
      </c>
      <c r="B3687" s="108" t="s">
        <v>3026</v>
      </c>
      <c r="C3687" s="109">
        <v>2.3294891200499999</v>
      </c>
      <c r="D3687" s="109">
        <v>0.64467047522999998</v>
      </c>
      <c r="E3687" s="110">
        <v>2006</v>
      </c>
      <c r="F3687" s="109">
        <v>512272.86995199998</v>
      </c>
      <c r="G3687" s="109">
        <v>4545718.4970300002</v>
      </c>
      <c r="H3687" s="135">
        <v>10</v>
      </c>
      <c r="I3687" s="136" t="s">
        <v>3094</v>
      </c>
      <c r="J3687" s="110" t="str">
        <f t="shared" si="57"/>
        <v>No</v>
      </c>
    </row>
    <row r="3688" spans="1:10" x14ac:dyDescent="0.35">
      <c r="A3688" s="108" t="s">
        <v>2616</v>
      </c>
      <c r="B3688" s="108" t="s">
        <v>3053</v>
      </c>
      <c r="C3688" s="109">
        <v>63.167886479099998</v>
      </c>
      <c r="D3688" s="109">
        <v>6.0938174644299998</v>
      </c>
      <c r="E3688" s="110">
        <v>1096</v>
      </c>
      <c r="F3688" s="109">
        <v>690828.78615399997</v>
      </c>
      <c r="G3688" s="109">
        <v>4334011.34033</v>
      </c>
      <c r="H3688" s="135">
        <v>10</v>
      </c>
      <c r="I3688" s="136" t="s">
        <v>3094</v>
      </c>
      <c r="J3688" s="110" t="str">
        <f t="shared" si="57"/>
        <v>No</v>
      </c>
    </row>
    <row r="3689" spans="1:10" x14ac:dyDescent="0.35">
      <c r="A3689" s="108" t="s">
        <v>2617</v>
      </c>
      <c r="B3689" s="108" t="s">
        <v>3073</v>
      </c>
      <c r="C3689" s="109">
        <v>3.6006552646900003</v>
      </c>
      <c r="D3689" s="109">
        <v>0.77180136859900006</v>
      </c>
      <c r="E3689" s="110">
        <v>246</v>
      </c>
      <c r="F3689" s="109">
        <v>574722.90987800003</v>
      </c>
      <c r="G3689" s="109">
        <v>4239266.4840399995</v>
      </c>
      <c r="H3689" s="135">
        <v>10</v>
      </c>
      <c r="I3689" s="136" t="s">
        <v>3094</v>
      </c>
      <c r="J3689" s="110" t="str">
        <f t="shared" si="57"/>
        <v>No</v>
      </c>
    </row>
    <row r="3690" spans="1:10" x14ac:dyDescent="0.35">
      <c r="A3690" s="108" t="s">
        <v>2618</v>
      </c>
      <c r="B3690" s="108" t="s">
        <v>3029</v>
      </c>
      <c r="C3690" s="109">
        <v>8.1982889959499996</v>
      </c>
      <c r="D3690" s="109">
        <v>1.4299733457400001</v>
      </c>
      <c r="E3690" s="110">
        <v>2995</v>
      </c>
      <c r="F3690" s="109">
        <v>837795.17807300005</v>
      </c>
      <c r="G3690" s="109">
        <v>4184049.2947</v>
      </c>
      <c r="H3690" s="135">
        <v>11</v>
      </c>
      <c r="I3690" s="136" t="s">
        <v>3094</v>
      </c>
      <c r="J3690" s="110" t="str">
        <f t="shared" si="57"/>
        <v>No</v>
      </c>
    </row>
    <row r="3691" spans="1:10" x14ac:dyDescent="0.35">
      <c r="A3691" s="108" t="s">
        <v>2619</v>
      </c>
      <c r="B3691" s="108" t="s">
        <v>3040</v>
      </c>
      <c r="C3691" s="109">
        <v>11.187425770599999</v>
      </c>
      <c r="D3691" s="109">
        <v>1.9374409312099998</v>
      </c>
      <c r="E3691" s="110">
        <v>57</v>
      </c>
      <c r="F3691" s="109">
        <v>991800.21108799998</v>
      </c>
      <c r="G3691" s="109">
        <v>3724438.7777300002</v>
      </c>
      <c r="H3691" s="135">
        <v>11</v>
      </c>
      <c r="I3691" s="136" t="s">
        <v>3094</v>
      </c>
      <c r="J3691" s="110" t="str">
        <f t="shared" si="57"/>
        <v>No</v>
      </c>
    </row>
    <row r="3692" spans="1:10" x14ac:dyDescent="0.35">
      <c r="A3692" s="108" t="s">
        <v>2620</v>
      </c>
      <c r="B3692" s="108" t="s">
        <v>3026</v>
      </c>
      <c r="C3692" s="109">
        <v>3.63638158929</v>
      </c>
      <c r="D3692" s="109">
        <v>0.738184553174</v>
      </c>
      <c r="E3692" s="110">
        <v>2291</v>
      </c>
      <c r="F3692" s="109">
        <v>508673.11032600002</v>
      </c>
      <c r="G3692" s="109">
        <v>4531969.3084199997</v>
      </c>
      <c r="H3692" s="135">
        <v>10</v>
      </c>
      <c r="I3692" s="136" t="s">
        <v>3094</v>
      </c>
      <c r="J3692" s="110" t="str">
        <f t="shared" si="57"/>
        <v>No</v>
      </c>
    </row>
    <row r="3693" spans="1:10" x14ac:dyDescent="0.35">
      <c r="A3693" s="108" t="s">
        <v>2620</v>
      </c>
      <c r="B3693" s="108" t="s">
        <v>3022</v>
      </c>
      <c r="C3693" s="109">
        <v>0.69223168283500003</v>
      </c>
      <c r="D3693" s="109">
        <v>0.45163034999599999</v>
      </c>
      <c r="E3693" s="110">
        <v>1194</v>
      </c>
      <c r="F3693" s="109">
        <v>552585.88024299999</v>
      </c>
      <c r="G3693" s="109">
        <v>4581788.9818900004</v>
      </c>
      <c r="H3693" s="135">
        <v>10</v>
      </c>
      <c r="I3693" s="136" t="s">
        <v>3094</v>
      </c>
      <c r="J3693" s="110" t="str">
        <f t="shared" si="57"/>
        <v>No</v>
      </c>
    </row>
    <row r="3694" spans="1:10" x14ac:dyDescent="0.35">
      <c r="A3694" s="108" t="s">
        <v>2620</v>
      </c>
      <c r="B3694" s="108" t="s">
        <v>3043</v>
      </c>
      <c r="C3694" s="109">
        <v>14.677433672599999</v>
      </c>
      <c r="D3694" s="109">
        <v>1.58930727284</v>
      </c>
      <c r="E3694" s="110">
        <v>1621</v>
      </c>
      <c r="F3694" s="109">
        <v>638181.30367299996</v>
      </c>
      <c r="G3694" s="109">
        <v>4503927.57907</v>
      </c>
      <c r="H3694" s="135">
        <v>10</v>
      </c>
      <c r="I3694" s="136" t="s">
        <v>3094</v>
      </c>
      <c r="J3694" s="110" t="str">
        <f t="shared" si="57"/>
        <v>No</v>
      </c>
    </row>
    <row r="3695" spans="1:10" x14ac:dyDescent="0.35">
      <c r="A3695" s="108" t="s">
        <v>2620</v>
      </c>
      <c r="B3695" s="108" t="s">
        <v>3031</v>
      </c>
      <c r="C3695" s="109">
        <v>30.117938355300002</v>
      </c>
      <c r="D3695" s="109">
        <v>2.2513267962399999</v>
      </c>
      <c r="E3695" s="110">
        <v>1879</v>
      </c>
      <c r="F3695" s="109">
        <v>682339.78441099997</v>
      </c>
      <c r="G3695" s="109">
        <v>4514950.8069799999</v>
      </c>
      <c r="H3695" s="135">
        <v>10</v>
      </c>
      <c r="I3695" s="136" t="s">
        <v>3094</v>
      </c>
      <c r="J3695" s="110" t="str">
        <f t="shared" si="57"/>
        <v>No</v>
      </c>
    </row>
    <row r="3696" spans="1:10" x14ac:dyDescent="0.35">
      <c r="A3696" s="108" t="s">
        <v>2620</v>
      </c>
      <c r="B3696" s="108" t="s">
        <v>3043</v>
      </c>
      <c r="C3696" s="109">
        <v>5.1845206880300001</v>
      </c>
      <c r="D3696" s="109">
        <v>0.96960702317500003</v>
      </c>
      <c r="E3696" s="110">
        <v>2035</v>
      </c>
      <c r="F3696" s="109">
        <v>633608.39745199995</v>
      </c>
      <c r="G3696" s="109">
        <v>4483654.2386499997</v>
      </c>
      <c r="H3696" s="135">
        <v>10</v>
      </c>
      <c r="I3696" s="136" t="s">
        <v>3094</v>
      </c>
      <c r="J3696" s="110" t="str">
        <f t="shared" si="57"/>
        <v>No</v>
      </c>
    </row>
    <row r="3697" spans="1:10" x14ac:dyDescent="0.35">
      <c r="A3697" s="108" t="s">
        <v>2620</v>
      </c>
      <c r="B3697" s="108" t="s">
        <v>3068</v>
      </c>
      <c r="C3697" s="109">
        <v>0.37178334249099998</v>
      </c>
      <c r="D3697" s="109">
        <v>0.248597165206</v>
      </c>
      <c r="E3697" s="110">
        <v>2153</v>
      </c>
      <c r="F3697" s="109">
        <v>699416.83636399999</v>
      </c>
      <c r="G3697" s="109">
        <v>4392699.5559099996</v>
      </c>
      <c r="H3697" s="135">
        <v>10</v>
      </c>
      <c r="I3697" s="136" t="s">
        <v>3094</v>
      </c>
      <c r="J3697" s="110" t="str">
        <f t="shared" si="57"/>
        <v>No</v>
      </c>
    </row>
    <row r="3698" spans="1:10" x14ac:dyDescent="0.35">
      <c r="A3698" s="108" t="s">
        <v>2620</v>
      </c>
      <c r="B3698" s="108" t="s">
        <v>3021</v>
      </c>
      <c r="C3698" s="109">
        <v>2.0455122307</v>
      </c>
      <c r="D3698" s="109">
        <v>0.57707938550100002</v>
      </c>
      <c r="E3698" s="110">
        <v>1885</v>
      </c>
      <c r="F3698" s="109">
        <v>635263.65756900003</v>
      </c>
      <c r="G3698" s="109">
        <v>4437464.6311600003</v>
      </c>
      <c r="H3698" s="135">
        <v>10</v>
      </c>
      <c r="I3698" s="136" t="s">
        <v>3094</v>
      </c>
      <c r="J3698" s="110" t="str">
        <f t="shared" si="57"/>
        <v>No</v>
      </c>
    </row>
    <row r="3699" spans="1:10" x14ac:dyDescent="0.35">
      <c r="A3699" s="108" t="s">
        <v>2620</v>
      </c>
      <c r="B3699" s="108" t="s">
        <v>3037</v>
      </c>
      <c r="C3699" s="109">
        <v>2.9353944653999999</v>
      </c>
      <c r="D3699" s="109">
        <v>0.68755565543899999</v>
      </c>
      <c r="E3699" s="110">
        <v>2254</v>
      </c>
      <c r="F3699" s="109">
        <v>730593.49203099997</v>
      </c>
      <c r="G3699" s="109">
        <v>4359010.0024100002</v>
      </c>
      <c r="H3699" s="135">
        <v>10</v>
      </c>
      <c r="I3699" s="136" t="s">
        <v>3094</v>
      </c>
      <c r="J3699" s="110" t="str">
        <f t="shared" si="57"/>
        <v>No</v>
      </c>
    </row>
    <row r="3700" spans="1:10" x14ac:dyDescent="0.35">
      <c r="A3700" s="108" t="s">
        <v>2620</v>
      </c>
      <c r="B3700" s="108" t="s">
        <v>3035</v>
      </c>
      <c r="C3700" s="109">
        <v>3.7124888828400002</v>
      </c>
      <c r="D3700" s="109">
        <v>0.74562945493999999</v>
      </c>
      <c r="E3700" s="110">
        <v>1897</v>
      </c>
      <c r="F3700" s="109">
        <v>778638.75202599994</v>
      </c>
      <c r="G3700" s="109">
        <v>4292290.16175</v>
      </c>
      <c r="H3700" s="135">
        <v>11</v>
      </c>
      <c r="I3700" s="136" t="s">
        <v>3094</v>
      </c>
      <c r="J3700" s="110" t="str">
        <f t="shared" si="57"/>
        <v>No</v>
      </c>
    </row>
    <row r="3701" spans="1:10" x14ac:dyDescent="0.35">
      <c r="A3701" s="108" t="s">
        <v>2620</v>
      </c>
      <c r="B3701" s="108" t="s">
        <v>3035</v>
      </c>
      <c r="C3701" s="109">
        <v>3.4738043045999998</v>
      </c>
      <c r="D3701" s="109">
        <v>0.97471531570800007</v>
      </c>
      <c r="E3701" s="110">
        <v>2444</v>
      </c>
      <c r="F3701" s="109">
        <v>772378.24148500001</v>
      </c>
      <c r="G3701" s="109">
        <v>4277538.4700699998</v>
      </c>
      <c r="H3701" s="135">
        <v>11</v>
      </c>
      <c r="I3701" s="136" t="s">
        <v>3094</v>
      </c>
      <c r="J3701" s="110" t="str">
        <f t="shared" si="57"/>
        <v>No</v>
      </c>
    </row>
    <row r="3702" spans="1:10" x14ac:dyDescent="0.35">
      <c r="A3702" s="108" t="s">
        <v>2620</v>
      </c>
      <c r="B3702" s="108" t="s">
        <v>3035</v>
      </c>
      <c r="C3702" s="109">
        <v>6.0138097210700003</v>
      </c>
      <c r="D3702" s="109">
        <v>1.20862338113</v>
      </c>
      <c r="E3702" s="110">
        <v>2155</v>
      </c>
      <c r="F3702" s="109">
        <v>764182.39442200004</v>
      </c>
      <c r="G3702" s="109">
        <v>4258161.7133499999</v>
      </c>
      <c r="H3702" s="135">
        <v>11</v>
      </c>
      <c r="I3702" s="136" t="s">
        <v>3094</v>
      </c>
      <c r="J3702" s="110" t="str">
        <f t="shared" si="57"/>
        <v>No</v>
      </c>
    </row>
    <row r="3703" spans="1:10" x14ac:dyDescent="0.35">
      <c r="A3703" s="108" t="s">
        <v>2620</v>
      </c>
      <c r="B3703" s="108" t="s">
        <v>3036</v>
      </c>
      <c r="C3703" s="109">
        <v>1.8290616926400001</v>
      </c>
      <c r="D3703" s="109">
        <v>0.59627976496199997</v>
      </c>
      <c r="E3703" s="110">
        <v>3631</v>
      </c>
      <c r="F3703" s="109">
        <v>874394.49186199997</v>
      </c>
      <c r="G3703" s="109">
        <v>4151201.7094000001</v>
      </c>
      <c r="H3703" s="135">
        <v>11</v>
      </c>
      <c r="I3703" s="136" t="s">
        <v>3094</v>
      </c>
      <c r="J3703" s="110" t="str">
        <f t="shared" si="57"/>
        <v>No</v>
      </c>
    </row>
    <row r="3704" spans="1:10" x14ac:dyDescent="0.35">
      <c r="A3704" s="108" t="s">
        <v>2620</v>
      </c>
      <c r="B3704" s="108" t="s">
        <v>3025</v>
      </c>
      <c r="C3704" s="109">
        <v>1.1652086285100001</v>
      </c>
      <c r="D3704" s="109">
        <v>0.44008299108400001</v>
      </c>
      <c r="E3704" s="110">
        <v>2999</v>
      </c>
      <c r="F3704" s="109">
        <v>839801.43842899997</v>
      </c>
      <c r="G3704" s="109">
        <v>4183167.0869399998</v>
      </c>
      <c r="H3704" s="135">
        <v>11</v>
      </c>
      <c r="I3704" s="136" t="s">
        <v>3094</v>
      </c>
      <c r="J3704" s="110" t="str">
        <f t="shared" si="57"/>
        <v>No</v>
      </c>
    </row>
    <row r="3705" spans="1:10" x14ac:dyDescent="0.35">
      <c r="A3705" s="108" t="s">
        <v>2620</v>
      </c>
      <c r="B3705" s="108" t="s">
        <v>3036</v>
      </c>
      <c r="C3705" s="109">
        <v>3.1629179548599997</v>
      </c>
      <c r="D3705" s="109">
        <v>0.81088110426600002</v>
      </c>
      <c r="E3705" s="110">
        <v>3422</v>
      </c>
      <c r="F3705" s="109">
        <v>882355.05527999997</v>
      </c>
      <c r="G3705" s="109">
        <v>4130189.6802099999</v>
      </c>
      <c r="H3705" s="135">
        <v>11</v>
      </c>
      <c r="I3705" s="136" t="s">
        <v>3094</v>
      </c>
      <c r="J3705" s="110" t="str">
        <f t="shared" si="57"/>
        <v>No</v>
      </c>
    </row>
    <row r="3706" spans="1:10" x14ac:dyDescent="0.35">
      <c r="A3706" s="108" t="s">
        <v>2620</v>
      </c>
      <c r="B3706" s="108" t="s">
        <v>3036</v>
      </c>
      <c r="C3706" s="109">
        <v>6.5266582393700006</v>
      </c>
      <c r="D3706" s="109">
        <v>1.05116737021</v>
      </c>
      <c r="E3706" s="110">
        <v>2876</v>
      </c>
      <c r="F3706" s="109">
        <v>855853.92076999997</v>
      </c>
      <c r="G3706" s="109">
        <v>4125019.4474499999</v>
      </c>
      <c r="H3706" s="135">
        <v>11</v>
      </c>
      <c r="I3706" s="136" t="s">
        <v>3094</v>
      </c>
      <c r="J3706" s="110" t="str">
        <f t="shared" si="57"/>
        <v>No</v>
      </c>
    </row>
    <row r="3707" spans="1:10" x14ac:dyDescent="0.35">
      <c r="A3707" s="108" t="s">
        <v>2620</v>
      </c>
      <c r="B3707" s="108" t="s">
        <v>3052</v>
      </c>
      <c r="C3707" s="109">
        <v>1.3512955498000001</v>
      </c>
      <c r="D3707" s="109">
        <v>0.45509985607599995</v>
      </c>
      <c r="E3707" s="110">
        <v>3336</v>
      </c>
      <c r="F3707" s="109">
        <v>899840.39349000005</v>
      </c>
      <c r="G3707" s="109">
        <v>4119189.1721999999</v>
      </c>
      <c r="H3707" s="135">
        <v>11</v>
      </c>
      <c r="I3707" s="136" t="s">
        <v>3094</v>
      </c>
      <c r="J3707" s="110" t="str">
        <f t="shared" si="57"/>
        <v>No</v>
      </c>
    </row>
    <row r="3708" spans="1:10" x14ac:dyDescent="0.35">
      <c r="A3708" s="108" t="s">
        <v>2620</v>
      </c>
      <c r="B3708" s="108" t="s">
        <v>3022</v>
      </c>
      <c r="C3708" s="109">
        <v>2.3893648556699998</v>
      </c>
      <c r="D3708" s="109">
        <v>0.60913330210499994</v>
      </c>
      <c r="E3708" s="110">
        <v>1839</v>
      </c>
      <c r="F3708" s="109">
        <v>489275.99532500003</v>
      </c>
      <c r="G3708" s="109">
        <v>4598186.6064600004</v>
      </c>
      <c r="H3708" s="135">
        <v>10</v>
      </c>
      <c r="I3708" s="136" t="s">
        <v>3094</v>
      </c>
      <c r="J3708" s="110" t="str">
        <f t="shared" si="57"/>
        <v>No</v>
      </c>
    </row>
    <row r="3709" spans="1:10" x14ac:dyDescent="0.35">
      <c r="A3709" s="108" t="s">
        <v>2620</v>
      </c>
      <c r="B3709" s="108" t="s">
        <v>3029</v>
      </c>
      <c r="C3709" s="109">
        <v>17.300466833600002</v>
      </c>
      <c r="D3709" s="109">
        <v>2.1153941497999997</v>
      </c>
      <c r="E3709" s="110">
        <v>3105</v>
      </c>
      <c r="F3709" s="109">
        <v>823212.98718199995</v>
      </c>
      <c r="G3709" s="109">
        <v>4218019.9389300002</v>
      </c>
      <c r="H3709" s="135">
        <v>11</v>
      </c>
      <c r="I3709" s="136" t="s">
        <v>3094</v>
      </c>
      <c r="J3709" s="110" t="str">
        <f t="shared" si="57"/>
        <v>No</v>
      </c>
    </row>
    <row r="3710" spans="1:10" x14ac:dyDescent="0.35">
      <c r="A3710" s="108" t="s">
        <v>2620</v>
      </c>
      <c r="B3710" s="108" t="s">
        <v>3041</v>
      </c>
      <c r="C3710" s="109">
        <v>1.26570612653</v>
      </c>
      <c r="D3710" s="109">
        <v>0.45876621120400002</v>
      </c>
      <c r="E3710" s="110">
        <v>3239</v>
      </c>
      <c r="F3710" s="109">
        <v>833014.28550600004</v>
      </c>
      <c r="G3710" s="109">
        <v>4196494.6665000003</v>
      </c>
      <c r="H3710" s="135">
        <v>11</v>
      </c>
      <c r="I3710" s="136" t="s">
        <v>3094</v>
      </c>
      <c r="J3710" s="110" t="str">
        <f t="shared" si="57"/>
        <v>No</v>
      </c>
    </row>
    <row r="3711" spans="1:10" x14ac:dyDescent="0.35">
      <c r="A3711" s="108" t="s">
        <v>2620</v>
      </c>
      <c r="B3711" s="108" t="s">
        <v>3039</v>
      </c>
      <c r="C3711" s="109">
        <v>1.7510427692200001</v>
      </c>
      <c r="D3711" s="109">
        <v>0.56266266037400003</v>
      </c>
      <c r="E3711" s="110">
        <v>2847</v>
      </c>
      <c r="F3711" s="109">
        <v>891839.97187500005</v>
      </c>
      <c r="G3711" s="109">
        <v>4027065.5175299998</v>
      </c>
      <c r="H3711" s="135">
        <v>11</v>
      </c>
      <c r="I3711" s="136" t="s">
        <v>3094</v>
      </c>
      <c r="J3711" s="110" t="str">
        <f t="shared" si="57"/>
        <v>No</v>
      </c>
    </row>
    <row r="3712" spans="1:10" x14ac:dyDescent="0.35">
      <c r="A3712" s="108" t="s">
        <v>2621</v>
      </c>
      <c r="B3712" s="108" t="s">
        <v>3022</v>
      </c>
      <c r="C3712" s="109">
        <v>0.64423854613999998</v>
      </c>
      <c r="D3712" s="109">
        <v>0.36702596104200003</v>
      </c>
      <c r="E3712" s="110">
        <v>1846</v>
      </c>
      <c r="F3712" s="109">
        <v>489448.25893100002</v>
      </c>
      <c r="G3712" s="109">
        <v>4597933.2096600002</v>
      </c>
      <c r="H3712" s="135">
        <v>10</v>
      </c>
      <c r="I3712" s="136" t="s">
        <v>3094</v>
      </c>
      <c r="J3712" s="110" t="str">
        <f t="shared" si="57"/>
        <v>No</v>
      </c>
    </row>
    <row r="3713" spans="1:10" x14ac:dyDescent="0.35">
      <c r="A3713" s="108" t="s">
        <v>2621</v>
      </c>
      <c r="B3713" s="108" t="s">
        <v>3035</v>
      </c>
      <c r="C3713" s="109">
        <v>0.70494603052400007</v>
      </c>
      <c r="D3713" s="109">
        <v>0.358860547684</v>
      </c>
      <c r="E3713" s="110">
        <v>2535</v>
      </c>
      <c r="F3713" s="109">
        <v>755110.16706400004</v>
      </c>
      <c r="G3713" s="109">
        <v>4280813.0982499998</v>
      </c>
      <c r="H3713" s="135">
        <v>10</v>
      </c>
      <c r="I3713" s="136" t="s">
        <v>3094</v>
      </c>
      <c r="J3713" s="110" t="str">
        <f t="shared" si="57"/>
        <v>No</v>
      </c>
    </row>
    <row r="3714" spans="1:10" x14ac:dyDescent="0.35">
      <c r="A3714" s="108" t="s">
        <v>2622</v>
      </c>
      <c r="B3714" s="108" t="s">
        <v>3044</v>
      </c>
      <c r="C3714" s="109">
        <v>2.5520116938499999</v>
      </c>
      <c r="D3714" s="109">
        <v>0.61087007523299997</v>
      </c>
      <c r="E3714" s="110">
        <v>248</v>
      </c>
      <c r="F3714" s="109">
        <v>564114.35363899998</v>
      </c>
      <c r="G3714" s="109">
        <v>4195584.4377899999</v>
      </c>
      <c r="H3714" s="135">
        <v>10</v>
      </c>
      <c r="I3714" s="136" t="s">
        <v>3094</v>
      </c>
      <c r="J3714" s="110" t="str">
        <f t="shared" si="57"/>
        <v>No</v>
      </c>
    </row>
    <row r="3715" spans="1:10" x14ac:dyDescent="0.35">
      <c r="A3715" s="108" t="s">
        <v>2622</v>
      </c>
      <c r="B3715" s="108" t="s">
        <v>3048</v>
      </c>
      <c r="C3715" s="109">
        <v>0.54780460117200003</v>
      </c>
      <c r="D3715" s="109">
        <v>0.30641199860000001</v>
      </c>
      <c r="E3715" s="110">
        <v>161</v>
      </c>
      <c r="F3715" s="109">
        <v>920118.96863899997</v>
      </c>
      <c r="G3715" s="109">
        <v>3708977.2680199998</v>
      </c>
      <c r="H3715" s="135">
        <v>11</v>
      </c>
      <c r="I3715" s="136" t="s">
        <v>3094</v>
      </c>
      <c r="J3715" s="110" t="str">
        <f t="shared" si="57"/>
        <v>No</v>
      </c>
    </row>
    <row r="3716" spans="1:10" x14ac:dyDescent="0.35">
      <c r="A3716" s="108" t="s">
        <v>2623</v>
      </c>
      <c r="B3716" s="108" t="s">
        <v>3054</v>
      </c>
      <c r="C3716" s="109">
        <v>12.661922656</v>
      </c>
      <c r="D3716" s="109">
        <v>4.7604492115000001</v>
      </c>
      <c r="E3716" s="110">
        <v>-10</v>
      </c>
      <c r="F3716" s="109">
        <v>1186265.25404</v>
      </c>
      <c r="G3716" s="109">
        <v>3650580.3261500001</v>
      </c>
      <c r="H3716" s="135">
        <v>11</v>
      </c>
      <c r="I3716" s="136" t="s">
        <v>3094</v>
      </c>
      <c r="J3716" s="110" t="str">
        <f t="shared" ref="J3716:J3779" si="58">IF(AND(C3716&gt;=173.3,C3716&lt;=16005.8,D3716&gt;=16.1,D3716&lt;=255.3,E3716&gt;=42.4,E3716&lt;=2062),"Yes","No")</f>
        <v>No</v>
      </c>
    </row>
    <row r="3717" spans="1:10" x14ac:dyDescent="0.35">
      <c r="A3717" s="108" t="s">
        <v>2624</v>
      </c>
      <c r="B3717" s="108" t="s">
        <v>3031</v>
      </c>
      <c r="C3717" s="109">
        <v>1.8015182572999999</v>
      </c>
      <c r="D3717" s="109">
        <v>0.63968947172699997</v>
      </c>
      <c r="E3717" s="110">
        <v>2095</v>
      </c>
      <c r="F3717" s="109">
        <v>651297.98119299999</v>
      </c>
      <c r="G3717" s="109">
        <v>4479104.51559</v>
      </c>
      <c r="H3717" s="135">
        <v>10</v>
      </c>
      <c r="I3717" s="136" t="s">
        <v>3094</v>
      </c>
      <c r="J3717" s="110" t="str">
        <f t="shared" si="58"/>
        <v>No</v>
      </c>
    </row>
    <row r="3718" spans="1:10" x14ac:dyDescent="0.35">
      <c r="A3718" s="108" t="s">
        <v>2625</v>
      </c>
      <c r="B3718" s="108" t="s">
        <v>3051</v>
      </c>
      <c r="C3718" s="109">
        <v>2.95023671576</v>
      </c>
      <c r="D3718" s="109">
        <v>0.83461814517200006</v>
      </c>
      <c r="E3718" s="110">
        <v>2823</v>
      </c>
      <c r="F3718" s="109">
        <v>812572.90628999996</v>
      </c>
      <c r="G3718" s="109">
        <v>4190551.5556299998</v>
      </c>
      <c r="H3718" s="135">
        <v>11</v>
      </c>
      <c r="I3718" s="136" t="s">
        <v>3094</v>
      </c>
      <c r="J3718" s="110" t="str">
        <f t="shared" si="58"/>
        <v>No</v>
      </c>
    </row>
    <row r="3719" spans="1:10" x14ac:dyDescent="0.35">
      <c r="A3719" s="108" t="s">
        <v>2626</v>
      </c>
      <c r="B3719" s="108" t="s">
        <v>3052</v>
      </c>
      <c r="C3719" s="109">
        <v>10.026459531</v>
      </c>
      <c r="D3719" s="109">
        <v>1.43692792827</v>
      </c>
      <c r="E3719" s="110">
        <v>3495</v>
      </c>
      <c r="F3719" s="109">
        <v>889303.51854199998</v>
      </c>
      <c r="G3719" s="109">
        <v>4120975.60341</v>
      </c>
      <c r="H3719" s="135">
        <v>11</v>
      </c>
      <c r="I3719" s="136" t="s">
        <v>3094</v>
      </c>
      <c r="J3719" s="110" t="str">
        <f t="shared" si="58"/>
        <v>No</v>
      </c>
    </row>
    <row r="3720" spans="1:10" x14ac:dyDescent="0.35">
      <c r="A3720" s="108" t="s">
        <v>2627</v>
      </c>
      <c r="B3720" s="108" t="s">
        <v>3035</v>
      </c>
      <c r="C3720" s="109">
        <v>3.8614521444600003</v>
      </c>
      <c r="D3720" s="109">
        <v>1.51938917373</v>
      </c>
      <c r="E3720" s="110">
        <v>2384</v>
      </c>
      <c r="F3720" s="109">
        <v>771767.966136</v>
      </c>
      <c r="G3720" s="109">
        <v>4277849.7668599999</v>
      </c>
      <c r="H3720" s="135">
        <v>11</v>
      </c>
      <c r="I3720" s="136" t="s">
        <v>3094</v>
      </c>
      <c r="J3720" s="110" t="str">
        <f t="shared" si="58"/>
        <v>No</v>
      </c>
    </row>
    <row r="3721" spans="1:10" x14ac:dyDescent="0.35">
      <c r="A3721" s="108" t="s">
        <v>2628</v>
      </c>
      <c r="B3721" s="108" t="s">
        <v>3047</v>
      </c>
      <c r="C3721" s="109">
        <v>0.85642185950000005</v>
      </c>
      <c r="D3721" s="109">
        <v>0.35018768889900004</v>
      </c>
      <c r="E3721" s="110">
        <v>1689</v>
      </c>
      <c r="F3721" s="109">
        <v>1054776.92652</v>
      </c>
      <c r="G3721" s="109">
        <v>3794339.07118</v>
      </c>
      <c r="H3721" s="135">
        <v>11</v>
      </c>
      <c r="I3721" s="136" t="s">
        <v>3094</v>
      </c>
      <c r="J3721" s="110" t="str">
        <f t="shared" si="58"/>
        <v>No</v>
      </c>
    </row>
    <row r="3722" spans="1:10" x14ac:dyDescent="0.35">
      <c r="A3722" s="108" t="s">
        <v>2629</v>
      </c>
      <c r="B3722" s="108" t="s">
        <v>3037</v>
      </c>
      <c r="C3722" s="109">
        <v>7.0731818749299999E-2</v>
      </c>
      <c r="D3722" s="109">
        <v>9.9223469342999998E-2</v>
      </c>
      <c r="E3722" s="110">
        <v>776</v>
      </c>
      <c r="F3722" s="109">
        <v>664501.380244</v>
      </c>
      <c r="G3722" s="109">
        <v>4344019.6946599996</v>
      </c>
      <c r="H3722" s="135">
        <v>10</v>
      </c>
      <c r="I3722" s="136" t="s">
        <v>3094</v>
      </c>
      <c r="J3722" s="110" t="str">
        <f t="shared" si="58"/>
        <v>No</v>
      </c>
    </row>
    <row r="3723" spans="1:10" x14ac:dyDescent="0.35">
      <c r="A3723" s="108" t="s">
        <v>2630</v>
      </c>
      <c r="B3723" s="108" t="s">
        <v>3025</v>
      </c>
      <c r="C3723" s="109">
        <v>1.3627451689299999</v>
      </c>
      <c r="D3723" s="109">
        <v>0.69149308764899997</v>
      </c>
      <c r="E3723" s="110">
        <v>2854</v>
      </c>
      <c r="F3723" s="109">
        <v>840541.32517299999</v>
      </c>
      <c r="G3723" s="109">
        <v>4172277.5103000002</v>
      </c>
      <c r="H3723" s="135">
        <v>11</v>
      </c>
      <c r="I3723" s="136" t="s">
        <v>3094</v>
      </c>
      <c r="J3723" s="110" t="str">
        <f t="shared" si="58"/>
        <v>No</v>
      </c>
    </row>
    <row r="3724" spans="1:10" x14ac:dyDescent="0.35">
      <c r="A3724" s="108" t="s">
        <v>2631</v>
      </c>
      <c r="B3724" s="108" t="s">
        <v>3041</v>
      </c>
      <c r="C3724" s="109">
        <v>2.2706633852600002</v>
      </c>
      <c r="D3724" s="109">
        <v>0.61097802912499999</v>
      </c>
      <c r="E3724" s="110">
        <v>2858</v>
      </c>
      <c r="F3724" s="109">
        <v>808231.173801</v>
      </c>
      <c r="G3724" s="109">
        <v>4214093.1346300002</v>
      </c>
      <c r="H3724" s="135">
        <v>11</v>
      </c>
      <c r="I3724" s="136" t="s">
        <v>3094</v>
      </c>
      <c r="J3724" s="110" t="str">
        <f t="shared" si="58"/>
        <v>No</v>
      </c>
    </row>
    <row r="3725" spans="1:10" x14ac:dyDescent="0.35">
      <c r="A3725" s="108" t="s">
        <v>2632</v>
      </c>
      <c r="B3725" s="108" t="s">
        <v>3020</v>
      </c>
      <c r="C3725" s="109">
        <v>14.9644220985</v>
      </c>
      <c r="D3725" s="109">
        <v>2.8976781581499997</v>
      </c>
      <c r="E3725" s="110">
        <v>2367</v>
      </c>
      <c r="F3725" s="109">
        <v>749177.77752400003</v>
      </c>
      <c r="G3725" s="109">
        <v>4307600.1126899999</v>
      </c>
      <c r="H3725" s="135">
        <v>10</v>
      </c>
      <c r="I3725" s="136" t="s">
        <v>3094</v>
      </c>
      <c r="J3725" s="110" t="str">
        <f t="shared" si="58"/>
        <v>No</v>
      </c>
    </row>
    <row r="3726" spans="1:10" x14ac:dyDescent="0.35">
      <c r="A3726" s="108" t="s">
        <v>2633</v>
      </c>
      <c r="B3726" s="108" t="s">
        <v>3050</v>
      </c>
      <c r="C3726" s="109">
        <v>9.1147870739499997</v>
      </c>
      <c r="D3726" s="109">
        <v>2.1669383444800001</v>
      </c>
      <c r="E3726" s="110">
        <v>92</v>
      </c>
      <c r="F3726" s="109">
        <v>542282.91539700003</v>
      </c>
      <c r="G3726" s="109">
        <v>4245437.31097</v>
      </c>
      <c r="H3726" s="135">
        <v>10</v>
      </c>
      <c r="I3726" s="136" t="s">
        <v>3094</v>
      </c>
      <c r="J3726" s="110" t="str">
        <f t="shared" si="58"/>
        <v>No</v>
      </c>
    </row>
    <row r="3727" spans="1:10" x14ac:dyDescent="0.35">
      <c r="A3727" s="108" t="s">
        <v>2634</v>
      </c>
      <c r="B3727" s="108" t="s">
        <v>3031</v>
      </c>
      <c r="C3727" s="109">
        <v>4.4462586006399993</v>
      </c>
      <c r="D3727" s="109">
        <v>2.1431710641400001</v>
      </c>
      <c r="E3727" s="110">
        <v>1618</v>
      </c>
      <c r="F3727" s="109">
        <v>646308.31333499996</v>
      </c>
      <c r="G3727" s="109">
        <v>4504860.9117700001</v>
      </c>
      <c r="H3727" s="135">
        <v>10</v>
      </c>
      <c r="I3727" s="136" t="s">
        <v>3094</v>
      </c>
      <c r="J3727" s="110" t="str">
        <f t="shared" si="58"/>
        <v>No</v>
      </c>
    </row>
    <row r="3728" spans="1:10" x14ac:dyDescent="0.35">
      <c r="A3728" s="108" t="s">
        <v>2635</v>
      </c>
      <c r="B3728" s="108" t="s">
        <v>3041</v>
      </c>
      <c r="C3728" s="109">
        <v>1.6096395223999997</v>
      </c>
      <c r="D3728" s="109">
        <v>0.51182977810300001</v>
      </c>
      <c r="E3728" s="110">
        <v>1956</v>
      </c>
      <c r="F3728" s="109">
        <v>749434.61973300006</v>
      </c>
      <c r="G3728" s="109">
        <v>4251431.2915399997</v>
      </c>
      <c r="H3728" s="135">
        <v>10</v>
      </c>
      <c r="I3728" s="136" t="s">
        <v>3094</v>
      </c>
      <c r="J3728" s="110" t="str">
        <f t="shared" si="58"/>
        <v>No</v>
      </c>
    </row>
    <row r="3729" spans="1:10" x14ac:dyDescent="0.35">
      <c r="A3729" s="108" t="s">
        <v>2635</v>
      </c>
      <c r="B3729" s="108" t="s">
        <v>3036</v>
      </c>
      <c r="C3729" s="109">
        <v>8.2233113803800002</v>
      </c>
      <c r="D3729" s="109">
        <v>1.0829109094</v>
      </c>
      <c r="E3729" s="110">
        <v>2756</v>
      </c>
      <c r="F3729" s="109">
        <v>849194.47607099998</v>
      </c>
      <c r="G3729" s="109">
        <v>4116382.5294599999</v>
      </c>
      <c r="H3729" s="135">
        <v>11</v>
      </c>
      <c r="I3729" s="136" t="s">
        <v>3094</v>
      </c>
      <c r="J3729" s="110" t="str">
        <f t="shared" si="58"/>
        <v>No</v>
      </c>
    </row>
    <row r="3730" spans="1:10" x14ac:dyDescent="0.35">
      <c r="A3730" s="108" t="s">
        <v>2635</v>
      </c>
      <c r="B3730" s="108" t="s">
        <v>3041</v>
      </c>
      <c r="C3730" s="109">
        <v>6.6444905760699999</v>
      </c>
      <c r="D3730" s="109">
        <v>1.0233225384</v>
      </c>
      <c r="E3730" s="110">
        <v>1530</v>
      </c>
      <c r="F3730" s="109">
        <v>778649.79929600004</v>
      </c>
      <c r="G3730" s="109">
        <v>4205036.2931500003</v>
      </c>
      <c r="H3730" s="135">
        <v>11</v>
      </c>
      <c r="I3730" s="136" t="s">
        <v>3094</v>
      </c>
      <c r="J3730" s="110" t="str">
        <f t="shared" si="58"/>
        <v>No</v>
      </c>
    </row>
    <row r="3731" spans="1:10" x14ac:dyDescent="0.35">
      <c r="A3731" s="108" t="s">
        <v>2636</v>
      </c>
      <c r="B3731" s="108" t="s">
        <v>3036</v>
      </c>
      <c r="C3731" s="109">
        <v>8.3277958494800011</v>
      </c>
      <c r="D3731" s="109">
        <v>1.3353640060600001</v>
      </c>
      <c r="E3731" s="110">
        <v>2758</v>
      </c>
      <c r="F3731" s="109">
        <v>882164.28059700003</v>
      </c>
      <c r="G3731" s="109">
        <v>4092485.0127699999</v>
      </c>
      <c r="H3731" s="135">
        <v>11</v>
      </c>
      <c r="I3731" s="136" t="s">
        <v>3094</v>
      </c>
      <c r="J3731" s="110" t="str">
        <f t="shared" si="58"/>
        <v>No</v>
      </c>
    </row>
    <row r="3732" spans="1:10" x14ac:dyDescent="0.35">
      <c r="A3732" s="108" t="s">
        <v>2636</v>
      </c>
      <c r="B3732" s="108" t="s">
        <v>3036</v>
      </c>
      <c r="C3732" s="109">
        <v>4.9551824080099998</v>
      </c>
      <c r="D3732" s="109">
        <v>1.24331055432</v>
      </c>
      <c r="E3732" s="110">
        <v>2961</v>
      </c>
      <c r="F3732" s="109">
        <v>883285.58004599996</v>
      </c>
      <c r="G3732" s="109">
        <v>4092490.78614</v>
      </c>
      <c r="H3732" s="135">
        <v>11</v>
      </c>
      <c r="I3732" s="136" t="s">
        <v>3094</v>
      </c>
      <c r="J3732" s="110" t="str">
        <f t="shared" si="58"/>
        <v>No</v>
      </c>
    </row>
    <row r="3733" spans="1:10" x14ac:dyDescent="0.35">
      <c r="A3733" s="108" t="s">
        <v>2636</v>
      </c>
      <c r="B3733" s="108" t="s">
        <v>3036</v>
      </c>
      <c r="C3733" s="109">
        <v>7.1474617492199997</v>
      </c>
      <c r="D3733" s="109">
        <v>1.3250197333199998</v>
      </c>
      <c r="E3733" s="110">
        <v>2927</v>
      </c>
      <c r="F3733" s="109">
        <v>881031.53260699997</v>
      </c>
      <c r="G3733" s="109">
        <v>4091068.1445300002</v>
      </c>
      <c r="H3733" s="135">
        <v>11</v>
      </c>
      <c r="I3733" s="136" t="s">
        <v>3094</v>
      </c>
      <c r="J3733" s="110" t="str">
        <f t="shared" si="58"/>
        <v>No</v>
      </c>
    </row>
    <row r="3734" spans="1:10" x14ac:dyDescent="0.35">
      <c r="A3734" s="108" t="s">
        <v>2636</v>
      </c>
      <c r="B3734" s="108" t="s">
        <v>3036</v>
      </c>
      <c r="C3734" s="109">
        <v>1.7322772547500001</v>
      </c>
      <c r="D3734" s="109">
        <v>0.54501097527800002</v>
      </c>
      <c r="E3734" s="110">
        <v>3090</v>
      </c>
      <c r="F3734" s="109">
        <v>882896.56107000005</v>
      </c>
      <c r="G3734" s="109">
        <v>4090529.3227599999</v>
      </c>
      <c r="H3734" s="135">
        <v>11</v>
      </c>
      <c r="I3734" s="136" t="s">
        <v>3094</v>
      </c>
      <c r="J3734" s="110" t="str">
        <f t="shared" si="58"/>
        <v>No</v>
      </c>
    </row>
    <row r="3735" spans="1:10" x14ac:dyDescent="0.35">
      <c r="A3735" s="108" t="s">
        <v>2637</v>
      </c>
      <c r="B3735" s="108" t="s">
        <v>3043</v>
      </c>
      <c r="C3735" s="109">
        <v>6.9488318889099991</v>
      </c>
      <c r="D3735" s="109">
        <v>1.13272618124</v>
      </c>
      <c r="E3735" s="110">
        <v>2021</v>
      </c>
      <c r="F3735" s="109">
        <v>638694.88594399998</v>
      </c>
      <c r="G3735" s="109">
        <v>4484298.8819700005</v>
      </c>
      <c r="H3735" s="135">
        <v>10</v>
      </c>
      <c r="I3735" s="136" t="s">
        <v>3094</v>
      </c>
      <c r="J3735" s="110" t="str">
        <f t="shared" si="58"/>
        <v>No</v>
      </c>
    </row>
    <row r="3736" spans="1:10" x14ac:dyDescent="0.35">
      <c r="A3736" s="108" t="s">
        <v>2637</v>
      </c>
      <c r="B3736" s="108" t="s">
        <v>3038</v>
      </c>
      <c r="C3736" s="109">
        <v>1.6613932165</v>
      </c>
      <c r="D3736" s="109">
        <v>0.93616179821500001</v>
      </c>
      <c r="E3736" s="110">
        <v>206</v>
      </c>
      <c r="F3736" s="109">
        <v>1003347.66731</v>
      </c>
      <c r="G3736" s="109">
        <v>3773509.9328899998</v>
      </c>
      <c r="H3736" s="135">
        <v>11</v>
      </c>
      <c r="I3736" s="136" t="s">
        <v>3094</v>
      </c>
      <c r="J3736" s="110" t="str">
        <f t="shared" si="58"/>
        <v>No</v>
      </c>
    </row>
    <row r="3737" spans="1:10" x14ac:dyDescent="0.35">
      <c r="A3737" s="108" t="s">
        <v>2637</v>
      </c>
      <c r="B3737" s="108" t="s">
        <v>3030</v>
      </c>
      <c r="C3737" s="109">
        <v>3.54676444021</v>
      </c>
      <c r="D3737" s="109">
        <v>1.0201342845899999</v>
      </c>
      <c r="E3737" s="110">
        <v>853</v>
      </c>
      <c r="F3737" s="109">
        <v>1088032.98725</v>
      </c>
      <c r="G3737" s="109">
        <v>3699576.1364799999</v>
      </c>
      <c r="H3737" s="135">
        <v>11</v>
      </c>
      <c r="I3737" s="136" t="s">
        <v>3094</v>
      </c>
      <c r="J3737" s="110" t="str">
        <f t="shared" si="58"/>
        <v>No</v>
      </c>
    </row>
    <row r="3738" spans="1:10" x14ac:dyDescent="0.35">
      <c r="A3738" s="108" t="s">
        <v>2637</v>
      </c>
      <c r="B3738" s="108" t="s">
        <v>3026</v>
      </c>
      <c r="C3738" s="109">
        <v>0.51264377065199995</v>
      </c>
      <c r="D3738" s="109">
        <v>0.35314469433599999</v>
      </c>
      <c r="E3738" s="110">
        <v>1298</v>
      </c>
      <c r="F3738" s="109">
        <v>489068.92438799998</v>
      </c>
      <c r="G3738" s="109">
        <v>4428663.3775800001</v>
      </c>
      <c r="H3738" s="135">
        <v>10</v>
      </c>
      <c r="I3738" s="136" t="s">
        <v>3094</v>
      </c>
      <c r="J3738" s="110" t="str">
        <f t="shared" si="58"/>
        <v>No</v>
      </c>
    </row>
    <row r="3739" spans="1:10" x14ac:dyDescent="0.35">
      <c r="A3739" s="108" t="s">
        <v>2638</v>
      </c>
      <c r="B3739" s="108" t="s">
        <v>3053</v>
      </c>
      <c r="C3739" s="109">
        <v>0.57366040058500001</v>
      </c>
      <c r="D3739" s="109">
        <v>0.31708737687100003</v>
      </c>
      <c r="E3739" s="110">
        <v>630</v>
      </c>
      <c r="F3739" s="109">
        <v>676256.93746799999</v>
      </c>
      <c r="G3739" s="109">
        <v>4324351.7603900004</v>
      </c>
      <c r="H3739" s="135">
        <v>10</v>
      </c>
      <c r="I3739" s="136" t="s">
        <v>3094</v>
      </c>
      <c r="J3739" s="110" t="str">
        <f t="shared" si="58"/>
        <v>No</v>
      </c>
    </row>
    <row r="3740" spans="1:10" x14ac:dyDescent="0.35">
      <c r="A3740" s="108" t="s">
        <v>2639</v>
      </c>
      <c r="B3740" s="108" t="s">
        <v>3073</v>
      </c>
      <c r="C3740" s="109">
        <v>3.1003684282699999</v>
      </c>
      <c r="D3740" s="109">
        <v>0.78424437458099994</v>
      </c>
      <c r="E3740" s="110">
        <v>80</v>
      </c>
      <c r="F3740" s="109">
        <v>567873.672869</v>
      </c>
      <c r="G3740" s="109">
        <v>4214594.17325</v>
      </c>
      <c r="H3740" s="135">
        <v>10</v>
      </c>
      <c r="I3740" s="136" t="s">
        <v>3094</v>
      </c>
      <c r="J3740" s="110" t="str">
        <f t="shared" si="58"/>
        <v>No</v>
      </c>
    </row>
    <row r="3741" spans="1:10" x14ac:dyDescent="0.35">
      <c r="A3741" s="108" t="s">
        <v>2640</v>
      </c>
      <c r="B3741" s="108" t="s">
        <v>3063</v>
      </c>
      <c r="C3741" s="109">
        <v>2.9019633256200001</v>
      </c>
      <c r="D3741" s="109">
        <v>0.71325980172400005</v>
      </c>
      <c r="E3741" s="110">
        <v>863</v>
      </c>
      <c r="F3741" s="109">
        <v>442725.31535799999</v>
      </c>
      <c r="G3741" s="109">
        <v>4479840.18389</v>
      </c>
      <c r="H3741" s="135">
        <v>10</v>
      </c>
      <c r="I3741" s="136" t="s">
        <v>3094</v>
      </c>
      <c r="J3741" s="110" t="str">
        <f t="shared" si="58"/>
        <v>No</v>
      </c>
    </row>
    <row r="3742" spans="1:10" x14ac:dyDescent="0.35">
      <c r="A3742" s="108" t="s">
        <v>2641</v>
      </c>
      <c r="B3742" s="108" t="s">
        <v>3036</v>
      </c>
      <c r="C3742" s="109">
        <v>6.9208857563899997</v>
      </c>
      <c r="D3742" s="109">
        <v>0.979362636304</v>
      </c>
      <c r="E3742" s="110">
        <v>2812</v>
      </c>
      <c r="F3742" s="109">
        <v>848455.89180600003</v>
      </c>
      <c r="G3742" s="109">
        <v>4119461.40307</v>
      </c>
      <c r="H3742" s="135">
        <v>11</v>
      </c>
      <c r="I3742" s="136" t="s">
        <v>3094</v>
      </c>
      <c r="J3742" s="110" t="str">
        <f t="shared" si="58"/>
        <v>No</v>
      </c>
    </row>
    <row r="3743" spans="1:10" x14ac:dyDescent="0.35">
      <c r="A3743" s="108" t="s">
        <v>2642</v>
      </c>
      <c r="B3743" s="108" t="s">
        <v>3030</v>
      </c>
      <c r="C3743" s="109">
        <v>293.24257785599997</v>
      </c>
      <c r="D3743" s="109">
        <v>15.782536410099999</v>
      </c>
      <c r="E3743" s="110">
        <v>74</v>
      </c>
      <c r="F3743" s="109">
        <v>1063622.8609800001</v>
      </c>
      <c r="G3743" s="109">
        <v>3633736.9399600001</v>
      </c>
      <c r="H3743" s="135">
        <v>11</v>
      </c>
      <c r="I3743" s="136" t="s">
        <v>3094</v>
      </c>
      <c r="J3743" s="110" t="str">
        <f t="shared" si="58"/>
        <v>No</v>
      </c>
    </row>
    <row r="3744" spans="1:10" x14ac:dyDescent="0.35">
      <c r="A3744" s="108" t="s">
        <v>2643</v>
      </c>
      <c r="B3744" s="108" t="s">
        <v>3034</v>
      </c>
      <c r="C3744" s="109">
        <v>1.12434581897</v>
      </c>
      <c r="D3744" s="109">
        <v>0.41300147908399998</v>
      </c>
      <c r="E3744" s="110">
        <v>15</v>
      </c>
      <c r="F3744" s="109">
        <v>591785.67491299997</v>
      </c>
      <c r="G3744" s="109">
        <v>4155754.2788200001</v>
      </c>
      <c r="H3744" s="135">
        <v>10</v>
      </c>
      <c r="I3744" s="136" t="s">
        <v>3094</v>
      </c>
      <c r="J3744" s="110" t="str">
        <f t="shared" si="58"/>
        <v>No</v>
      </c>
    </row>
    <row r="3745" spans="1:10" x14ac:dyDescent="0.35">
      <c r="A3745" s="108" t="s">
        <v>2644</v>
      </c>
      <c r="B3745" s="108" t="s">
        <v>3035</v>
      </c>
      <c r="C3745" s="109">
        <v>2.6346777408099999</v>
      </c>
      <c r="D3745" s="109">
        <v>1.1212958535600002</v>
      </c>
      <c r="E3745" s="110">
        <v>2095</v>
      </c>
      <c r="F3745" s="109">
        <v>767656.89323299995</v>
      </c>
      <c r="G3745" s="109">
        <v>4255440.2357700001</v>
      </c>
      <c r="H3745" s="135">
        <v>11</v>
      </c>
      <c r="I3745" s="136" t="s">
        <v>3094</v>
      </c>
      <c r="J3745" s="110" t="str">
        <f t="shared" si="58"/>
        <v>No</v>
      </c>
    </row>
    <row r="3746" spans="1:10" x14ac:dyDescent="0.35">
      <c r="A3746" s="108" t="s">
        <v>2645</v>
      </c>
      <c r="B3746" s="108" t="s">
        <v>3027</v>
      </c>
      <c r="C3746" s="109">
        <v>81.882754553200002</v>
      </c>
      <c r="D3746" s="109">
        <v>5.6531533434100005</v>
      </c>
      <c r="E3746" s="110">
        <v>1790</v>
      </c>
      <c r="F3746" s="109">
        <v>743002.72208199999</v>
      </c>
      <c r="G3746" s="109">
        <v>4563736.3507200005</v>
      </c>
      <c r="H3746" s="135">
        <v>10</v>
      </c>
      <c r="I3746" s="136" t="s">
        <v>3094</v>
      </c>
      <c r="J3746" s="110" t="str">
        <f t="shared" si="58"/>
        <v>No</v>
      </c>
    </row>
    <row r="3747" spans="1:10" x14ac:dyDescent="0.35">
      <c r="A3747" s="108" t="s">
        <v>2646</v>
      </c>
      <c r="B3747" s="108" t="s">
        <v>3025</v>
      </c>
      <c r="C3747" s="109">
        <v>14.075805369300001</v>
      </c>
      <c r="D3747" s="109">
        <v>1.53719653974</v>
      </c>
      <c r="E3747" s="110">
        <v>81</v>
      </c>
      <c r="F3747" s="109">
        <v>782974.77480699995</v>
      </c>
      <c r="G3747" s="109">
        <v>4083115.5489099999</v>
      </c>
      <c r="H3747" s="135">
        <v>11</v>
      </c>
      <c r="I3747" s="136" t="s">
        <v>3094</v>
      </c>
      <c r="J3747" s="110" t="str">
        <f t="shared" si="58"/>
        <v>No</v>
      </c>
    </row>
    <row r="3748" spans="1:10" x14ac:dyDescent="0.35">
      <c r="A3748" s="108" t="s">
        <v>2647</v>
      </c>
      <c r="B3748" s="108" t="s">
        <v>3073</v>
      </c>
      <c r="C3748" s="109">
        <v>3.2522256488299996</v>
      </c>
      <c r="D3748" s="109">
        <v>1.1183904894899999</v>
      </c>
      <c r="E3748" s="110">
        <v>1</v>
      </c>
      <c r="F3748" s="109">
        <v>611615.425024</v>
      </c>
      <c r="G3748" s="109">
        <v>4239550.9124400001</v>
      </c>
      <c r="H3748" s="135">
        <v>10</v>
      </c>
      <c r="I3748" s="136" t="s">
        <v>3094</v>
      </c>
      <c r="J3748" s="110" t="str">
        <f t="shared" si="58"/>
        <v>No</v>
      </c>
    </row>
    <row r="3749" spans="1:10" x14ac:dyDescent="0.35">
      <c r="A3749" s="108" t="s">
        <v>2648</v>
      </c>
      <c r="B3749" s="108" t="s">
        <v>3029</v>
      </c>
      <c r="C3749" s="109">
        <v>4.3912111278300001</v>
      </c>
      <c r="D3749" s="109">
        <v>0.99545813516899995</v>
      </c>
      <c r="E3749" s="110">
        <v>2831</v>
      </c>
      <c r="F3749" s="109">
        <v>852519.05708000006</v>
      </c>
      <c r="G3749" s="109">
        <v>4168017.8376799999</v>
      </c>
      <c r="H3749" s="135">
        <v>11</v>
      </c>
      <c r="I3749" s="136" t="s">
        <v>3094</v>
      </c>
      <c r="J3749" s="110" t="str">
        <f t="shared" si="58"/>
        <v>No</v>
      </c>
    </row>
    <row r="3750" spans="1:10" x14ac:dyDescent="0.35">
      <c r="A3750" s="108" t="s">
        <v>2649</v>
      </c>
      <c r="B3750" s="108" t="s">
        <v>3039</v>
      </c>
      <c r="C3750" s="109">
        <v>2.5808239826100001</v>
      </c>
      <c r="D3750" s="109">
        <v>0.74267255873000004</v>
      </c>
      <c r="E3750" s="110">
        <v>3306</v>
      </c>
      <c r="F3750" s="109">
        <v>901955.65197699994</v>
      </c>
      <c r="G3750" s="109">
        <v>4066171.8734300002</v>
      </c>
      <c r="H3750" s="135">
        <v>11</v>
      </c>
      <c r="I3750" s="136" t="s">
        <v>3094</v>
      </c>
      <c r="J3750" s="110" t="str">
        <f t="shared" si="58"/>
        <v>No</v>
      </c>
    </row>
    <row r="3751" spans="1:10" x14ac:dyDescent="0.35">
      <c r="A3751" s="108" t="s">
        <v>2650</v>
      </c>
      <c r="B3751" s="108" t="s">
        <v>3041</v>
      </c>
      <c r="C3751" s="109">
        <v>6.6845323076499996</v>
      </c>
      <c r="D3751" s="109">
        <v>2.04745536738</v>
      </c>
      <c r="E3751" s="110">
        <v>2149</v>
      </c>
      <c r="F3751" s="109">
        <v>801785.95283099997</v>
      </c>
      <c r="G3751" s="109">
        <v>4209410.1281199995</v>
      </c>
      <c r="H3751" s="135">
        <v>11</v>
      </c>
      <c r="I3751" s="136" t="s">
        <v>3094</v>
      </c>
      <c r="J3751" s="110" t="str">
        <f t="shared" si="58"/>
        <v>No</v>
      </c>
    </row>
    <row r="3752" spans="1:10" x14ac:dyDescent="0.35">
      <c r="A3752" s="108" t="s">
        <v>2651</v>
      </c>
      <c r="B3752" s="108" t="s">
        <v>3039</v>
      </c>
      <c r="C3752" s="109">
        <v>6.9140652823900002</v>
      </c>
      <c r="D3752" s="109">
        <v>1.84728868686</v>
      </c>
      <c r="E3752" s="110">
        <v>3221</v>
      </c>
      <c r="F3752" s="109">
        <v>890243.56082400004</v>
      </c>
      <c r="G3752" s="109">
        <v>4062315.9862199998</v>
      </c>
      <c r="H3752" s="135">
        <v>11</v>
      </c>
      <c r="I3752" s="136" t="s">
        <v>3094</v>
      </c>
      <c r="J3752" s="110" t="str">
        <f t="shared" si="58"/>
        <v>No</v>
      </c>
    </row>
    <row r="3753" spans="1:10" x14ac:dyDescent="0.35">
      <c r="A3753" s="108" t="s">
        <v>2652</v>
      </c>
      <c r="B3753" s="108" t="s">
        <v>3039</v>
      </c>
      <c r="C3753" s="109">
        <v>1.3973942530499999</v>
      </c>
      <c r="D3753" s="109">
        <v>0.47722822577000001</v>
      </c>
      <c r="E3753" s="110">
        <v>3140</v>
      </c>
      <c r="F3753" s="109">
        <v>888900.03224099998</v>
      </c>
      <c r="G3753" s="109">
        <v>4060326.6702399999</v>
      </c>
      <c r="H3753" s="135">
        <v>11</v>
      </c>
      <c r="I3753" s="136" t="s">
        <v>3094</v>
      </c>
      <c r="J3753" s="110" t="str">
        <f t="shared" si="58"/>
        <v>No</v>
      </c>
    </row>
    <row r="3754" spans="1:10" x14ac:dyDescent="0.35">
      <c r="A3754" s="108" t="s">
        <v>2653</v>
      </c>
      <c r="B3754" s="108" t="s">
        <v>3039</v>
      </c>
      <c r="C3754" s="109">
        <v>2.2018275945400001</v>
      </c>
      <c r="D3754" s="109">
        <v>0.76964591980499997</v>
      </c>
      <c r="E3754" s="110">
        <v>3286</v>
      </c>
      <c r="F3754" s="109">
        <v>889427.76367200003</v>
      </c>
      <c r="G3754" s="109">
        <v>4060118.0927499998</v>
      </c>
      <c r="H3754" s="135">
        <v>11</v>
      </c>
      <c r="I3754" s="136" t="s">
        <v>3094</v>
      </c>
      <c r="J3754" s="110" t="str">
        <f t="shared" si="58"/>
        <v>No</v>
      </c>
    </row>
    <row r="3755" spans="1:10" x14ac:dyDescent="0.35">
      <c r="A3755" s="108" t="s">
        <v>2654</v>
      </c>
      <c r="B3755" s="108" t="s">
        <v>3052</v>
      </c>
      <c r="C3755" s="109">
        <v>4.7487282423800004</v>
      </c>
      <c r="D3755" s="109">
        <v>1.0582585119000001</v>
      </c>
      <c r="E3755" s="110">
        <v>3494</v>
      </c>
      <c r="F3755" s="109">
        <v>909573.00376800005</v>
      </c>
      <c r="G3755" s="109">
        <v>4102429.8400099999</v>
      </c>
      <c r="H3755" s="135">
        <v>11</v>
      </c>
      <c r="I3755" s="136" t="s">
        <v>3094</v>
      </c>
      <c r="J3755" s="110" t="str">
        <f t="shared" si="58"/>
        <v>No</v>
      </c>
    </row>
    <row r="3756" spans="1:10" x14ac:dyDescent="0.35">
      <c r="A3756" s="108" t="s">
        <v>2655</v>
      </c>
      <c r="B3756" s="108" t="s">
        <v>3020</v>
      </c>
      <c r="C3756" s="109">
        <v>0.45736733669099999</v>
      </c>
      <c r="D3756" s="109">
        <v>0.27860547440599998</v>
      </c>
      <c r="E3756" s="110">
        <v>2409</v>
      </c>
      <c r="F3756" s="109">
        <v>750410.99881000002</v>
      </c>
      <c r="G3756" s="109">
        <v>4310978.4333600001</v>
      </c>
      <c r="H3756" s="135">
        <v>10</v>
      </c>
      <c r="I3756" s="136" t="s">
        <v>3094</v>
      </c>
      <c r="J3756" s="110" t="str">
        <f t="shared" si="58"/>
        <v>No</v>
      </c>
    </row>
    <row r="3757" spans="1:10" x14ac:dyDescent="0.35">
      <c r="A3757" s="108" t="s">
        <v>2656</v>
      </c>
      <c r="B3757" s="108" t="s">
        <v>3041</v>
      </c>
      <c r="C3757" s="109">
        <v>3.9933328799099996</v>
      </c>
      <c r="D3757" s="109">
        <v>0.91021337311399997</v>
      </c>
      <c r="E3757" s="110">
        <v>3005</v>
      </c>
      <c r="F3757" s="109">
        <v>811490.01871900004</v>
      </c>
      <c r="G3757" s="109">
        <v>4215179.20677</v>
      </c>
      <c r="H3757" s="135">
        <v>11</v>
      </c>
      <c r="I3757" s="136" t="s">
        <v>3094</v>
      </c>
      <c r="J3757" s="110" t="str">
        <f t="shared" si="58"/>
        <v>No</v>
      </c>
    </row>
    <row r="3758" spans="1:10" x14ac:dyDescent="0.35">
      <c r="A3758" s="108" t="s">
        <v>2657</v>
      </c>
      <c r="B3758" s="108" t="s">
        <v>3039</v>
      </c>
      <c r="C3758" s="109">
        <v>2.4621284055300001</v>
      </c>
      <c r="D3758" s="109">
        <v>0.64415047469700004</v>
      </c>
      <c r="E3758" s="110">
        <v>3492</v>
      </c>
      <c r="F3758" s="109">
        <v>902192.04117600003</v>
      </c>
      <c r="G3758" s="109">
        <v>4065310.2744800001</v>
      </c>
      <c r="H3758" s="135">
        <v>11</v>
      </c>
      <c r="I3758" s="136" t="s">
        <v>3094</v>
      </c>
      <c r="J3758" s="110" t="str">
        <f t="shared" si="58"/>
        <v>No</v>
      </c>
    </row>
    <row r="3759" spans="1:10" x14ac:dyDescent="0.35">
      <c r="A3759" s="108" t="s">
        <v>2658</v>
      </c>
      <c r="B3759" s="108" t="s">
        <v>3022</v>
      </c>
      <c r="C3759" s="109">
        <v>0.28924508394600001</v>
      </c>
      <c r="D3759" s="109">
        <v>0.20669504778</v>
      </c>
      <c r="E3759" s="110">
        <v>1861</v>
      </c>
      <c r="F3759" s="109">
        <v>600678.26351800002</v>
      </c>
      <c r="G3759" s="109">
        <v>4599980.9721499998</v>
      </c>
      <c r="H3759" s="135">
        <v>10</v>
      </c>
      <c r="I3759" s="136" t="s">
        <v>3094</v>
      </c>
      <c r="J3759" s="110" t="str">
        <f t="shared" si="58"/>
        <v>No</v>
      </c>
    </row>
    <row r="3760" spans="1:10" x14ac:dyDescent="0.35">
      <c r="A3760" s="108" t="s">
        <v>2658</v>
      </c>
      <c r="B3760" s="108" t="s">
        <v>3035</v>
      </c>
      <c r="C3760" s="109">
        <v>6.6508761660600006</v>
      </c>
      <c r="D3760" s="109">
        <v>1.81910978512</v>
      </c>
      <c r="E3760" s="110">
        <v>2401</v>
      </c>
      <c r="F3760" s="109">
        <v>769887.25800000003</v>
      </c>
      <c r="G3760" s="109">
        <v>4278203.4676700002</v>
      </c>
      <c r="H3760" s="135">
        <v>11</v>
      </c>
      <c r="I3760" s="136" t="s">
        <v>3094</v>
      </c>
      <c r="J3760" s="110" t="str">
        <f t="shared" si="58"/>
        <v>No</v>
      </c>
    </row>
    <row r="3761" spans="1:10" x14ac:dyDescent="0.35">
      <c r="A3761" s="108" t="s">
        <v>2658</v>
      </c>
      <c r="B3761" s="108" t="s">
        <v>3029</v>
      </c>
      <c r="C3761" s="109">
        <v>6.3671251229699992</v>
      </c>
      <c r="D3761" s="109">
        <v>1.0089912302699999</v>
      </c>
      <c r="E3761" s="110">
        <v>2936</v>
      </c>
      <c r="F3761" s="109">
        <v>822912.01970099995</v>
      </c>
      <c r="G3761" s="109">
        <v>4226149.1376</v>
      </c>
      <c r="H3761" s="135">
        <v>11</v>
      </c>
      <c r="I3761" s="136" t="s">
        <v>3094</v>
      </c>
      <c r="J3761" s="110" t="str">
        <f t="shared" si="58"/>
        <v>No</v>
      </c>
    </row>
    <row r="3762" spans="1:10" x14ac:dyDescent="0.35">
      <c r="A3762" s="108" t="s">
        <v>2658</v>
      </c>
      <c r="B3762" s="108" t="s">
        <v>3020</v>
      </c>
      <c r="C3762" s="109">
        <v>9.3648300759200005</v>
      </c>
      <c r="D3762" s="109">
        <v>1.59716529036</v>
      </c>
      <c r="E3762" s="110">
        <v>2383</v>
      </c>
      <c r="F3762" s="109">
        <v>751797.04168999998</v>
      </c>
      <c r="G3762" s="109">
        <v>4303772.5833299998</v>
      </c>
      <c r="H3762" s="135">
        <v>10</v>
      </c>
      <c r="I3762" s="136" t="s">
        <v>3094</v>
      </c>
      <c r="J3762" s="110" t="str">
        <f t="shared" si="58"/>
        <v>No</v>
      </c>
    </row>
    <row r="3763" spans="1:10" x14ac:dyDescent="0.35">
      <c r="A3763" s="108" t="s">
        <v>2658</v>
      </c>
      <c r="B3763" s="108" t="s">
        <v>3026</v>
      </c>
      <c r="C3763" s="109">
        <v>9.9816712362999986</v>
      </c>
      <c r="D3763" s="109">
        <v>1.4278614384800001</v>
      </c>
      <c r="E3763" s="110">
        <v>1786</v>
      </c>
      <c r="F3763" s="109">
        <v>545121.17536500003</v>
      </c>
      <c r="G3763" s="109">
        <v>4550266.0268400004</v>
      </c>
      <c r="H3763" s="135">
        <v>10</v>
      </c>
      <c r="I3763" s="136" t="s">
        <v>3094</v>
      </c>
      <c r="J3763" s="110" t="str">
        <f t="shared" si="58"/>
        <v>No</v>
      </c>
    </row>
    <row r="3764" spans="1:10" x14ac:dyDescent="0.35">
      <c r="A3764" s="108" t="s">
        <v>2658</v>
      </c>
      <c r="B3764" s="108" t="s">
        <v>3035</v>
      </c>
      <c r="C3764" s="109">
        <v>2.017585307</v>
      </c>
      <c r="D3764" s="109">
        <v>0.59115208274300002</v>
      </c>
      <c r="E3764" s="110">
        <v>2841</v>
      </c>
      <c r="F3764" s="109">
        <v>794306.88505000004</v>
      </c>
      <c r="G3764" s="109">
        <v>4261781.8660300002</v>
      </c>
      <c r="H3764" s="135">
        <v>11</v>
      </c>
      <c r="I3764" s="136" t="s">
        <v>3094</v>
      </c>
      <c r="J3764" s="110" t="str">
        <f t="shared" si="58"/>
        <v>No</v>
      </c>
    </row>
    <row r="3765" spans="1:10" x14ac:dyDescent="0.35">
      <c r="A3765" s="108" t="s">
        <v>2658</v>
      </c>
      <c r="B3765" s="108" t="s">
        <v>3052</v>
      </c>
      <c r="C3765" s="109">
        <v>4.0565616774699995</v>
      </c>
      <c r="D3765" s="109">
        <v>0.84819133660700008</v>
      </c>
      <c r="E3765" s="110">
        <v>3535</v>
      </c>
      <c r="F3765" s="109">
        <v>879794.00149699999</v>
      </c>
      <c r="G3765" s="109">
        <v>4149206.0940399999</v>
      </c>
      <c r="H3765" s="135">
        <v>11</v>
      </c>
      <c r="I3765" s="136" t="s">
        <v>3094</v>
      </c>
      <c r="J3765" s="110" t="str">
        <f t="shared" si="58"/>
        <v>No</v>
      </c>
    </row>
    <row r="3766" spans="1:10" x14ac:dyDescent="0.35">
      <c r="A3766" s="108" t="s">
        <v>2658</v>
      </c>
      <c r="B3766" s="108" t="s">
        <v>3039</v>
      </c>
      <c r="C3766" s="109">
        <v>7.4591193041799997</v>
      </c>
      <c r="D3766" s="109">
        <v>1.2608548900400001</v>
      </c>
      <c r="E3766" s="110">
        <v>2810</v>
      </c>
      <c r="F3766" s="109">
        <v>896845.96151499997</v>
      </c>
      <c r="G3766" s="109">
        <v>4057586.4163700002</v>
      </c>
      <c r="H3766" s="135">
        <v>11</v>
      </c>
      <c r="I3766" s="136" t="s">
        <v>3094</v>
      </c>
      <c r="J3766" s="110" t="str">
        <f t="shared" si="58"/>
        <v>No</v>
      </c>
    </row>
    <row r="3767" spans="1:10" x14ac:dyDescent="0.35">
      <c r="A3767" s="108" t="s">
        <v>2659</v>
      </c>
      <c r="B3767" s="108" t="s">
        <v>3068</v>
      </c>
      <c r="C3767" s="109">
        <v>1.3790530299899999</v>
      </c>
      <c r="D3767" s="109">
        <v>0.5174338126500001</v>
      </c>
      <c r="E3767" s="110">
        <v>2060</v>
      </c>
      <c r="F3767" s="109">
        <v>701209.43917300005</v>
      </c>
      <c r="G3767" s="109">
        <v>4386870.7774200002</v>
      </c>
      <c r="H3767" s="135">
        <v>10</v>
      </c>
      <c r="I3767" s="136" t="s">
        <v>3094</v>
      </c>
      <c r="J3767" s="110" t="str">
        <f t="shared" si="58"/>
        <v>No</v>
      </c>
    </row>
    <row r="3768" spans="1:10" x14ac:dyDescent="0.35">
      <c r="A3768" s="108" t="s">
        <v>2659</v>
      </c>
      <c r="B3768" s="108" t="s">
        <v>3068</v>
      </c>
      <c r="C3768" s="109">
        <v>0.9955649412569999</v>
      </c>
      <c r="D3768" s="109">
        <v>0.50355688860500003</v>
      </c>
      <c r="E3768" s="110">
        <v>2048</v>
      </c>
      <c r="F3768" s="109">
        <v>701294.70254199998</v>
      </c>
      <c r="G3768" s="109">
        <v>4387115.02465</v>
      </c>
      <c r="H3768" s="135">
        <v>10</v>
      </c>
      <c r="I3768" s="136" t="s">
        <v>3094</v>
      </c>
      <c r="J3768" s="110" t="str">
        <f t="shared" si="58"/>
        <v>No</v>
      </c>
    </row>
    <row r="3769" spans="1:10" x14ac:dyDescent="0.35">
      <c r="A3769" s="108" t="s">
        <v>2659</v>
      </c>
      <c r="B3769" s="108" t="s">
        <v>3052</v>
      </c>
      <c r="C3769" s="109">
        <v>0.15712094505399998</v>
      </c>
      <c r="D3769" s="109">
        <v>0.18613404139299999</v>
      </c>
      <c r="E3769" s="110">
        <v>3453</v>
      </c>
      <c r="F3769" s="109">
        <v>880029.50031300006</v>
      </c>
      <c r="G3769" s="109">
        <v>4149785.0490999999</v>
      </c>
      <c r="H3769" s="135">
        <v>11</v>
      </c>
      <c r="I3769" s="136" t="s">
        <v>3094</v>
      </c>
      <c r="J3769" s="110" t="str">
        <f t="shared" si="58"/>
        <v>No</v>
      </c>
    </row>
    <row r="3770" spans="1:10" x14ac:dyDescent="0.35">
      <c r="A3770" s="108" t="s">
        <v>2659</v>
      </c>
      <c r="B3770" s="108" t="s">
        <v>3052</v>
      </c>
      <c r="C3770" s="109">
        <v>0.25360816774399997</v>
      </c>
      <c r="D3770" s="109">
        <v>0.23167815859900001</v>
      </c>
      <c r="E3770" s="110">
        <v>3544</v>
      </c>
      <c r="F3770" s="109">
        <v>879792.77823900001</v>
      </c>
      <c r="G3770" s="109">
        <v>4149449.0743800001</v>
      </c>
      <c r="H3770" s="135">
        <v>11</v>
      </c>
      <c r="I3770" s="136" t="s">
        <v>3094</v>
      </c>
      <c r="J3770" s="110" t="str">
        <f t="shared" si="58"/>
        <v>No</v>
      </c>
    </row>
    <row r="3771" spans="1:10" x14ac:dyDescent="0.35">
      <c r="A3771" s="108" t="s">
        <v>2660</v>
      </c>
      <c r="B3771" s="108" t="s">
        <v>3031</v>
      </c>
      <c r="C3771" s="109">
        <v>0.15750024848799998</v>
      </c>
      <c r="D3771" s="109">
        <v>0.185298131905</v>
      </c>
      <c r="E3771" s="110">
        <v>1641</v>
      </c>
      <c r="F3771" s="109">
        <v>643689.35789900005</v>
      </c>
      <c r="G3771" s="109">
        <v>4501761.2985500004</v>
      </c>
      <c r="H3771" s="135">
        <v>10</v>
      </c>
      <c r="I3771" s="136" t="s">
        <v>3094</v>
      </c>
      <c r="J3771" s="110" t="str">
        <f t="shared" si="58"/>
        <v>No</v>
      </c>
    </row>
    <row r="3772" spans="1:10" x14ac:dyDescent="0.35">
      <c r="A3772" s="108" t="s">
        <v>2661</v>
      </c>
      <c r="B3772" s="108" t="s">
        <v>3026</v>
      </c>
      <c r="C3772" s="109">
        <v>5.08641408095</v>
      </c>
      <c r="D3772" s="109">
        <v>0.930065659037</v>
      </c>
      <c r="E3772" s="110">
        <v>1752</v>
      </c>
      <c r="F3772" s="109">
        <v>521416.24739999999</v>
      </c>
      <c r="G3772" s="109">
        <v>4561693.5062600002</v>
      </c>
      <c r="H3772" s="135">
        <v>10</v>
      </c>
      <c r="I3772" s="136" t="s">
        <v>3094</v>
      </c>
      <c r="J3772" s="110" t="str">
        <f t="shared" si="58"/>
        <v>No</v>
      </c>
    </row>
    <row r="3773" spans="1:10" x14ac:dyDescent="0.35">
      <c r="A3773" s="108" t="s">
        <v>2662</v>
      </c>
      <c r="B3773" s="108" t="s">
        <v>3065</v>
      </c>
      <c r="C3773" s="109">
        <v>4.6902596151299996</v>
      </c>
      <c r="D3773" s="109">
        <v>1.1372999844399998</v>
      </c>
      <c r="E3773" s="110">
        <v>1141</v>
      </c>
      <c r="F3773" s="109">
        <v>729771.70962500002</v>
      </c>
      <c r="G3773" s="109">
        <v>4235084.1998800002</v>
      </c>
      <c r="H3773" s="135">
        <v>10</v>
      </c>
      <c r="I3773" s="136" t="s">
        <v>3094</v>
      </c>
      <c r="J3773" s="110" t="str">
        <f t="shared" si="58"/>
        <v>No</v>
      </c>
    </row>
    <row r="3774" spans="1:10" x14ac:dyDescent="0.35">
      <c r="A3774" s="108" t="s">
        <v>2663</v>
      </c>
      <c r="B3774" s="108" t="s">
        <v>3059</v>
      </c>
      <c r="C3774" s="109">
        <v>1.2301956352800001</v>
      </c>
      <c r="D3774" s="109">
        <v>0.44868434236399996</v>
      </c>
      <c r="E3774" s="110">
        <v>523</v>
      </c>
      <c r="F3774" s="109">
        <v>693188.89755200001</v>
      </c>
      <c r="G3774" s="109">
        <v>4250537.3304300001</v>
      </c>
      <c r="H3774" s="135">
        <v>10</v>
      </c>
      <c r="I3774" s="136" t="s">
        <v>3094</v>
      </c>
      <c r="J3774" s="110" t="str">
        <f t="shared" si="58"/>
        <v>No</v>
      </c>
    </row>
    <row r="3775" spans="1:10" x14ac:dyDescent="0.35">
      <c r="A3775" s="108" t="s">
        <v>2664</v>
      </c>
      <c r="B3775" s="108" t="s">
        <v>3026</v>
      </c>
      <c r="C3775" s="109">
        <v>0.66201635540500003</v>
      </c>
      <c r="D3775" s="109">
        <v>0.39886303927199995</v>
      </c>
      <c r="E3775" s="110">
        <v>1984</v>
      </c>
      <c r="F3775" s="109">
        <v>515700.22641399998</v>
      </c>
      <c r="G3775" s="109">
        <v>4543840.78553</v>
      </c>
      <c r="H3775" s="135">
        <v>10</v>
      </c>
      <c r="I3775" s="136" t="s">
        <v>3094</v>
      </c>
      <c r="J3775" s="110" t="str">
        <f t="shared" si="58"/>
        <v>No</v>
      </c>
    </row>
    <row r="3776" spans="1:10" x14ac:dyDescent="0.35">
      <c r="A3776" s="108" t="s">
        <v>2665</v>
      </c>
      <c r="B3776" s="108" t="s">
        <v>3022</v>
      </c>
      <c r="C3776" s="109">
        <v>6.7000656044199998</v>
      </c>
      <c r="D3776" s="109">
        <v>1.3111007180700001</v>
      </c>
      <c r="E3776" s="110">
        <v>1980</v>
      </c>
      <c r="F3776" s="109">
        <v>502611.47572500003</v>
      </c>
      <c r="G3776" s="109">
        <v>4578868.80913</v>
      </c>
      <c r="H3776" s="135">
        <v>10</v>
      </c>
      <c r="I3776" s="136" t="s">
        <v>3094</v>
      </c>
      <c r="J3776" s="110" t="str">
        <f t="shared" si="58"/>
        <v>No</v>
      </c>
    </row>
    <row r="3777" spans="1:10" x14ac:dyDescent="0.35">
      <c r="A3777" s="108" t="s">
        <v>2665</v>
      </c>
      <c r="B3777" s="108" t="s">
        <v>3042</v>
      </c>
      <c r="C3777" s="109">
        <v>12.828560895300001</v>
      </c>
      <c r="D3777" s="109">
        <v>1.7274660767200001</v>
      </c>
      <c r="E3777" s="110">
        <v>2074</v>
      </c>
      <c r="F3777" s="109">
        <v>694249.24643299996</v>
      </c>
      <c r="G3777" s="109">
        <v>4447304.3319100002</v>
      </c>
      <c r="H3777" s="135">
        <v>10</v>
      </c>
      <c r="I3777" s="136" t="s">
        <v>3094</v>
      </c>
      <c r="J3777" s="110" t="str">
        <f t="shared" si="58"/>
        <v>No</v>
      </c>
    </row>
    <row r="3778" spans="1:10" x14ac:dyDescent="0.35">
      <c r="A3778" s="108" t="s">
        <v>2665</v>
      </c>
      <c r="B3778" s="108" t="s">
        <v>3054</v>
      </c>
      <c r="C3778" s="109">
        <v>73.458415907300008</v>
      </c>
      <c r="D3778" s="109">
        <v>11.229090984500001</v>
      </c>
      <c r="E3778" s="110">
        <v>56</v>
      </c>
      <c r="F3778" s="109">
        <v>1281891.89555</v>
      </c>
      <c r="G3778" s="109">
        <v>3686378.9908400001</v>
      </c>
      <c r="H3778" s="135">
        <v>11</v>
      </c>
      <c r="I3778" s="136" t="s">
        <v>3094</v>
      </c>
      <c r="J3778" s="110" t="str">
        <f t="shared" si="58"/>
        <v>No</v>
      </c>
    </row>
    <row r="3779" spans="1:10" x14ac:dyDescent="0.35">
      <c r="A3779" s="108" t="s">
        <v>2666</v>
      </c>
      <c r="B3779" s="108" t="s">
        <v>3027</v>
      </c>
      <c r="C3779" s="109">
        <v>26.021699576500001</v>
      </c>
      <c r="D3779" s="109">
        <v>2.8594694416599999</v>
      </c>
      <c r="E3779" s="110">
        <v>1269</v>
      </c>
      <c r="F3779" s="109">
        <v>651353.237616</v>
      </c>
      <c r="G3779" s="109">
        <v>4565843.9953500004</v>
      </c>
      <c r="H3779" s="135">
        <v>10</v>
      </c>
      <c r="I3779" s="136" t="s">
        <v>3094</v>
      </c>
      <c r="J3779" s="110" t="str">
        <f t="shared" si="58"/>
        <v>No</v>
      </c>
    </row>
    <row r="3780" spans="1:10" x14ac:dyDescent="0.35">
      <c r="A3780" s="108" t="s">
        <v>2667</v>
      </c>
      <c r="B3780" s="108" t="s">
        <v>3031</v>
      </c>
      <c r="C3780" s="109">
        <v>2.5270219870099999</v>
      </c>
      <c r="D3780" s="109">
        <v>0.65838986654300002</v>
      </c>
      <c r="E3780" s="110">
        <v>1975</v>
      </c>
      <c r="F3780" s="109">
        <v>644970.15133999998</v>
      </c>
      <c r="G3780" s="109">
        <v>4486096.2600699998</v>
      </c>
      <c r="H3780" s="135">
        <v>10</v>
      </c>
      <c r="I3780" s="136" t="s">
        <v>3094</v>
      </c>
      <c r="J3780" s="110" t="str">
        <f t="shared" ref="J3780:J3843" si="59">IF(AND(C3780&gt;=173.3,C3780&lt;=16005.8,D3780&gt;=16.1,D3780&lt;=255.3,E3780&gt;=42.4,E3780&lt;=2062),"Yes","No")</f>
        <v>No</v>
      </c>
    </row>
    <row r="3781" spans="1:10" x14ac:dyDescent="0.35">
      <c r="A3781" s="108" t="s">
        <v>2668</v>
      </c>
      <c r="B3781" s="108" t="s">
        <v>3036</v>
      </c>
      <c r="C3781" s="109">
        <v>1.1394131575899999</v>
      </c>
      <c r="D3781" s="109">
        <v>0.44347552202099999</v>
      </c>
      <c r="E3781" s="110">
        <v>3361</v>
      </c>
      <c r="F3781" s="109">
        <v>870800.389555</v>
      </c>
      <c r="G3781" s="109">
        <v>4141549.5478099999</v>
      </c>
      <c r="H3781" s="135">
        <v>11</v>
      </c>
      <c r="I3781" s="136" t="s">
        <v>3094</v>
      </c>
      <c r="J3781" s="110" t="str">
        <f t="shared" si="59"/>
        <v>No</v>
      </c>
    </row>
    <row r="3782" spans="1:10" x14ac:dyDescent="0.35">
      <c r="A3782" s="108" t="s">
        <v>2669</v>
      </c>
      <c r="B3782" s="108" t="s">
        <v>3062</v>
      </c>
      <c r="C3782" s="109">
        <v>1.6592949804100001</v>
      </c>
      <c r="D3782" s="109">
        <v>0.52075228174499999</v>
      </c>
      <c r="E3782" s="110">
        <v>415</v>
      </c>
      <c r="F3782" s="109">
        <v>888138.15312100004</v>
      </c>
      <c r="G3782" s="109">
        <v>3885228.2765100002</v>
      </c>
      <c r="H3782" s="135">
        <v>11</v>
      </c>
      <c r="I3782" s="136" t="s">
        <v>3094</v>
      </c>
      <c r="J3782" s="110" t="str">
        <f t="shared" si="59"/>
        <v>No</v>
      </c>
    </row>
    <row r="3783" spans="1:10" x14ac:dyDescent="0.35">
      <c r="A3783" s="108" t="s">
        <v>2670</v>
      </c>
      <c r="B3783" s="108" t="s">
        <v>3062</v>
      </c>
      <c r="C3783" s="109">
        <v>15.995406024799999</v>
      </c>
      <c r="D3783" s="109">
        <v>1.66510247093</v>
      </c>
      <c r="E3783" s="110">
        <v>531</v>
      </c>
      <c r="F3783" s="109">
        <v>890758.72398000001</v>
      </c>
      <c r="G3783" s="109">
        <v>3883885.49236</v>
      </c>
      <c r="H3783" s="135">
        <v>11</v>
      </c>
      <c r="I3783" s="136" t="s">
        <v>3094</v>
      </c>
      <c r="J3783" s="110" t="str">
        <f t="shared" si="59"/>
        <v>No</v>
      </c>
    </row>
    <row r="3784" spans="1:10" x14ac:dyDescent="0.35">
      <c r="A3784" s="108" t="s">
        <v>2671</v>
      </c>
      <c r="B3784" s="108" t="s">
        <v>3027</v>
      </c>
      <c r="C3784" s="109">
        <v>181.266564867</v>
      </c>
      <c r="D3784" s="109">
        <v>10.3515818612</v>
      </c>
      <c r="E3784" s="110">
        <v>1523</v>
      </c>
      <c r="F3784" s="109">
        <v>693256.11911299999</v>
      </c>
      <c r="G3784" s="109">
        <v>4627286.5087200003</v>
      </c>
      <c r="H3784" s="135">
        <v>10</v>
      </c>
      <c r="I3784" s="136" t="s">
        <v>3094</v>
      </c>
      <c r="J3784" s="110" t="str">
        <f t="shared" si="59"/>
        <v>No</v>
      </c>
    </row>
    <row r="3785" spans="1:10" x14ac:dyDescent="0.35">
      <c r="A3785" s="108" t="s">
        <v>2672</v>
      </c>
      <c r="B3785" s="108" t="s">
        <v>3022</v>
      </c>
      <c r="C3785" s="109">
        <v>1.49283047941</v>
      </c>
      <c r="D3785" s="109">
        <v>0.53479682801299999</v>
      </c>
      <c r="E3785" s="110">
        <v>2102</v>
      </c>
      <c r="F3785" s="109">
        <v>516397.74806100002</v>
      </c>
      <c r="G3785" s="109">
        <v>4562228.2938700002</v>
      </c>
      <c r="H3785" s="135">
        <v>10</v>
      </c>
      <c r="I3785" s="136" t="s">
        <v>3094</v>
      </c>
      <c r="J3785" s="110" t="str">
        <f t="shared" si="59"/>
        <v>No</v>
      </c>
    </row>
    <row r="3786" spans="1:10" x14ac:dyDescent="0.35">
      <c r="A3786" s="108" t="s">
        <v>2673</v>
      </c>
      <c r="B3786" s="108" t="s">
        <v>3051</v>
      </c>
      <c r="C3786" s="109">
        <v>71.967170454200001</v>
      </c>
      <c r="D3786" s="109">
        <v>4.29012669955</v>
      </c>
      <c r="E3786" s="110">
        <v>2485</v>
      </c>
      <c r="F3786" s="109">
        <v>811552.77422499994</v>
      </c>
      <c r="G3786" s="109">
        <v>4192984.8914600001</v>
      </c>
      <c r="H3786" s="135">
        <v>11</v>
      </c>
      <c r="I3786" s="136" t="s">
        <v>3094</v>
      </c>
      <c r="J3786" s="110" t="str">
        <f t="shared" si="59"/>
        <v>No</v>
      </c>
    </row>
    <row r="3787" spans="1:10" x14ac:dyDescent="0.35">
      <c r="A3787" s="108" t="s">
        <v>2674</v>
      </c>
      <c r="B3787" s="108" t="s">
        <v>3049</v>
      </c>
      <c r="C3787" s="109">
        <v>14.498513169800001</v>
      </c>
      <c r="D3787" s="109">
        <v>2.5954928003099997</v>
      </c>
      <c r="E3787" s="110">
        <v>99</v>
      </c>
      <c r="F3787" s="109">
        <v>724409.73117100005</v>
      </c>
      <c r="G3787" s="109">
        <v>3895050.1401200001</v>
      </c>
      <c r="H3787" s="135">
        <v>10</v>
      </c>
      <c r="I3787" s="136" t="s">
        <v>3094</v>
      </c>
      <c r="J3787" s="110" t="str">
        <f t="shared" si="59"/>
        <v>No</v>
      </c>
    </row>
    <row r="3788" spans="1:10" x14ac:dyDescent="0.35">
      <c r="A3788" s="108" t="s">
        <v>2675</v>
      </c>
      <c r="B3788" s="108" t="s">
        <v>3073</v>
      </c>
      <c r="C3788" s="109">
        <v>4.1501693510999997</v>
      </c>
      <c r="D3788" s="109">
        <v>0.96670729474299999</v>
      </c>
      <c r="E3788" s="110">
        <v>22</v>
      </c>
      <c r="F3788" s="109">
        <v>573532.26012700005</v>
      </c>
      <c r="G3788" s="109">
        <v>4230620.8327200003</v>
      </c>
      <c r="H3788" s="135">
        <v>10</v>
      </c>
      <c r="I3788" s="136" t="s">
        <v>3094</v>
      </c>
      <c r="J3788" s="110" t="str">
        <f t="shared" si="59"/>
        <v>No</v>
      </c>
    </row>
    <row r="3789" spans="1:10" x14ac:dyDescent="0.35">
      <c r="A3789" s="108" t="s">
        <v>2676</v>
      </c>
      <c r="B3789" s="108" t="s">
        <v>3022</v>
      </c>
      <c r="C3789" s="109">
        <v>1.5783891102699998</v>
      </c>
      <c r="D3789" s="109">
        <v>0.49078784483999999</v>
      </c>
      <c r="E3789" s="110">
        <v>1900</v>
      </c>
      <c r="F3789" s="109">
        <v>543286.50899200002</v>
      </c>
      <c r="G3789" s="109">
        <v>4560839.1430400005</v>
      </c>
      <c r="H3789" s="135">
        <v>10</v>
      </c>
      <c r="I3789" s="136" t="s">
        <v>3094</v>
      </c>
      <c r="J3789" s="110" t="str">
        <f t="shared" si="59"/>
        <v>No</v>
      </c>
    </row>
    <row r="3790" spans="1:10" x14ac:dyDescent="0.35">
      <c r="A3790" s="108" t="s">
        <v>2676</v>
      </c>
      <c r="B3790" s="108" t="s">
        <v>3043</v>
      </c>
      <c r="C3790" s="109">
        <v>0.980369410577</v>
      </c>
      <c r="D3790" s="109">
        <v>0.41665779681499998</v>
      </c>
      <c r="E3790" s="110">
        <v>2350</v>
      </c>
      <c r="F3790" s="109">
        <v>629453.51330999995</v>
      </c>
      <c r="G3790" s="109">
        <v>4482099.5312099997</v>
      </c>
      <c r="H3790" s="135">
        <v>10</v>
      </c>
      <c r="I3790" s="136" t="s">
        <v>3094</v>
      </c>
      <c r="J3790" s="110" t="str">
        <f t="shared" si="59"/>
        <v>No</v>
      </c>
    </row>
    <row r="3791" spans="1:10" x14ac:dyDescent="0.35">
      <c r="A3791" s="108" t="s">
        <v>2677</v>
      </c>
      <c r="B3791" s="108" t="s">
        <v>3043</v>
      </c>
      <c r="C3791" s="109">
        <v>6.5505665858700004</v>
      </c>
      <c r="D3791" s="109">
        <v>1.0340073045</v>
      </c>
      <c r="E3791" s="110">
        <v>1383</v>
      </c>
      <c r="F3791" s="109">
        <v>604556.92997499998</v>
      </c>
      <c r="G3791" s="109">
        <v>4520097.3577199997</v>
      </c>
      <c r="H3791" s="135">
        <v>10</v>
      </c>
      <c r="I3791" s="136" t="s">
        <v>3094</v>
      </c>
      <c r="J3791" s="110" t="str">
        <f t="shared" si="59"/>
        <v>No</v>
      </c>
    </row>
    <row r="3792" spans="1:10" x14ac:dyDescent="0.35">
      <c r="A3792" s="108" t="s">
        <v>2678</v>
      </c>
      <c r="B3792" s="108" t="s">
        <v>3036</v>
      </c>
      <c r="C3792" s="109">
        <v>0.42430942670399996</v>
      </c>
      <c r="D3792" s="109">
        <v>0.30574955404500004</v>
      </c>
      <c r="E3792" s="110">
        <v>3386</v>
      </c>
      <c r="F3792" s="109">
        <v>870343.95620699995</v>
      </c>
      <c r="G3792" s="109">
        <v>4133629.68988</v>
      </c>
      <c r="H3792" s="135">
        <v>11</v>
      </c>
      <c r="I3792" s="136" t="s">
        <v>3094</v>
      </c>
      <c r="J3792" s="110" t="str">
        <f t="shared" si="59"/>
        <v>No</v>
      </c>
    </row>
    <row r="3793" spans="1:10" x14ac:dyDescent="0.35">
      <c r="A3793" s="108" t="s">
        <v>2679</v>
      </c>
      <c r="B3793" s="108" t="s">
        <v>3040</v>
      </c>
      <c r="C3793" s="109">
        <v>0.81895740671000006</v>
      </c>
      <c r="D3793" s="109">
        <v>0.58625241359300007</v>
      </c>
      <c r="E3793" s="110">
        <v>17</v>
      </c>
      <c r="F3793" s="109">
        <v>973377.85609200003</v>
      </c>
      <c r="G3793" s="109">
        <v>3737243.2024400001</v>
      </c>
      <c r="H3793" s="135">
        <v>11</v>
      </c>
      <c r="I3793" s="136" t="s">
        <v>3094</v>
      </c>
      <c r="J3793" s="110" t="str">
        <f t="shared" si="59"/>
        <v>No</v>
      </c>
    </row>
    <row r="3794" spans="1:10" x14ac:dyDescent="0.35">
      <c r="A3794" s="108" t="s">
        <v>2680</v>
      </c>
      <c r="B3794" s="108" t="s">
        <v>3042</v>
      </c>
      <c r="C3794" s="109">
        <v>0.30211493981499998</v>
      </c>
      <c r="D3794" s="109">
        <v>0.20823959279300003</v>
      </c>
      <c r="E3794" s="110">
        <v>2059</v>
      </c>
      <c r="F3794" s="109">
        <v>695886.85068200005</v>
      </c>
      <c r="G3794" s="109">
        <v>4462376.96215</v>
      </c>
      <c r="H3794" s="135">
        <v>10</v>
      </c>
      <c r="I3794" s="136" t="s">
        <v>3094</v>
      </c>
      <c r="J3794" s="110" t="str">
        <f t="shared" si="59"/>
        <v>No</v>
      </c>
    </row>
    <row r="3795" spans="1:10" x14ac:dyDescent="0.35">
      <c r="A3795" s="108" t="s">
        <v>2680</v>
      </c>
      <c r="B3795" s="108" t="s">
        <v>3042</v>
      </c>
      <c r="C3795" s="109">
        <v>0.40890537303999996</v>
      </c>
      <c r="D3795" s="109">
        <v>0.26834622209199999</v>
      </c>
      <c r="E3795" s="110">
        <v>2043</v>
      </c>
      <c r="F3795" s="109">
        <v>696030.47979699995</v>
      </c>
      <c r="G3795" s="109">
        <v>4462088.6506599998</v>
      </c>
      <c r="H3795" s="135">
        <v>10</v>
      </c>
      <c r="I3795" s="136" t="s">
        <v>3094</v>
      </c>
      <c r="J3795" s="110" t="str">
        <f t="shared" si="59"/>
        <v>No</v>
      </c>
    </row>
    <row r="3796" spans="1:10" x14ac:dyDescent="0.35">
      <c r="A3796" s="108" t="s">
        <v>2681</v>
      </c>
      <c r="B3796" s="108" t="s">
        <v>3021</v>
      </c>
      <c r="C3796" s="109">
        <v>9.9425214135300006</v>
      </c>
      <c r="D3796" s="109">
        <v>2.9218630118999998</v>
      </c>
      <c r="E3796" s="110">
        <v>29</v>
      </c>
      <c r="F3796" s="109">
        <v>587725.19447800005</v>
      </c>
      <c r="G3796" s="109">
        <v>4384547.0218200004</v>
      </c>
      <c r="H3796" s="135">
        <v>10</v>
      </c>
      <c r="I3796" s="136" t="s">
        <v>3094</v>
      </c>
      <c r="J3796" s="110" t="str">
        <f t="shared" si="59"/>
        <v>No</v>
      </c>
    </row>
    <row r="3797" spans="1:10" x14ac:dyDescent="0.35">
      <c r="A3797" s="108" t="s">
        <v>2682</v>
      </c>
      <c r="B3797" s="108" t="s">
        <v>3069</v>
      </c>
      <c r="C3797" s="109">
        <v>2.71682258922</v>
      </c>
      <c r="D3797" s="109">
        <v>0.87195087314999997</v>
      </c>
      <c r="E3797" s="110">
        <v>267</v>
      </c>
      <c r="F3797" s="109">
        <v>636355.03398099996</v>
      </c>
      <c r="G3797" s="109">
        <v>4010977.2445800002</v>
      </c>
      <c r="H3797" s="135">
        <v>10</v>
      </c>
      <c r="I3797" s="136" t="s">
        <v>3094</v>
      </c>
      <c r="J3797" s="110" t="str">
        <f t="shared" si="59"/>
        <v>No</v>
      </c>
    </row>
    <row r="3798" spans="1:10" x14ac:dyDescent="0.35">
      <c r="A3798" s="108" t="s">
        <v>2682</v>
      </c>
      <c r="B3798" s="108" t="s">
        <v>3069</v>
      </c>
      <c r="C3798" s="109">
        <v>2.6451401614799996</v>
      </c>
      <c r="D3798" s="109">
        <v>1.0415635268599999</v>
      </c>
      <c r="E3798" s="110">
        <v>267</v>
      </c>
      <c r="F3798" s="109">
        <v>636472.365689</v>
      </c>
      <c r="G3798" s="109">
        <v>4010621.7814500001</v>
      </c>
      <c r="H3798" s="135">
        <v>10</v>
      </c>
      <c r="I3798" s="136" t="s">
        <v>3094</v>
      </c>
      <c r="J3798" s="110" t="str">
        <f t="shared" si="59"/>
        <v>No</v>
      </c>
    </row>
    <row r="3799" spans="1:10" x14ac:dyDescent="0.35">
      <c r="A3799" s="108" t="s">
        <v>2683</v>
      </c>
      <c r="B3799" s="108" t="s">
        <v>3021</v>
      </c>
      <c r="C3799" s="109">
        <v>1632.9073189999999</v>
      </c>
      <c r="D3799" s="109">
        <v>66.896690469999996</v>
      </c>
      <c r="E3799" s="110">
        <v>42</v>
      </c>
      <c r="F3799" s="109">
        <v>614997.435849</v>
      </c>
      <c r="G3799" s="109">
        <v>4370515.9568999996</v>
      </c>
      <c r="H3799" s="135">
        <v>10</v>
      </c>
      <c r="I3799" s="136" t="s">
        <v>3094</v>
      </c>
      <c r="J3799" s="110" t="str">
        <f t="shared" si="59"/>
        <v>No</v>
      </c>
    </row>
    <row r="3800" spans="1:10" x14ac:dyDescent="0.35">
      <c r="A3800" s="108" t="s">
        <v>2684</v>
      </c>
      <c r="B3800" s="108" t="s">
        <v>3021</v>
      </c>
      <c r="C3800" s="109">
        <v>120.21964492199999</v>
      </c>
      <c r="D3800" s="109">
        <v>17.210741472999999</v>
      </c>
      <c r="E3800" s="110">
        <v>70</v>
      </c>
      <c r="F3800" s="109">
        <v>626974.01362300001</v>
      </c>
      <c r="G3800" s="109">
        <v>4377513.2915200004</v>
      </c>
      <c r="H3800" s="135">
        <v>10</v>
      </c>
      <c r="I3800" s="136" t="s">
        <v>3094</v>
      </c>
      <c r="J3800" s="110" t="str">
        <f t="shared" si="59"/>
        <v>No</v>
      </c>
    </row>
    <row r="3801" spans="1:10" x14ac:dyDescent="0.35">
      <c r="A3801" s="108" t="s">
        <v>2685</v>
      </c>
      <c r="B3801" s="108" t="s">
        <v>3021</v>
      </c>
      <c r="C3801" s="109">
        <v>227.90445122900002</v>
      </c>
      <c r="D3801" s="109">
        <v>13.866003171599999</v>
      </c>
      <c r="E3801" s="110">
        <v>69</v>
      </c>
      <c r="F3801" s="109">
        <v>619695.31229399994</v>
      </c>
      <c r="G3801" s="109">
        <v>4375827.8247499997</v>
      </c>
      <c r="H3801" s="135">
        <v>10</v>
      </c>
      <c r="I3801" s="136" t="s">
        <v>3094</v>
      </c>
      <c r="J3801" s="110" t="str">
        <f t="shared" si="59"/>
        <v>No</v>
      </c>
    </row>
    <row r="3802" spans="1:10" x14ac:dyDescent="0.35">
      <c r="A3802" s="108" t="s">
        <v>2686</v>
      </c>
      <c r="B3802" s="108" t="s">
        <v>3029</v>
      </c>
      <c r="C3802" s="109">
        <v>0.23319182092100002</v>
      </c>
      <c r="D3802" s="109">
        <v>0.182065407678</v>
      </c>
      <c r="E3802" s="110">
        <v>2998</v>
      </c>
      <c r="F3802" s="109">
        <v>828933.22187500005</v>
      </c>
      <c r="G3802" s="109">
        <v>4204794.8804700002</v>
      </c>
      <c r="H3802" s="135">
        <v>11</v>
      </c>
      <c r="I3802" s="136" t="s">
        <v>3094</v>
      </c>
      <c r="J3802" s="110" t="str">
        <f t="shared" si="59"/>
        <v>No</v>
      </c>
    </row>
    <row r="3803" spans="1:10" x14ac:dyDescent="0.35">
      <c r="A3803" s="108" t="s">
        <v>2687</v>
      </c>
      <c r="B3803" s="108" t="s">
        <v>3029</v>
      </c>
      <c r="C3803" s="109">
        <v>0.53697112272799996</v>
      </c>
      <c r="D3803" s="109">
        <v>0.29968387036100003</v>
      </c>
      <c r="E3803" s="110">
        <v>2997</v>
      </c>
      <c r="F3803" s="109">
        <v>828945.03761</v>
      </c>
      <c r="G3803" s="109">
        <v>4204926.5440600002</v>
      </c>
      <c r="H3803" s="135">
        <v>11</v>
      </c>
      <c r="I3803" s="136" t="s">
        <v>3094</v>
      </c>
      <c r="J3803" s="110" t="str">
        <f t="shared" si="59"/>
        <v>No</v>
      </c>
    </row>
    <row r="3804" spans="1:10" x14ac:dyDescent="0.35">
      <c r="A3804" s="108" t="s">
        <v>2688</v>
      </c>
      <c r="B3804" s="108" t="s">
        <v>3036</v>
      </c>
      <c r="C3804" s="109">
        <v>7.0874897825800005</v>
      </c>
      <c r="D3804" s="109">
        <v>1.1298386579000002</v>
      </c>
      <c r="E3804" s="110">
        <v>3211</v>
      </c>
      <c r="F3804" s="109">
        <v>871452.36842199997</v>
      </c>
      <c r="G3804" s="109">
        <v>4150070.5125899999</v>
      </c>
      <c r="H3804" s="135">
        <v>11</v>
      </c>
      <c r="I3804" s="136" t="s">
        <v>3094</v>
      </c>
      <c r="J3804" s="110" t="str">
        <f t="shared" si="59"/>
        <v>No</v>
      </c>
    </row>
    <row r="3805" spans="1:10" x14ac:dyDescent="0.35">
      <c r="A3805" s="108" t="s">
        <v>2689</v>
      </c>
      <c r="B3805" s="108" t="s">
        <v>3042</v>
      </c>
      <c r="C3805" s="109">
        <v>2.1115124575499999</v>
      </c>
      <c r="D3805" s="109">
        <v>0.54057077574699997</v>
      </c>
      <c r="E3805" s="110">
        <v>1650</v>
      </c>
      <c r="F3805" s="109">
        <v>653874.64950000006</v>
      </c>
      <c r="G3805" s="109">
        <v>4415684.8692899998</v>
      </c>
      <c r="H3805" s="135">
        <v>10</v>
      </c>
      <c r="I3805" s="136" t="s">
        <v>3094</v>
      </c>
      <c r="J3805" s="110" t="str">
        <f t="shared" si="59"/>
        <v>No</v>
      </c>
    </row>
    <row r="3806" spans="1:10" x14ac:dyDescent="0.35">
      <c r="A3806" s="108" t="s">
        <v>2689</v>
      </c>
      <c r="B3806" s="108" t="s">
        <v>3052</v>
      </c>
      <c r="C3806" s="109">
        <v>3.8989330636999995</v>
      </c>
      <c r="D3806" s="109">
        <v>0.74463677408200002</v>
      </c>
      <c r="E3806" s="110">
        <v>3699</v>
      </c>
      <c r="F3806" s="109">
        <v>890403.68154799996</v>
      </c>
      <c r="G3806" s="109">
        <v>4122582.0639499999</v>
      </c>
      <c r="H3806" s="135">
        <v>11</v>
      </c>
      <c r="I3806" s="136" t="s">
        <v>3094</v>
      </c>
      <c r="J3806" s="110" t="str">
        <f t="shared" si="59"/>
        <v>No</v>
      </c>
    </row>
    <row r="3807" spans="1:10" x14ac:dyDescent="0.35">
      <c r="A3807" s="108" t="s">
        <v>2689</v>
      </c>
      <c r="B3807" s="108" t="s">
        <v>3036</v>
      </c>
      <c r="C3807" s="109">
        <v>2.8243551522799999</v>
      </c>
      <c r="D3807" s="109">
        <v>0.71360749721100003</v>
      </c>
      <c r="E3807" s="110">
        <v>2909</v>
      </c>
      <c r="F3807" s="109">
        <v>858763.59837699996</v>
      </c>
      <c r="G3807" s="109">
        <v>4124987.11998</v>
      </c>
      <c r="H3807" s="135">
        <v>11</v>
      </c>
      <c r="I3807" s="136" t="s">
        <v>3094</v>
      </c>
      <c r="J3807" s="110" t="str">
        <f t="shared" si="59"/>
        <v>No</v>
      </c>
    </row>
    <row r="3808" spans="1:10" x14ac:dyDescent="0.35">
      <c r="A3808" s="108" t="s">
        <v>2690</v>
      </c>
      <c r="B3808" s="108" t="s">
        <v>3025</v>
      </c>
      <c r="C3808" s="109">
        <v>133.710339748</v>
      </c>
      <c r="D3808" s="109">
        <v>20.3821279607</v>
      </c>
      <c r="E3808" s="110">
        <v>2999</v>
      </c>
      <c r="F3808" s="109">
        <v>836507.57354400004</v>
      </c>
      <c r="G3808" s="109">
        <v>4181648.68065</v>
      </c>
      <c r="H3808" s="135">
        <v>11</v>
      </c>
      <c r="I3808" s="136" t="s">
        <v>3094</v>
      </c>
      <c r="J3808" s="110" t="str">
        <f t="shared" si="59"/>
        <v>No</v>
      </c>
    </row>
    <row r="3809" spans="1:10" x14ac:dyDescent="0.35">
      <c r="A3809" s="108" t="s">
        <v>2691</v>
      </c>
      <c r="B3809" s="108" t="s">
        <v>3036</v>
      </c>
      <c r="C3809" s="109">
        <v>1.11011541648E-2</v>
      </c>
      <c r="D3809" s="109">
        <v>3.95992711453E-2</v>
      </c>
      <c r="E3809" s="110">
        <v>3224</v>
      </c>
      <c r="F3809" s="109">
        <v>867878.10159099998</v>
      </c>
      <c r="G3809" s="109">
        <v>4135538.5454799999</v>
      </c>
      <c r="H3809" s="135">
        <v>11</v>
      </c>
      <c r="I3809" s="136" t="s">
        <v>3094</v>
      </c>
      <c r="J3809" s="110" t="str">
        <f t="shared" si="59"/>
        <v>No</v>
      </c>
    </row>
    <row r="3810" spans="1:10" x14ac:dyDescent="0.35">
      <c r="A3810" s="108" t="s">
        <v>2691</v>
      </c>
      <c r="B3810" s="108" t="s">
        <v>3036</v>
      </c>
      <c r="C3810" s="109">
        <v>29.361971822000001</v>
      </c>
      <c r="D3810" s="109">
        <v>4.0336544125499998</v>
      </c>
      <c r="E3810" s="110">
        <v>3222</v>
      </c>
      <c r="F3810" s="109">
        <v>868007.76156599994</v>
      </c>
      <c r="G3810" s="109">
        <v>4135174.0114600002</v>
      </c>
      <c r="H3810" s="135">
        <v>11</v>
      </c>
      <c r="I3810" s="136" t="s">
        <v>3094</v>
      </c>
      <c r="J3810" s="110" t="str">
        <f t="shared" si="59"/>
        <v>No</v>
      </c>
    </row>
    <row r="3811" spans="1:10" x14ac:dyDescent="0.35">
      <c r="A3811" s="108" t="s">
        <v>2692</v>
      </c>
      <c r="B3811" s="108" t="s">
        <v>3042</v>
      </c>
      <c r="C3811" s="109">
        <v>15.3295121328</v>
      </c>
      <c r="D3811" s="109">
        <v>2.9297336618300003</v>
      </c>
      <c r="E3811" s="110">
        <v>1865</v>
      </c>
      <c r="F3811" s="109">
        <v>652037.06262900005</v>
      </c>
      <c r="G3811" s="109">
        <v>4425897.35721</v>
      </c>
      <c r="H3811" s="135">
        <v>10</v>
      </c>
      <c r="I3811" s="136" t="s">
        <v>3094</v>
      </c>
      <c r="J3811" s="110" t="str">
        <f t="shared" si="59"/>
        <v>No</v>
      </c>
    </row>
    <row r="3812" spans="1:10" x14ac:dyDescent="0.35">
      <c r="A3812" s="108" t="s">
        <v>2692</v>
      </c>
      <c r="B3812" s="108" t="s">
        <v>3042</v>
      </c>
      <c r="C3812" s="109">
        <v>5.0831691463799995</v>
      </c>
      <c r="D3812" s="109">
        <v>0.91907244697099999</v>
      </c>
      <c r="E3812" s="110">
        <v>1866</v>
      </c>
      <c r="F3812" s="109">
        <v>652656.49121999997</v>
      </c>
      <c r="G3812" s="109">
        <v>4425688.7350700004</v>
      </c>
      <c r="H3812" s="135">
        <v>10</v>
      </c>
      <c r="I3812" s="136" t="s">
        <v>3094</v>
      </c>
      <c r="J3812" s="110" t="str">
        <f t="shared" si="59"/>
        <v>No</v>
      </c>
    </row>
    <row r="3813" spans="1:10" x14ac:dyDescent="0.35">
      <c r="A3813" s="108" t="s">
        <v>2693</v>
      </c>
      <c r="B3813" s="108" t="s">
        <v>3052</v>
      </c>
      <c r="C3813" s="109">
        <v>0.77793036722199993</v>
      </c>
      <c r="D3813" s="109">
        <v>0.38179963297199998</v>
      </c>
      <c r="E3813" s="110">
        <v>3296</v>
      </c>
      <c r="F3813" s="109">
        <v>904046.82060099998</v>
      </c>
      <c r="G3813" s="109">
        <v>4114133.3004299998</v>
      </c>
      <c r="H3813" s="135">
        <v>11</v>
      </c>
      <c r="I3813" s="136" t="s">
        <v>3094</v>
      </c>
      <c r="J3813" s="110" t="str">
        <f t="shared" si="59"/>
        <v>No</v>
      </c>
    </row>
    <row r="3814" spans="1:10" x14ac:dyDescent="0.35">
      <c r="A3814" s="108" t="s">
        <v>2694</v>
      </c>
      <c r="B3814" s="108" t="s">
        <v>3052</v>
      </c>
      <c r="C3814" s="109">
        <v>0.33829668977099997</v>
      </c>
      <c r="D3814" s="109">
        <v>0.23097248950400001</v>
      </c>
      <c r="E3814" s="110">
        <v>3356</v>
      </c>
      <c r="F3814" s="109">
        <v>904238.35882299999</v>
      </c>
      <c r="G3814" s="109">
        <v>4113817.2569499998</v>
      </c>
      <c r="H3814" s="135">
        <v>11</v>
      </c>
      <c r="I3814" s="136" t="s">
        <v>3094</v>
      </c>
      <c r="J3814" s="110" t="str">
        <f t="shared" si="59"/>
        <v>No</v>
      </c>
    </row>
    <row r="3815" spans="1:10" x14ac:dyDescent="0.35">
      <c r="A3815" s="108" t="s">
        <v>2695</v>
      </c>
      <c r="B3815" s="108" t="s">
        <v>3052</v>
      </c>
      <c r="C3815" s="109">
        <v>14.827202401600001</v>
      </c>
      <c r="D3815" s="109">
        <v>1.88051817823</v>
      </c>
      <c r="E3815" s="110">
        <v>3572</v>
      </c>
      <c r="F3815" s="109">
        <v>897859.24030900002</v>
      </c>
      <c r="G3815" s="109">
        <v>4121083.41922</v>
      </c>
      <c r="H3815" s="135">
        <v>11</v>
      </c>
      <c r="I3815" s="136" t="s">
        <v>3094</v>
      </c>
      <c r="J3815" s="110" t="str">
        <f t="shared" si="59"/>
        <v>No</v>
      </c>
    </row>
    <row r="3816" spans="1:10" x14ac:dyDescent="0.35">
      <c r="A3816" s="108" t="s">
        <v>2696</v>
      </c>
      <c r="B3816" s="108" t="s">
        <v>3028</v>
      </c>
      <c r="C3816" s="109">
        <v>126.37600814300001</v>
      </c>
      <c r="D3816" s="109">
        <v>6.4299637808699996</v>
      </c>
      <c r="E3816" s="110">
        <v>436</v>
      </c>
      <c r="F3816" s="109">
        <v>528081.529691</v>
      </c>
      <c r="G3816" s="109">
        <v>4309166.0865700003</v>
      </c>
      <c r="H3816" s="135">
        <v>10</v>
      </c>
      <c r="I3816" s="136" t="s">
        <v>3094</v>
      </c>
      <c r="J3816" s="110" t="str">
        <f t="shared" si="59"/>
        <v>No</v>
      </c>
    </row>
    <row r="3817" spans="1:10" x14ac:dyDescent="0.35">
      <c r="A3817" s="108" t="s">
        <v>2697</v>
      </c>
      <c r="B3817" s="108" t="s">
        <v>3022</v>
      </c>
      <c r="C3817" s="109">
        <v>0.36690835407200001</v>
      </c>
      <c r="D3817" s="109">
        <v>0.25589047865100001</v>
      </c>
      <c r="E3817" s="110">
        <v>1725</v>
      </c>
      <c r="F3817" s="109">
        <v>472257.75741600001</v>
      </c>
      <c r="G3817" s="109">
        <v>4604101.8266399996</v>
      </c>
      <c r="H3817" s="135">
        <v>10</v>
      </c>
      <c r="I3817" s="136" t="s">
        <v>3094</v>
      </c>
      <c r="J3817" s="110" t="str">
        <f t="shared" si="59"/>
        <v>No</v>
      </c>
    </row>
    <row r="3818" spans="1:10" x14ac:dyDescent="0.35">
      <c r="A3818" s="108" t="s">
        <v>2697</v>
      </c>
      <c r="B3818" s="108" t="s">
        <v>3022</v>
      </c>
      <c r="C3818" s="109">
        <v>0.19077880579599998</v>
      </c>
      <c r="D3818" s="109">
        <v>0.20343648489300001</v>
      </c>
      <c r="E3818" s="110">
        <v>1813</v>
      </c>
      <c r="F3818" s="109">
        <v>472041.95891300001</v>
      </c>
      <c r="G3818" s="109">
        <v>4603706.7827000003</v>
      </c>
      <c r="H3818" s="135">
        <v>10</v>
      </c>
      <c r="I3818" s="136" t="s">
        <v>3094</v>
      </c>
      <c r="J3818" s="110" t="str">
        <f t="shared" si="59"/>
        <v>No</v>
      </c>
    </row>
    <row r="3819" spans="1:10" x14ac:dyDescent="0.35">
      <c r="A3819" s="108" t="s">
        <v>2697</v>
      </c>
      <c r="B3819" s="108" t="s">
        <v>3022</v>
      </c>
      <c r="C3819" s="109">
        <v>0.31784846346599999</v>
      </c>
      <c r="D3819" s="109">
        <v>0.21724728984</v>
      </c>
      <c r="E3819" s="110">
        <v>1809</v>
      </c>
      <c r="F3819" s="109">
        <v>472553.76880999998</v>
      </c>
      <c r="G3819" s="109">
        <v>4603661.3058599997</v>
      </c>
      <c r="H3819" s="135">
        <v>10</v>
      </c>
      <c r="I3819" s="136" t="s">
        <v>3094</v>
      </c>
      <c r="J3819" s="110" t="str">
        <f t="shared" si="59"/>
        <v>No</v>
      </c>
    </row>
    <row r="3820" spans="1:10" x14ac:dyDescent="0.35">
      <c r="A3820" s="108" t="s">
        <v>2697</v>
      </c>
      <c r="B3820" s="108" t="s">
        <v>3022</v>
      </c>
      <c r="C3820" s="109">
        <v>9.4961571612900003E-2</v>
      </c>
      <c r="D3820" s="109">
        <v>0.11285980241599999</v>
      </c>
      <c r="E3820" s="110">
        <v>1824</v>
      </c>
      <c r="F3820" s="109">
        <v>472269.89059000002</v>
      </c>
      <c r="G3820" s="109">
        <v>4603522.1141499998</v>
      </c>
      <c r="H3820" s="135">
        <v>10</v>
      </c>
      <c r="I3820" s="136" t="s">
        <v>3094</v>
      </c>
      <c r="J3820" s="110" t="str">
        <f t="shared" si="59"/>
        <v>No</v>
      </c>
    </row>
    <row r="3821" spans="1:10" x14ac:dyDescent="0.35">
      <c r="A3821" s="108" t="s">
        <v>2697</v>
      </c>
      <c r="B3821" s="108" t="s">
        <v>3022</v>
      </c>
      <c r="C3821" s="109">
        <v>0.12965338512999999</v>
      </c>
      <c r="D3821" s="109">
        <v>0.14925707455099999</v>
      </c>
      <c r="E3821" s="110">
        <v>1884</v>
      </c>
      <c r="F3821" s="109">
        <v>471802.67675500002</v>
      </c>
      <c r="G3821" s="109">
        <v>4603432.8053200003</v>
      </c>
      <c r="H3821" s="135">
        <v>10</v>
      </c>
      <c r="I3821" s="136" t="s">
        <v>3094</v>
      </c>
      <c r="J3821" s="110" t="str">
        <f t="shared" si="59"/>
        <v>No</v>
      </c>
    </row>
    <row r="3822" spans="1:10" x14ac:dyDescent="0.35">
      <c r="A3822" s="108" t="s">
        <v>2697</v>
      </c>
      <c r="B3822" s="108" t="s">
        <v>3022</v>
      </c>
      <c r="C3822" s="109">
        <v>5.6366294434200007E-2</v>
      </c>
      <c r="D3822" s="109">
        <v>0.117577900725</v>
      </c>
      <c r="E3822" s="110">
        <v>1889</v>
      </c>
      <c r="F3822" s="109">
        <v>471796.605606</v>
      </c>
      <c r="G3822" s="109">
        <v>4603347.43408</v>
      </c>
      <c r="H3822" s="135">
        <v>10</v>
      </c>
      <c r="I3822" s="136" t="s">
        <v>3094</v>
      </c>
      <c r="J3822" s="110" t="str">
        <f t="shared" si="59"/>
        <v>No</v>
      </c>
    </row>
    <row r="3823" spans="1:10" x14ac:dyDescent="0.35">
      <c r="A3823" s="108" t="s">
        <v>2697</v>
      </c>
      <c r="B3823" s="108" t="s">
        <v>3022</v>
      </c>
      <c r="C3823" s="109">
        <v>0.19210341989599999</v>
      </c>
      <c r="D3823" s="109">
        <v>0.165822289421</v>
      </c>
      <c r="E3823" s="110">
        <v>1862</v>
      </c>
      <c r="F3823" s="109">
        <v>472141.93281799997</v>
      </c>
      <c r="G3823" s="109">
        <v>4603340.6627900004</v>
      </c>
      <c r="H3823" s="135">
        <v>10</v>
      </c>
      <c r="I3823" s="136" t="s">
        <v>3094</v>
      </c>
      <c r="J3823" s="110" t="str">
        <f t="shared" si="59"/>
        <v>No</v>
      </c>
    </row>
    <row r="3824" spans="1:10" x14ac:dyDescent="0.35">
      <c r="A3824" s="108" t="s">
        <v>2697</v>
      </c>
      <c r="B3824" s="108" t="s">
        <v>3022</v>
      </c>
      <c r="C3824" s="109">
        <v>0.10451315072100001</v>
      </c>
      <c r="D3824" s="109">
        <v>0.13536698671700001</v>
      </c>
      <c r="E3824" s="110">
        <v>1856</v>
      </c>
      <c r="F3824" s="109">
        <v>472238.14765300002</v>
      </c>
      <c r="G3824" s="109">
        <v>4603232.6245900001</v>
      </c>
      <c r="H3824" s="135">
        <v>10</v>
      </c>
      <c r="I3824" s="136" t="s">
        <v>3094</v>
      </c>
      <c r="J3824" s="110" t="str">
        <f t="shared" si="59"/>
        <v>No</v>
      </c>
    </row>
    <row r="3825" spans="1:10" x14ac:dyDescent="0.35">
      <c r="A3825" s="108" t="s">
        <v>2697</v>
      </c>
      <c r="B3825" s="108" t="s">
        <v>3022</v>
      </c>
      <c r="C3825" s="109">
        <v>4.4473969643000003E-2</v>
      </c>
      <c r="D3825" s="109">
        <v>7.8235033314999994E-2</v>
      </c>
      <c r="E3825" s="110">
        <v>1900</v>
      </c>
      <c r="F3825" s="109">
        <v>471982.54952</v>
      </c>
      <c r="G3825" s="109">
        <v>4603057.9171099998</v>
      </c>
      <c r="H3825" s="135">
        <v>10</v>
      </c>
      <c r="I3825" s="136" t="s">
        <v>3094</v>
      </c>
      <c r="J3825" s="110" t="str">
        <f t="shared" si="59"/>
        <v>No</v>
      </c>
    </row>
    <row r="3826" spans="1:10" x14ac:dyDescent="0.35">
      <c r="A3826" s="108" t="s">
        <v>2697</v>
      </c>
      <c r="B3826" s="108" t="s">
        <v>3022</v>
      </c>
      <c r="C3826" s="109">
        <v>0.11706758855899999</v>
      </c>
      <c r="D3826" s="109">
        <v>0.14798469869300002</v>
      </c>
      <c r="E3826" s="110">
        <v>1904</v>
      </c>
      <c r="F3826" s="109">
        <v>471933.90199799999</v>
      </c>
      <c r="G3826" s="109">
        <v>4603032.9927399997</v>
      </c>
      <c r="H3826" s="135">
        <v>10</v>
      </c>
      <c r="I3826" s="136" t="s">
        <v>3094</v>
      </c>
      <c r="J3826" s="110" t="str">
        <f t="shared" si="59"/>
        <v>No</v>
      </c>
    </row>
    <row r="3827" spans="1:10" x14ac:dyDescent="0.35">
      <c r="A3827" s="108" t="s">
        <v>2697</v>
      </c>
      <c r="B3827" s="108" t="s">
        <v>3022</v>
      </c>
      <c r="C3827" s="109">
        <v>0.28870028637200001</v>
      </c>
      <c r="D3827" s="109">
        <v>0.20464949818299999</v>
      </c>
      <c r="E3827" s="110">
        <v>1944</v>
      </c>
      <c r="F3827" s="109">
        <v>472034.39397099998</v>
      </c>
      <c r="G3827" s="109">
        <v>4602741.7422399996</v>
      </c>
      <c r="H3827" s="135">
        <v>10</v>
      </c>
      <c r="I3827" s="136" t="s">
        <v>3094</v>
      </c>
      <c r="J3827" s="110" t="str">
        <f t="shared" si="59"/>
        <v>No</v>
      </c>
    </row>
    <row r="3828" spans="1:10" x14ac:dyDescent="0.35">
      <c r="A3828" s="108" t="s">
        <v>2698</v>
      </c>
      <c r="B3828" s="108" t="s">
        <v>3022</v>
      </c>
      <c r="C3828" s="109">
        <v>0.26560580023500002</v>
      </c>
      <c r="D3828" s="109">
        <v>0.20434939094399998</v>
      </c>
      <c r="E3828" s="110">
        <v>1917</v>
      </c>
      <c r="F3828" s="109">
        <v>472349.49678799999</v>
      </c>
      <c r="G3828" s="109">
        <v>4603016.2658299999</v>
      </c>
      <c r="H3828" s="135">
        <v>10</v>
      </c>
      <c r="I3828" s="136" t="s">
        <v>3094</v>
      </c>
      <c r="J3828" s="110" t="str">
        <f t="shared" si="59"/>
        <v>No</v>
      </c>
    </row>
    <row r="3829" spans="1:10" x14ac:dyDescent="0.35">
      <c r="A3829" s="108" t="s">
        <v>2699</v>
      </c>
      <c r="B3829" s="108" t="s">
        <v>3059</v>
      </c>
      <c r="C3829" s="109">
        <v>0.85745956546300006</v>
      </c>
      <c r="D3829" s="109">
        <v>0.46901826627499998</v>
      </c>
      <c r="E3829" s="110">
        <v>1086</v>
      </c>
      <c r="F3829" s="109">
        <v>720143.29159000004</v>
      </c>
      <c r="G3829" s="109">
        <v>4259150.40594</v>
      </c>
      <c r="H3829" s="135">
        <v>10</v>
      </c>
      <c r="I3829" s="136" t="s">
        <v>3094</v>
      </c>
      <c r="J3829" s="110" t="str">
        <f t="shared" si="59"/>
        <v>No</v>
      </c>
    </row>
    <row r="3830" spans="1:10" x14ac:dyDescent="0.35">
      <c r="A3830" s="108" t="s">
        <v>2700</v>
      </c>
      <c r="B3830" s="108" t="s">
        <v>3059</v>
      </c>
      <c r="C3830" s="109">
        <v>5.2884432205300005</v>
      </c>
      <c r="D3830" s="109">
        <v>1.39115968143</v>
      </c>
      <c r="E3830" s="110">
        <v>1100</v>
      </c>
      <c r="F3830" s="109">
        <v>722373.38501199998</v>
      </c>
      <c r="G3830" s="109">
        <v>4262085.7651199996</v>
      </c>
      <c r="H3830" s="135">
        <v>10</v>
      </c>
      <c r="I3830" s="136" t="s">
        <v>3094</v>
      </c>
      <c r="J3830" s="110" t="str">
        <f t="shared" si="59"/>
        <v>No</v>
      </c>
    </row>
    <row r="3831" spans="1:10" x14ac:dyDescent="0.35">
      <c r="A3831" s="108" t="s">
        <v>2701</v>
      </c>
      <c r="B3831" s="108" t="s">
        <v>3059</v>
      </c>
      <c r="C3831" s="109">
        <v>24.946890842999998</v>
      </c>
      <c r="D3831" s="109">
        <v>5.4582618270399994</v>
      </c>
      <c r="E3831" s="110">
        <v>716</v>
      </c>
      <c r="F3831" s="109">
        <v>718229.04524300003</v>
      </c>
      <c r="G3831" s="109">
        <v>4258228.6902700001</v>
      </c>
      <c r="H3831" s="135">
        <v>10</v>
      </c>
      <c r="I3831" s="136" t="s">
        <v>3094</v>
      </c>
      <c r="J3831" s="110" t="str">
        <f t="shared" si="59"/>
        <v>No</v>
      </c>
    </row>
    <row r="3832" spans="1:10" x14ac:dyDescent="0.35">
      <c r="A3832" s="108" t="s">
        <v>2702</v>
      </c>
      <c r="B3832" s="108" t="s">
        <v>3041</v>
      </c>
      <c r="C3832" s="109">
        <v>58.541362930300004</v>
      </c>
      <c r="D3832" s="109">
        <v>8.0045071976199988</v>
      </c>
      <c r="E3832" s="110">
        <v>2712</v>
      </c>
      <c r="F3832" s="109">
        <v>797698.03405899997</v>
      </c>
      <c r="G3832" s="109">
        <v>4222876.31482</v>
      </c>
      <c r="H3832" s="135">
        <v>11</v>
      </c>
      <c r="I3832" s="136" t="s">
        <v>3094</v>
      </c>
      <c r="J3832" s="110" t="str">
        <f t="shared" si="59"/>
        <v>No</v>
      </c>
    </row>
    <row r="3833" spans="1:10" x14ac:dyDescent="0.35">
      <c r="A3833" s="108" t="s">
        <v>2703</v>
      </c>
      <c r="B3833" s="108" t="s">
        <v>3028</v>
      </c>
      <c r="C3833" s="109">
        <v>0.54156809302100006</v>
      </c>
      <c r="D3833" s="109">
        <v>0.29148167433799999</v>
      </c>
      <c r="E3833" s="110">
        <v>1485</v>
      </c>
      <c r="F3833" s="109">
        <v>519204.53682099999</v>
      </c>
      <c r="G3833" s="109">
        <v>4357153.4772899998</v>
      </c>
      <c r="H3833" s="135">
        <v>10</v>
      </c>
      <c r="I3833" s="136" t="s">
        <v>3094</v>
      </c>
      <c r="J3833" s="110" t="str">
        <f t="shared" si="59"/>
        <v>No</v>
      </c>
    </row>
    <row r="3834" spans="1:10" x14ac:dyDescent="0.35">
      <c r="A3834" s="108" t="s">
        <v>2703</v>
      </c>
      <c r="B3834" s="108" t="s">
        <v>3022</v>
      </c>
      <c r="C3834" s="109">
        <v>0.93012945639700007</v>
      </c>
      <c r="D3834" s="109">
        <v>0.48549375166999997</v>
      </c>
      <c r="E3834" s="110">
        <v>1836</v>
      </c>
      <c r="F3834" s="109">
        <v>547874.57041799999</v>
      </c>
      <c r="G3834" s="109">
        <v>4562683.9260400003</v>
      </c>
      <c r="H3834" s="135">
        <v>10</v>
      </c>
      <c r="I3834" s="136" t="s">
        <v>3094</v>
      </c>
      <c r="J3834" s="110" t="str">
        <f t="shared" si="59"/>
        <v>No</v>
      </c>
    </row>
    <row r="3835" spans="1:10" x14ac:dyDescent="0.35">
      <c r="A3835" s="108" t="s">
        <v>2704</v>
      </c>
      <c r="B3835" s="108" t="s">
        <v>3061</v>
      </c>
      <c r="C3835" s="109">
        <v>6.0235010057</v>
      </c>
      <c r="D3835" s="109">
        <v>1.2158404625200001</v>
      </c>
      <c r="E3835" s="110">
        <v>309</v>
      </c>
      <c r="F3835" s="109">
        <v>567985.39519399998</v>
      </c>
      <c r="G3835" s="109">
        <v>4246160.0494600004</v>
      </c>
      <c r="H3835" s="135">
        <v>10</v>
      </c>
      <c r="I3835" s="136" t="s">
        <v>3094</v>
      </c>
      <c r="J3835" s="110" t="str">
        <f t="shared" si="59"/>
        <v>No</v>
      </c>
    </row>
    <row r="3836" spans="1:10" x14ac:dyDescent="0.35">
      <c r="A3836" s="108" t="s">
        <v>2705</v>
      </c>
      <c r="B3836" s="108" t="s">
        <v>3039</v>
      </c>
      <c r="C3836" s="109">
        <v>1.1007197464399998</v>
      </c>
      <c r="D3836" s="109">
        <v>0.56085200791000001</v>
      </c>
      <c r="E3836" s="110">
        <v>3378</v>
      </c>
      <c r="F3836" s="109">
        <v>918005.16579200001</v>
      </c>
      <c r="G3836" s="109">
        <v>4057021.27831</v>
      </c>
      <c r="H3836" s="135">
        <v>11</v>
      </c>
      <c r="I3836" s="136" t="s">
        <v>3094</v>
      </c>
      <c r="J3836" s="110" t="str">
        <f t="shared" si="59"/>
        <v>No</v>
      </c>
    </row>
    <row r="3837" spans="1:10" x14ac:dyDescent="0.35">
      <c r="A3837" s="108" t="s">
        <v>2706</v>
      </c>
      <c r="B3837" s="108" t="s">
        <v>3052</v>
      </c>
      <c r="C3837" s="109">
        <v>1.0101899408799999</v>
      </c>
      <c r="D3837" s="109">
        <v>0.44625094211299998</v>
      </c>
      <c r="E3837" s="110">
        <v>3374</v>
      </c>
      <c r="F3837" s="109">
        <v>895267.00163499999</v>
      </c>
      <c r="G3837" s="109">
        <v>4118774.8876899998</v>
      </c>
      <c r="H3837" s="135">
        <v>11</v>
      </c>
      <c r="I3837" s="136" t="s">
        <v>3094</v>
      </c>
      <c r="J3837" s="110" t="str">
        <f t="shared" si="59"/>
        <v>No</v>
      </c>
    </row>
    <row r="3838" spans="1:10" x14ac:dyDescent="0.35">
      <c r="A3838" s="108" t="s">
        <v>2707</v>
      </c>
      <c r="B3838" s="108" t="s">
        <v>3052</v>
      </c>
      <c r="C3838" s="109">
        <v>0.79326001307299998</v>
      </c>
      <c r="D3838" s="109">
        <v>0.383128939818</v>
      </c>
      <c r="E3838" s="110">
        <v>3376</v>
      </c>
      <c r="F3838" s="109">
        <v>895409.51928200002</v>
      </c>
      <c r="G3838" s="109">
        <v>4118847.7380599999</v>
      </c>
      <c r="H3838" s="135">
        <v>11</v>
      </c>
      <c r="I3838" s="136" t="s">
        <v>3094</v>
      </c>
      <c r="J3838" s="110" t="str">
        <f t="shared" si="59"/>
        <v>No</v>
      </c>
    </row>
    <row r="3839" spans="1:10" x14ac:dyDescent="0.35">
      <c r="A3839" s="108" t="s">
        <v>2708</v>
      </c>
      <c r="B3839" s="108" t="s">
        <v>3052</v>
      </c>
      <c r="C3839" s="109">
        <v>1.8910728701699999</v>
      </c>
      <c r="D3839" s="109">
        <v>0.52981297413899997</v>
      </c>
      <c r="E3839" s="110">
        <v>3473</v>
      </c>
      <c r="F3839" s="109">
        <v>907313.580724</v>
      </c>
      <c r="G3839" s="109">
        <v>4109455.7183699999</v>
      </c>
      <c r="H3839" s="135">
        <v>11</v>
      </c>
      <c r="I3839" s="136" t="s">
        <v>3094</v>
      </c>
      <c r="J3839" s="110" t="str">
        <f t="shared" si="59"/>
        <v>No</v>
      </c>
    </row>
    <row r="3840" spans="1:10" x14ac:dyDescent="0.35">
      <c r="A3840" s="108" t="s">
        <v>2709</v>
      </c>
      <c r="B3840" s="108" t="s">
        <v>3052</v>
      </c>
      <c r="C3840" s="109">
        <v>398.06473408700003</v>
      </c>
      <c r="D3840" s="109">
        <v>23.1637727761</v>
      </c>
      <c r="E3840" s="110">
        <v>1179</v>
      </c>
      <c r="F3840" s="109">
        <v>924839.50876400003</v>
      </c>
      <c r="G3840" s="109">
        <v>4112864.5228200001</v>
      </c>
      <c r="H3840" s="135">
        <v>11</v>
      </c>
      <c r="I3840" s="136" t="s">
        <v>3094</v>
      </c>
      <c r="J3840" s="110" t="str">
        <f t="shared" si="59"/>
        <v>Yes</v>
      </c>
    </row>
    <row r="3841" spans="1:10" x14ac:dyDescent="0.35">
      <c r="A3841" s="108" t="s">
        <v>2710</v>
      </c>
      <c r="B3841" s="108" t="s">
        <v>3029</v>
      </c>
      <c r="C3841" s="109">
        <v>27.968849605599999</v>
      </c>
      <c r="D3841" s="109">
        <v>2.8854318917700001</v>
      </c>
      <c r="E3841" s="110">
        <v>2939</v>
      </c>
      <c r="F3841" s="109">
        <v>829380.19651899999</v>
      </c>
      <c r="G3841" s="109">
        <v>4204062.9882500004</v>
      </c>
      <c r="H3841" s="135">
        <v>11</v>
      </c>
      <c r="I3841" s="136" t="s">
        <v>3094</v>
      </c>
      <c r="J3841" s="110" t="str">
        <f t="shared" si="59"/>
        <v>No</v>
      </c>
    </row>
    <row r="3842" spans="1:10" x14ac:dyDescent="0.35">
      <c r="A3842" s="108" t="s">
        <v>2711</v>
      </c>
      <c r="B3842" s="108" t="s">
        <v>3022</v>
      </c>
      <c r="C3842" s="109">
        <v>9.3632873949600004</v>
      </c>
      <c r="D3842" s="109">
        <v>1.2142453504400001</v>
      </c>
      <c r="E3842" s="110">
        <v>2115</v>
      </c>
      <c r="F3842" s="109">
        <v>541759.58664200001</v>
      </c>
      <c r="G3842" s="109">
        <v>4570174.3886799999</v>
      </c>
      <c r="H3842" s="135">
        <v>10</v>
      </c>
      <c r="I3842" s="136" t="s">
        <v>3094</v>
      </c>
      <c r="J3842" s="110" t="str">
        <f t="shared" si="59"/>
        <v>No</v>
      </c>
    </row>
    <row r="3843" spans="1:10" x14ac:dyDescent="0.35">
      <c r="A3843" s="108" t="s">
        <v>2712</v>
      </c>
      <c r="B3843" s="108" t="s">
        <v>3022</v>
      </c>
      <c r="C3843" s="109">
        <v>0.36759369346799997</v>
      </c>
      <c r="D3843" s="109">
        <v>0.27662088515300004</v>
      </c>
      <c r="E3843" s="110">
        <v>1891</v>
      </c>
      <c r="F3843" s="109">
        <v>480477.647612</v>
      </c>
      <c r="G3843" s="109">
        <v>4585187.4722499996</v>
      </c>
      <c r="H3843" s="135">
        <v>10</v>
      </c>
      <c r="I3843" s="136" t="s">
        <v>3094</v>
      </c>
      <c r="J3843" s="110" t="str">
        <f t="shared" si="59"/>
        <v>No</v>
      </c>
    </row>
    <row r="3844" spans="1:10" x14ac:dyDescent="0.35">
      <c r="A3844" s="108" t="s">
        <v>2713</v>
      </c>
      <c r="B3844" s="108" t="s">
        <v>3036</v>
      </c>
      <c r="C3844" s="109">
        <v>2.5010891737800001</v>
      </c>
      <c r="D3844" s="109">
        <v>0.63983736528799995</v>
      </c>
      <c r="E3844" s="110">
        <v>2678</v>
      </c>
      <c r="F3844" s="109">
        <v>845211.14186700003</v>
      </c>
      <c r="G3844" s="109">
        <v>4120676.6513299998</v>
      </c>
      <c r="H3844" s="135">
        <v>11</v>
      </c>
      <c r="I3844" s="136" t="s">
        <v>3094</v>
      </c>
      <c r="J3844" s="110" t="str">
        <f t="shared" ref="J3844:J3907" si="60">IF(AND(C3844&gt;=173.3,C3844&lt;=16005.8,D3844&gt;=16.1,D3844&lt;=255.3,E3844&gt;=42.4,E3844&lt;=2062),"Yes","No")</f>
        <v>No</v>
      </c>
    </row>
    <row r="3845" spans="1:10" x14ac:dyDescent="0.35">
      <c r="A3845" s="108" t="s">
        <v>2714</v>
      </c>
      <c r="B3845" s="108" t="s">
        <v>3036</v>
      </c>
      <c r="C3845" s="109">
        <v>2.8274503045799997</v>
      </c>
      <c r="D3845" s="109">
        <v>0.74546475838500004</v>
      </c>
      <c r="E3845" s="110">
        <v>3418</v>
      </c>
      <c r="F3845" s="109">
        <v>872737.94822499994</v>
      </c>
      <c r="G3845" s="109">
        <v>4143412.22278</v>
      </c>
      <c r="H3845" s="135">
        <v>11</v>
      </c>
      <c r="I3845" s="136" t="s">
        <v>3094</v>
      </c>
      <c r="J3845" s="110" t="str">
        <f t="shared" si="60"/>
        <v>No</v>
      </c>
    </row>
    <row r="3846" spans="1:10" x14ac:dyDescent="0.35">
      <c r="A3846" s="108" t="s">
        <v>2715</v>
      </c>
      <c r="B3846" s="108" t="s">
        <v>3041</v>
      </c>
      <c r="C3846" s="109">
        <v>2.6570460900900001</v>
      </c>
      <c r="D3846" s="109">
        <v>0.72051662119900006</v>
      </c>
      <c r="E3846" s="110">
        <v>2674</v>
      </c>
      <c r="F3846" s="109">
        <v>780155.51773900003</v>
      </c>
      <c r="G3846" s="109">
        <v>4231658.3973200005</v>
      </c>
      <c r="H3846" s="135">
        <v>11</v>
      </c>
      <c r="I3846" s="136" t="s">
        <v>3094</v>
      </c>
      <c r="J3846" s="110" t="str">
        <f t="shared" si="60"/>
        <v>No</v>
      </c>
    </row>
    <row r="3847" spans="1:10" x14ac:dyDescent="0.35">
      <c r="A3847" s="108" t="s">
        <v>2716</v>
      </c>
      <c r="B3847" s="108" t="s">
        <v>3020</v>
      </c>
      <c r="C3847" s="109">
        <v>3.6252417729099999</v>
      </c>
      <c r="D3847" s="109">
        <v>1.3669168120199999</v>
      </c>
      <c r="E3847" s="110">
        <v>2328</v>
      </c>
      <c r="F3847" s="109">
        <v>748569.57738799998</v>
      </c>
      <c r="G3847" s="109">
        <v>4302965.0376399998</v>
      </c>
      <c r="H3847" s="135">
        <v>10</v>
      </c>
      <c r="I3847" s="136" t="s">
        <v>3094</v>
      </c>
      <c r="J3847" s="110" t="str">
        <f t="shared" si="60"/>
        <v>No</v>
      </c>
    </row>
    <row r="3848" spans="1:10" x14ac:dyDescent="0.35">
      <c r="A3848" s="108" t="s">
        <v>2717</v>
      </c>
      <c r="B3848" s="108" t="s">
        <v>3051</v>
      </c>
      <c r="C3848" s="109">
        <v>0.68994685819400003</v>
      </c>
      <c r="D3848" s="109">
        <v>0.42608667566800001</v>
      </c>
      <c r="E3848" s="110">
        <v>306</v>
      </c>
      <c r="F3848" s="109">
        <v>744878.85011799994</v>
      </c>
      <c r="G3848" s="109">
        <v>4149775.4003900001</v>
      </c>
      <c r="H3848" s="135">
        <v>10</v>
      </c>
      <c r="I3848" s="136" t="s">
        <v>3094</v>
      </c>
      <c r="J3848" s="110" t="str">
        <f t="shared" si="60"/>
        <v>No</v>
      </c>
    </row>
    <row r="3849" spans="1:10" x14ac:dyDescent="0.35">
      <c r="A3849" s="108" t="s">
        <v>2718</v>
      </c>
      <c r="B3849" s="108" t="s">
        <v>3037</v>
      </c>
      <c r="C3849" s="109">
        <v>2.8105202736899999</v>
      </c>
      <c r="D3849" s="109">
        <v>0.78457247241200001</v>
      </c>
      <c r="E3849" s="110">
        <v>2150</v>
      </c>
      <c r="F3849" s="109">
        <v>713587.02109599998</v>
      </c>
      <c r="G3849" s="109">
        <v>4367754.5888700001</v>
      </c>
      <c r="H3849" s="135">
        <v>10</v>
      </c>
      <c r="I3849" s="136" t="s">
        <v>3094</v>
      </c>
      <c r="J3849" s="110" t="str">
        <f t="shared" si="60"/>
        <v>No</v>
      </c>
    </row>
    <row r="3850" spans="1:10" x14ac:dyDescent="0.35">
      <c r="A3850" s="108" t="s">
        <v>2719</v>
      </c>
      <c r="B3850" s="108" t="s">
        <v>3048</v>
      </c>
      <c r="C3850" s="109">
        <v>1.7511493406400001</v>
      </c>
      <c r="D3850" s="109">
        <v>0.92985267062300003</v>
      </c>
      <c r="E3850" s="110">
        <v>167</v>
      </c>
      <c r="F3850" s="109">
        <v>929008.81178999995</v>
      </c>
      <c r="G3850" s="109">
        <v>3788215.2294000001</v>
      </c>
      <c r="H3850" s="135">
        <v>11</v>
      </c>
      <c r="I3850" s="136" t="s">
        <v>3094</v>
      </c>
      <c r="J3850" s="110" t="str">
        <f t="shared" si="60"/>
        <v>No</v>
      </c>
    </row>
    <row r="3851" spans="1:10" x14ac:dyDescent="0.35">
      <c r="A3851" s="108" t="s">
        <v>2720</v>
      </c>
      <c r="B3851" s="108" t="s">
        <v>3021</v>
      </c>
      <c r="C3851" s="109">
        <v>0.514143049721</v>
      </c>
      <c r="D3851" s="109">
        <v>0.40273669440900001</v>
      </c>
      <c r="E3851" s="110">
        <v>411</v>
      </c>
      <c r="F3851" s="109">
        <v>625872.00964499998</v>
      </c>
      <c r="G3851" s="109">
        <v>4387355.1871999996</v>
      </c>
      <c r="H3851" s="135">
        <v>10</v>
      </c>
      <c r="I3851" s="136" t="s">
        <v>3094</v>
      </c>
      <c r="J3851" s="110" t="str">
        <f t="shared" si="60"/>
        <v>No</v>
      </c>
    </row>
    <row r="3852" spans="1:10" x14ac:dyDescent="0.35">
      <c r="A3852" s="108" t="s">
        <v>2721</v>
      </c>
      <c r="B3852" s="108" t="s">
        <v>3027</v>
      </c>
      <c r="C3852" s="109">
        <v>1.06694994555</v>
      </c>
      <c r="D3852" s="109">
        <v>0.39623746896500001</v>
      </c>
      <c r="E3852" s="110">
        <v>2078</v>
      </c>
      <c r="F3852" s="109">
        <v>731929.47247100004</v>
      </c>
      <c r="G3852" s="109">
        <v>4591983.8328900002</v>
      </c>
      <c r="H3852" s="135">
        <v>10</v>
      </c>
      <c r="I3852" s="136" t="s">
        <v>3094</v>
      </c>
      <c r="J3852" s="110" t="str">
        <f t="shared" si="60"/>
        <v>No</v>
      </c>
    </row>
    <row r="3853" spans="1:10" x14ac:dyDescent="0.35">
      <c r="A3853" s="108" t="s">
        <v>2722</v>
      </c>
      <c r="B3853" s="108" t="s">
        <v>3062</v>
      </c>
      <c r="C3853" s="109">
        <v>5.0992919003599999</v>
      </c>
      <c r="D3853" s="109">
        <v>1.1623943186100001</v>
      </c>
      <c r="E3853" s="110">
        <v>1153</v>
      </c>
      <c r="F3853" s="109">
        <v>910722.71850299998</v>
      </c>
      <c r="G3853" s="109">
        <v>3899099.1849500001</v>
      </c>
      <c r="H3853" s="135">
        <v>11</v>
      </c>
      <c r="I3853" s="136" t="s">
        <v>3094</v>
      </c>
      <c r="J3853" s="110" t="str">
        <f t="shared" si="60"/>
        <v>No</v>
      </c>
    </row>
    <row r="3854" spans="1:10" x14ac:dyDescent="0.35">
      <c r="A3854" s="108" t="s">
        <v>2723</v>
      </c>
      <c r="B3854" s="108" t="s">
        <v>3036</v>
      </c>
      <c r="C3854" s="109">
        <v>9.5200322351099995</v>
      </c>
      <c r="D3854" s="109">
        <v>1.8234241948700001</v>
      </c>
      <c r="E3854" s="110">
        <v>3398</v>
      </c>
      <c r="F3854" s="109">
        <v>879011.95592199999</v>
      </c>
      <c r="G3854" s="109">
        <v>4132058.2090500002</v>
      </c>
      <c r="H3854" s="135">
        <v>11</v>
      </c>
      <c r="I3854" s="136" t="s">
        <v>3094</v>
      </c>
      <c r="J3854" s="110" t="str">
        <f t="shared" si="60"/>
        <v>No</v>
      </c>
    </row>
    <row r="3855" spans="1:10" x14ac:dyDescent="0.35">
      <c r="A3855" s="108" t="s">
        <v>2724</v>
      </c>
      <c r="B3855" s="108" t="s">
        <v>3022</v>
      </c>
      <c r="C3855" s="109">
        <v>1.9641449012499999</v>
      </c>
      <c r="D3855" s="109">
        <v>0.54971719452900003</v>
      </c>
      <c r="E3855" s="110">
        <v>1563</v>
      </c>
      <c r="F3855" s="109">
        <v>477897.96822099999</v>
      </c>
      <c r="G3855" s="109">
        <v>4601572.8227700004</v>
      </c>
      <c r="H3855" s="135">
        <v>10</v>
      </c>
      <c r="I3855" s="136" t="s">
        <v>3094</v>
      </c>
      <c r="J3855" s="110" t="str">
        <f t="shared" si="60"/>
        <v>No</v>
      </c>
    </row>
    <row r="3856" spans="1:10" x14ac:dyDescent="0.35">
      <c r="A3856" s="108" t="s">
        <v>2724</v>
      </c>
      <c r="B3856" s="108" t="s">
        <v>3022</v>
      </c>
      <c r="C3856" s="109">
        <v>0.69546413569900001</v>
      </c>
      <c r="D3856" s="109">
        <v>0.31829553042999997</v>
      </c>
      <c r="E3856" s="110">
        <v>2055</v>
      </c>
      <c r="F3856" s="109">
        <v>481184.64411699999</v>
      </c>
      <c r="G3856" s="109">
        <v>4583968.5717099998</v>
      </c>
      <c r="H3856" s="135">
        <v>10</v>
      </c>
      <c r="I3856" s="136" t="s">
        <v>3094</v>
      </c>
      <c r="J3856" s="110" t="str">
        <f t="shared" si="60"/>
        <v>No</v>
      </c>
    </row>
    <row r="3857" spans="1:10" x14ac:dyDescent="0.35">
      <c r="A3857" s="108" t="s">
        <v>2725</v>
      </c>
      <c r="B3857" s="108" t="s">
        <v>3050</v>
      </c>
      <c r="C3857" s="109">
        <v>0.37710844330900001</v>
      </c>
      <c r="D3857" s="109">
        <v>0.25394347949399998</v>
      </c>
      <c r="E3857" s="110">
        <v>358</v>
      </c>
      <c r="F3857" s="109">
        <v>490446.84079699998</v>
      </c>
      <c r="G3857" s="109">
        <v>4263665.9993000003</v>
      </c>
      <c r="H3857" s="135">
        <v>10</v>
      </c>
      <c r="I3857" s="136" t="s">
        <v>3094</v>
      </c>
      <c r="J3857" s="110" t="str">
        <f t="shared" si="60"/>
        <v>No</v>
      </c>
    </row>
    <row r="3858" spans="1:10" x14ac:dyDescent="0.35">
      <c r="A3858" s="108" t="s">
        <v>2726</v>
      </c>
      <c r="B3858" s="108" t="s">
        <v>3036</v>
      </c>
      <c r="C3858" s="109">
        <v>1.316901503</v>
      </c>
      <c r="D3858" s="109">
        <v>0.486700643441</v>
      </c>
      <c r="E3858" s="110">
        <v>3438</v>
      </c>
      <c r="F3858" s="109">
        <v>872333.33626100002</v>
      </c>
      <c r="G3858" s="109">
        <v>4138351.74126</v>
      </c>
      <c r="H3858" s="135">
        <v>11</v>
      </c>
      <c r="I3858" s="136" t="s">
        <v>3094</v>
      </c>
      <c r="J3858" s="110" t="str">
        <f t="shared" si="60"/>
        <v>No</v>
      </c>
    </row>
    <row r="3859" spans="1:10" x14ac:dyDescent="0.35">
      <c r="A3859" s="108" t="s">
        <v>2727</v>
      </c>
      <c r="B3859" s="108" t="s">
        <v>3020</v>
      </c>
      <c r="C3859" s="109">
        <v>1.37244362465</v>
      </c>
      <c r="D3859" s="109">
        <v>0.70529554617900003</v>
      </c>
      <c r="E3859" s="110">
        <v>2523</v>
      </c>
      <c r="F3859" s="109">
        <v>741306.19519100001</v>
      </c>
      <c r="G3859" s="109">
        <v>4309922.5647499999</v>
      </c>
      <c r="H3859" s="135">
        <v>10</v>
      </c>
      <c r="I3859" s="136" t="s">
        <v>3094</v>
      </c>
      <c r="J3859" s="110" t="str">
        <f t="shared" si="60"/>
        <v>No</v>
      </c>
    </row>
    <row r="3860" spans="1:10" x14ac:dyDescent="0.35">
      <c r="A3860" s="108" t="s">
        <v>2728</v>
      </c>
      <c r="B3860" s="108" t="s">
        <v>3029</v>
      </c>
      <c r="C3860" s="109">
        <v>890.20872959999997</v>
      </c>
      <c r="D3860" s="109">
        <v>20.136815370000001</v>
      </c>
      <c r="E3860" s="110">
        <v>1527</v>
      </c>
      <c r="F3860" s="109">
        <v>802020.84678100003</v>
      </c>
      <c r="G3860" s="109">
        <v>4286601.8713600002</v>
      </c>
      <c r="H3860" s="135">
        <v>11</v>
      </c>
      <c r="I3860" s="136" t="s">
        <v>3094</v>
      </c>
      <c r="J3860" s="110" t="str">
        <f t="shared" si="60"/>
        <v>Yes</v>
      </c>
    </row>
    <row r="3861" spans="1:10" x14ac:dyDescent="0.35">
      <c r="A3861" s="108" t="s">
        <v>2729</v>
      </c>
      <c r="B3861" s="108" t="s">
        <v>3052</v>
      </c>
      <c r="C3861" s="109">
        <v>2.9388958726399999</v>
      </c>
      <c r="D3861" s="109">
        <v>1.4202075809200001</v>
      </c>
      <c r="E3861" s="110">
        <v>3291</v>
      </c>
      <c r="F3861" s="109">
        <v>887561.83682900004</v>
      </c>
      <c r="G3861" s="109">
        <v>4123005.4128</v>
      </c>
      <c r="H3861" s="135">
        <v>11</v>
      </c>
      <c r="I3861" s="136" t="s">
        <v>3094</v>
      </c>
      <c r="J3861" s="110" t="str">
        <f t="shared" si="60"/>
        <v>No</v>
      </c>
    </row>
    <row r="3862" spans="1:10" x14ac:dyDescent="0.35">
      <c r="A3862" s="108" t="s">
        <v>2730</v>
      </c>
      <c r="B3862" s="108" t="s">
        <v>3036</v>
      </c>
      <c r="C3862" s="109">
        <v>0.970642231759</v>
      </c>
      <c r="D3862" s="109">
        <v>0.372331938069</v>
      </c>
      <c r="E3862" s="110">
        <v>3252</v>
      </c>
      <c r="F3862" s="109">
        <v>871050.59802000003</v>
      </c>
      <c r="G3862" s="109">
        <v>4150923.6180500002</v>
      </c>
      <c r="H3862" s="135">
        <v>11</v>
      </c>
      <c r="I3862" s="136" t="s">
        <v>3094</v>
      </c>
      <c r="J3862" s="110" t="str">
        <f t="shared" si="60"/>
        <v>No</v>
      </c>
    </row>
    <row r="3863" spans="1:10" x14ac:dyDescent="0.35">
      <c r="A3863" s="108" t="s">
        <v>2731</v>
      </c>
      <c r="B3863" s="108" t="s">
        <v>3029</v>
      </c>
      <c r="C3863" s="109">
        <v>3.7235024985699998</v>
      </c>
      <c r="D3863" s="109">
        <v>0.85378987900100001</v>
      </c>
      <c r="E3863" s="110">
        <v>2904</v>
      </c>
      <c r="F3863" s="109">
        <v>802150.33113900002</v>
      </c>
      <c r="G3863" s="109">
        <v>4229196.8394299997</v>
      </c>
      <c r="H3863" s="135">
        <v>11</v>
      </c>
      <c r="I3863" s="136" t="s">
        <v>3094</v>
      </c>
      <c r="J3863" s="110" t="str">
        <f t="shared" si="60"/>
        <v>No</v>
      </c>
    </row>
    <row r="3864" spans="1:10" x14ac:dyDescent="0.35">
      <c r="A3864" s="108" t="s">
        <v>2732</v>
      </c>
      <c r="B3864" s="108" t="s">
        <v>3022</v>
      </c>
      <c r="C3864" s="109">
        <v>0.23158901031699999</v>
      </c>
      <c r="D3864" s="109">
        <v>0.19002530332200002</v>
      </c>
      <c r="E3864" s="110">
        <v>1641</v>
      </c>
      <c r="F3864" s="109">
        <v>483791.81161999999</v>
      </c>
      <c r="G3864" s="109">
        <v>4641734.3244399996</v>
      </c>
      <c r="H3864" s="135">
        <v>10</v>
      </c>
      <c r="I3864" s="136" t="s">
        <v>3094</v>
      </c>
      <c r="J3864" s="110" t="str">
        <f t="shared" si="60"/>
        <v>No</v>
      </c>
    </row>
    <row r="3865" spans="1:10" x14ac:dyDescent="0.35">
      <c r="A3865" s="108" t="s">
        <v>2733</v>
      </c>
      <c r="B3865" s="108" t="s">
        <v>3051</v>
      </c>
      <c r="C3865" s="109">
        <v>7.3033467424800005</v>
      </c>
      <c r="D3865" s="109">
        <v>1.38445467216</v>
      </c>
      <c r="E3865" s="110">
        <v>3157</v>
      </c>
      <c r="F3865" s="109">
        <v>822977.50552699994</v>
      </c>
      <c r="G3865" s="109">
        <v>4189336.39597</v>
      </c>
      <c r="H3865" s="135">
        <v>11</v>
      </c>
      <c r="I3865" s="136" t="s">
        <v>3094</v>
      </c>
      <c r="J3865" s="110" t="str">
        <f t="shared" si="60"/>
        <v>No</v>
      </c>
    </row>
    <row r="3866" spans="1:10" x14ac:dyDescent="0.35">
      <c r="A3866" s="108" t="s">
        <v>2734</v>
      </c>
      <c r="B3866" s="108" t="s">
        <v>3050</v>
      </c>
      <c r="C3866" s="109">
        <v>5.0739118229300004</v>
      </c>
      <c r="D3866" s="109">
        <v>0.88673481896600004</v>
      </c>
      <c r="E3866" s="110">
        <v>167</v>
      </c>
      <c r="F3866" s="109">
        <v>529513.72120000003</v>
      </c>
      <c r="G3866" s="109">
        <v>4275284.9667600002</v>
      </c>
      <c r="H3866" s="135">
        <v>10</v>
      </c>
      <c r="I3866" s="136" t="s">
        <v>3094</v>
      </c>
      <c r="J3866" s="110" t="str">
        <f t="shared" si="60"/>
        <v>No</v>
      </c>
    </row>
    <row r="3867" spans="1:10" x14ac:dyDescent="0.35">
      <c r="A3867" s="108" t="s">
        <v>2735</v>
      </c>
      <c r="B3867" s="108" t="s">
        <v>3029</v>
      </c>
      <c r="C3867" s="109">
        <v>1.06526355729</v>
      </c>
      <c r="D3867" s="109">
        <v>0.66416934615400003</v>
      </c>
      <c r="E3867" s="110">
        <v>3142</v>
      </c>
      <c r="F3867" s="109">
        <v>824564.22192899999</v>
      </c>
      <c r="G3867" s="109">
        <v>4211325.5688300002</v>
      </c>
      <c r="H3867" s="135">
        <v>11</v>
      </c>
      <c r="I3867" s="136" t="s">
        <v>3094</v>
      </c>
      <c r="J3867" s="110" t="str">
        <f t="shared" si="60"/>
        <v>No</v>
      </c>
    </row>
    <row r="3868" spans="1:10" x14ac:dyDescent="0.35">
      <c r="A3868" s="108" t="s">
        <v>2736</v>
      </c>
      <c r="B3868" s="108" t="s">
        <v>3022</v>
      </c>
      <c r="C3868" s="109">
        <v>6.7770129933600005</v>
      </c>
      <c r="D3868" s="109">
        <v>0.98387463635999994</v>
      </c>
      <c r="E3868" s="110">
        <v>1963</v>
      </c>
      <c r="F3868" s="109">
        <v>505301.40900500002</v>
      </c>
      <c r="G3868" s="109">
        <v>4558959.9337600004</v>
      </c>
      <c r="H3868" s="135">
        <v>10</v>
      </c>
      <c r="I3868" s="136" t="s">
        <v>3094</v>
      </c>
      <c r="J3868" s="110" t="str">
        <f t="shared" si="60"/>
        <v>No</v>
      </c>
    </row>
    <row r="3869" spans="1:10" x14ac:dyDescent="0.35">
      <c r="A3869" s="108" t="s">
        <v>2737</v>
      </c>
      <c r="B3869" s="108" t="s">
        <v>3031</v>
      </c>
      <c r="C3869" s="109">
        <v>3.8110584373400003</v>
      </c>
      <c r="D3869" s="109">
        <v>0.92260934836300001</v>
      </c>
      <c r="E3869" s="110">
        <v>1990</v>
      </c>
      <c r="F3869" s="109">
        <v>656667.50048199994</v>
      </c>
      <c r="G3869" s="109">
        <v>4482510.4111599997</v>
      </c>
      <c r="H3869" s="135">
        <v>10</v>
      </c>
      <c r="I3869" s="136" t="s">
        <v>3094</v>
      </c>
      <c r="J3869" s="110" t="str">
        <f t="shared" si="60"/>
        <v>No</v>
      </c>
    </row>
    <row r="3870" spans="1:10" x14ac:dyDescent="0.35">
      <c r="A3870" s="108" t="s">
        <v>2738</v>
      </c>
      <c r="B3870" s="108" t="s">
        <v>3036</v>
      </c>
      <c r="C3870" s="109">
        <v>2.2010188727200002</v>
      </c>
      <c r="D3870" s="109">
        <v>0.56628741971899998</v>
      </c>
      <c r="E3870" s="110">
        <v>3421</v>
      </c>
      <c r="F3870" s="109">
        <v>873884.90365700005</v>
      </c>
      <c r="G3870" s="109">
        <v>4152122.04238</v>
      </c>
      <c r="H3870" s="135">
        <v>11</v>
      </c>
      <c r="I3870" s="136" t="s">
        <v>3094</v>
      </c>
      <c r="J3870" s="110" t="str">
        <f t="shared" si="60"/>
        <v>No</v>
      </c>
    </row>
    <row r="3871" spans="1:10" x14ac:dyDescent="0.35">
      <c r="A3871" s="108" t="s">
        <v>2738</v>
      </c>
      <c r="B3871" s="108" t="s">
        <v>3036</v>
      </c>
      <c r="C3871" s="109">
        <v>0.291597031013</v>
      </c>
      <c r="D3871" s="109">
        <v>0.23261913061600001</v>
      </c>
      <c r="E3871" s="110">
        <v>3412</v>
      </c>
      <c r="F3871" s="109">
        <v>873673.79218600004</v>
      </c>
      <c r="G3871" s="109">
        <v>4152066.1472499999</v>
      </c>
      <c r="H3871" s="135">
        <v>11</v>
      </c>
      <c r="I3871" s="136" t="s">
        <v>3094</v>
      </c>
      <c r="J3871" s="110" t="str">
        <f t="shared" si="60"/>
        <v>No</v>
      </c>
    </row>
    <row r="3872" spans="1:10" x14ac:dyDescent="0.35">
      <c r="A3872" s="108" t="s">
        <v>2738</v>
      </c>
      <c r="B3872" s="108" t="s">
        <v>3036</v>
      </c>
      <c r="C3872" s="109">
        <v>4.5005619964299998E-2</v>
      </c>
      <c r="D3872" s="109">
        <v>8.2821776548599998E-2</v>
      </c>
      <c r="E3872" s="110">
        <v>3463</v>
      </c>
      <c r="F3872" s="109">
        <v>873915.95587800001</v>
      </c>
      <c r="G3872" s="109">
        <v>4151861.3285699999</v>
      </c>
      <c r="H3872" s="135">
        <v>11</v>
      </c>
      <c r="I3872" s="136" t="s">
        <v>3094</v>
      </c>
      <c r="J3872" s="110" t="str">
        <f t="shared" si="60"/>
        <v>No</v>
      </c>
    </row>
    <row r="3873" spans="1:10" x14ac:dyDescent="0.35">
      <c r="A3873" s="108" t="s">
        <v>2739</v>
      </c>
      <c r="B3873" s="108" t="s">
        <v>3052</v>
      </c>
      <c r="C3873" s="109">
        <v>4.9111712269399996</v>
      </c>
      <c r="D3873" s="109">
        <v>1.18758592683</v>
      </c>
      <c r="E3873" s="110">
        <v>3253</v>
      </c>
      <c r="F3873" s="109">
        <v>892869.07773000002</v>
      </c>
      <c r="G3873" s="109">
        <v>4120158.1972500002</v>
      </c>
      <c r="H3873" s="135">
        <v>11</v>
      </c>
      <c r="I3873" s="136" t="s">
        <v>3094</v>
      </c>
      <c r="J3873" s="110" t="str">
        <f t="shared" si="60"/>
        <v>No</v>
      </c>
    </row>
    <row r="3874" spans="1:10" x14ac:dyDescent="0.35">
      <c r="A3874" s="108" t="s">
        <v>2740</v>
      </c>
      <c r="B3874" s="108" t="s">
        <v>3052</v>
      </c>
      <c r="C3874" s="109">
        <v>2.9643237098999999</v>
      </c>
      <c r="D3874" s="109">
        <v>0.75792468452200001</v>
      </c>
      <c r="E3874" s="110">
        <v>3422</v>
      </c>
      <c r="F3874" s="109">
        <v>874770.34506900003</v>
      </c>
      <c r="G3874" s="109">
        <v>4146381.7167600002</v>
      </c>
      <c r="H3874" s="135">
        <v>11</v>
      </c>
      <c r="I3874" s="136" t="s">
        <v>3094</v>
      </c>
      <c r="J3874" s="110" t="str">
        <f t="shared" si="60"/>
        <v>No</v>
      </c>
    </row>
    <row r="3875" spans="1:10" x14ac:dyDescent="0.35">
      <c r="A3875" s="108" t="s">
        <v>2741</v>
      </c>
      <c r="B3875" s="108" t="s">
        <v>3052</v>
      </c>
      <c r="C3875" s="109">
        <v>0.51325742589699996</v>
      </c>
      <c r="D3875" s="109">
        <v>0.311416612087</v>
      </c>
      <c r="E3875" s="110">
        <v>3422</v>
      </c>
      <c r="F3875" s="109">
        <v>874897.53154800006</v>
      </c>
      <c r="G3875" s="109">
        <v>4146641.7121000001</v>
      </c>
      <c r="H3875" s="135">
        <v>11</v>
      </c>
      <c r="I3875" s="136" t="s">
        <v>3094</v>
      </c>
      <c r="J3875" s="110" t="str">
        <f t="shared" si="60"/>
        <v>No</v>
      </c>
    </row>
    <row r="3876" spans="1:10" x14ac:dyDescent="0.35">
      <c r="A3876" s="108" t="s">
        <v>2741</v>
      </c>
      <c r="B3876" s="108" t="s">
        <v>3052</v>
      </c>
      <c r="C3876" s="109">
        <v>1.2331051964199999</v>
      </c>
      <c r="D3876" s="109">
        <v>0.407645227148</v>
      </c>
      <c r="E3876" s="110">
        <v>3407</v>
      </c>
      <c r="F3876" s="109">
        <v>875028.111042</v>
      </c>
      <c r="G3876" s="109">
        <v>4146563.1983699999</v>
      </c>
      <c r="H3876" s="135">
        <v>11</v>
      </c>
      <c r="I3876" s="136" t="s">
        <v>3094</v>
      </c>
      <c r="J3876" s="110" t="str">
        <f t="shared" si="60"/>
        <v>No</v>
      </c>
    </row>
    <row r="3877" spans="1:10" x14ac:dyDescent="0.35">
      <c r="A3877" s="108" t="s">
        <v>2741</v>
      </c>
      <c r="B3877" s="108" t="s">
        <v>3052</v>
      </c>
      <c r="C3877" s="109">
        <v>2.61910953186</v>
      </c>
      <c r="D3877" s="109">
        <v>0.80341633765999998</v>
      </c>
      <c r="E3877" s="110">
        <v>3407</v>
      </c>
      <c r="F3877" s="109">
        <v>874966.00732800004</v>
      </c>
      <c r="G3877" s="109">
        <v>4146310.0926299999</v>
      </c>
      <c r="H3877" s="135">
        <v>11</v>
      </c>
      <c r="I3877" s="136" t="s">
        <v>3094</v>
      </c>
      <c r="J3877" s="110" t="str">
        <f t="shared" si="60"/>
        <v>No</v>
      </c>
    </row>
    <row r="3878" spans="1:10" x14ac:dyDescent="0.35">
      <c r="A3878" s="108" t="s">
        <v>2741</v>
      </c>
      <c r="B3878" s="108" t="s">
        <v>3052</v>
      </c>
      <c r="C3878" s="109">
        <v>2.6205135458200002</v>
      </c>
      <c r="D3878" s="109">
        <v>0.68772951698600004</v>
      </c>
      <c r="E3878" s="110">
        <v>3406</v>
      </c>
      <c r="F3878" s="109">
        <v>893119.99239499995</v>
      </c>
      <c r="G3878" s="109">
        <v>4119339.44154</v>
      </c>
      <c r="H3878" s="135">
        <v>11</v>
      </c>
      <c r="I3878" s="136" t="s">
        <v>3094</v>
      </c>
      <c r="J3878" s="110" t="str">
        <f t="shared" si="60"/>
        <v>No</v>
      </c>
    </row>
    <row r="3879" spans="1:10" x14ac:dyDescent="0.35">
      <c r="A3879" s="108" t="s">
        <v>2741</v>
      </c>
      <c r="B3879" s="108" t="s">
        <v>3052</v>
      </c>
      <c r="C3879" s="109">
        <v>3.4328596625599999</v>
      </c>
      <c r="D3879" s="109">
        <v>0.79029657301599998</v>
      </c>
      <c r="E3879" s="110">
        <v>3407</v>
      </c>
      <c r="F3879" s="109">
        <v>893245.678312</v>
      </c>
      <c r="G3879" s="109">
        <v>4118912.5394299999</v>
      </c>
      <c r="H3879" s="135">
        <v>11</v>
      </c>
      <c r="I3879" s="136" t="s">
        <v>3094</v>
      </c>
      <c r="J3879" s="110" t="str">
        <f t="shared" si="60"/>
        <v>No</v>
      </c>
    </row>
    <row r="3880" spans="1:10" x14ac:dyDescent="0.35">
      <c r="A3880" s="108" t="s">
        <v>2741</v>
      </c>
      <c r="B3880" s="108" t="s">
        <v>3052</v>
      </c>
      <c r="C3880" s="109">
        <v>1.9551344087900002</v>
      </c>
      <c r="D3880" s="109">
        <v>0.64527441288099996</v>
      </c>
      <c r="E3880" s="110">
        <v>3253</v>
      </c>
      <c r="F3880" s="109">
        <v>893140.98523999995</v>
      </c>
      <c r="G3880" s="109">
        <v>4120236.9416800002</v>
      </c>
      <c r="H3880" s="135">
        <v>11</v>
      </c>
      <c r="I3880" s="136" t="s">
        <v>3094</v>
      </c>
      <c r="J3880" s="110" t="str">
        <f t="shared" si="60"/>
        <v>No</v>
      </c>
    </row>
    <row r="3881" spans="1:10" x14ac:dyDescent="0.35">
      <c r="A3881" s="108" t="s">
        <v>2741</v>
      </c>
      <c r="B3881" s="108" t="s">
        <v>3052</v>
      </c>
      <c r="C3881" s="109">
        <v>0.25551649000800003</v>
      </c>
      <c r="D3881" s="109">
        <v>0.25229180790599998</v>
      </c>
      <c r="E3881" s="110">
        <v>3335</v>
      </c>
      <c r="F3881" s="109">
        <v>893290.20766199997</v>
      </c>
      <c r="G3881" s="109">
        <v>4119868.3125100001</v>
      </c>
      <c r="H3881" s="135">
        <v>11</v>
      </c>
      <c r="I3881" s="136" t="s">
        <v>3094</v>
      </c>
      <c r="J3881" s="110" t="str">
        <f t="shared" si="60"/>
        <v>No</v>
      </c>
    </row>
    <row r="3882" spans="1:10" x14ac:dyDescent="0.35">
      <c r="A3882" s="108" t="s">
        <v>2741</v>
      </c>
      <c r="B3882" s="108" t="s">
        <v>3052</v>
      </c>
      <c r="C3882" s="109">
        <v>1.0905485741000001</v>
      </c>
      <c r="D3882" s="109">
        <v>0.41799373311599997</v>
      </c>
      <c r="E3882" s="110">
        <v>3336</v>
      </c>
      <c r="F3882" s="109">
        <v>893354.284537</v>
      </c>
      <c r="G3882" s="109">
        <v>4119725.1146800001</v>
      </c>
      <c r="H3882" s="135">
        <v>11</v>
      </c>
      <c r="I3882" s="136" t="s">
        <v>3094</v>
      </c>
      <c r="J3882" s="110" t="str">
        <f t="shared" si="60"/>
        <v>No</v>
      </c>
    </row>
    <row r="3883" spans="1:10" x14ac:dyDescent="0.35">
      <c r="A3883" s="108" t="s">
        <v>2741</v>
      </c>
      <c r="B3883" s="108" t="s">
        <v>3052</v>
      </c>
      <c r="C3883" s="109">
        <v>0.81310171609199999</v>
      </c>
      <c r="D3883" s="109">
        <v>0.356471112762</v>
      </c>
      <c r="E3883" s="110">
        <v>3409</v>
      </c>
      <c r="F3883" s="109">
        <v>893244.87472199998</v>
      </c>
      <c r="G3883" s="109">
        <v>4119137.7540099998</v>
      </c>
      <c r="H3883" s="135">
        <v>11</v>
      </c>
      <c r="I3883" s="136" t="s">
        <v>3094</v>
      </c>
      <c r="J3883" s="110" t="str">
        <f t="shared" si="60"/>
        <v>No</v>
      </c>
    </row>
    <row r="3884" spans="1:10" x14ac:dyDescent="0.35">
      <c r="A3884" s="108" t="s">
        <v>2741</v>
      </c>
      <c r="B3884" s="108" t="s">
        <v>3052</v>
      </c>
      <c r="C3884" s="109">
        <v>1.0676008048600001</v>
      </c>
      <c r="D3884" s="109">
        <v>0.47853262103399996</v>
      </c>
      <c r="E3884" s="110">
        <v>3445</v>
      </c>
      <c r="F3884" s="109">
        <v>892709.61159700004</v>
      </c>
      <c r="G3884" s="109">
        <v>4119002.5759399999</v>
      </c>
      <c r="H3884" s="135">
        <v>11</v>
      </c>
      <c r="I3884" s="136" t="s">
        <v>3094</v>
      </c>
      <c r="J3884" s="110" t="str">
        <f t="shared" si="60"/>
        <v>No</v>
      </c>
    </row>
    <row r="3885" spans="1:10" x14ac:dyDescent="0.35">
      <c r="A3885" s="108" t="s">
        <v>2741</v>
      </c>
      <c r="B3885" s="108" t="s">
        <v>3052</v>
      </c>
      <c r="C3885" s="109">
        <v>1.70236259391</v>
      </c>
      <c r="D3885" s="109">
        <v>0.54669496633899994</v>
      </c>
      <c r="E3885" s="110">
        <v>3543</v>
      </c>
      <c r="F3885" s="109">
        <v>892787.02537199995</v>
      </c>
      <c r="G3885" s="109">
        <v>4118439.7287499998</v>
      </c>
      <c r="H3885" s="135">
        <v>11</v>
      </c>
      <c r="I3885" s="136" t="s">
        <v>3094</v>
      </c>
      <c r="J3885" s="110" t="str">
        <f t="shared" si="60"/>
        <v>No</v>
      </c>
    </row>
    <row r="3886" spans="1:10" x14ac:dyDescent="0.35">
      <c r="A3886" s="108" t="s">
        <v>2742</v>
      </c>
      <c r="B3886" s="108" t="s">
        <v>3020</v>
      </c>
      <c r="C3886" s="109">
        <v>0.48052642463200002</v>
      </c>
      <c r="D3886" s="109">
        <v>0.34371779853100004</v>
      </c>
      <c r="E3886" s="110">
        <v>2445</v>
      </c>
      <c r="F3886" s="109">
        <v>752294.94985600002</v>
      </c>
      <c r="G3886" s="109">
        <v>4305200.5983100003</v>
      </c>
      <c r="H3886" s="135">
        <v>10</v>
      </c>
      <c r="I3886" s="136" t="s">
        <v>3094</v>
      </c>
      <c r="J3886" s="110" t="str">
        <f t="shared" si="60"/>
        <v>No</v>
      </c>
    </row>
    <row r="3887" spans="1:10" x14ac:dyDescent="0.35">
      <c r="A3887" s="108" t="s">
        <v>2742</v>
      </c>
      <c r="B3887" s="108" t="s">
        <v>3031</v>
      </c>
      <c r="C3887" s="109">
        <v>20.336695601499997</v>
      </c>
      <c r="D3887" s="109">
        <v>3.32975206395</v>
      </c>
      <c r="E3887" s="110">
        <v>2155</v>
      </c>
      <c r="F3887" s="109">
        <v>650864.54233099998</v>
      </c>
      <c r="G3887" s="109">
        <v>4487756.1847900003</v>
      </c>
      <c r="H3887" s="135">
        <v>10</v>
      </c>
      <c r="I3887" s="136" t="s">
        <v>3094</v>
      </c>
      <c r="J3887" s="110" t="str">
        <f t="shared" si="60"/>
        <v>No</v>
      </c>
    </row>
    <row r="3888" spans="1:10" x14ac:dyDescent="0.35">
      <c r="A3888" s="108" t="s">
        <v>2743</v>
      </c>
      <c r="B3888" s="108" t="s">
        <v>3026</v>
      </c>
      <c r="C3888" s="109">
        <v>0.498375997495</v>
      </c>
      <c r="D3888" s="109">
        <v>0.40224684091099999</v>
      </c>
      <c r="E3888" s="110">
        <v>2080</v>
      </c>
      <c r="F3888" s="109">
        <v>515398.34388900001</v>
      </c>
      <c r="G3888" s="109">
        <v>4543598.1705999998</v>
      </c>
      <c r="H3888" s="135">
        <v>10</v>
      </c>
      <c r="I3888" s="136" t="s">
        <v>3094</v>
      </c>
      <c r="J3888" s="110" t="str">
        <f t="shared" si="60"/>
        <v>No</v>
      </c>
    </row>
    <row r="3889" spans="1:10" x14ac:dyDescent="0.35">
      <c r="A3889" s="108" t="s">
        <v>2744</v>
      </c>
      <c r="B3889" s="108" t="s">
        <v>3026</v>
      </c>
      <c r="C3889" s="109">
        <v>6308.0493336199997</v>
      </c>
      <c r="D3889" s="109">
        <v>239.46322732100001</v>
      </c>
      <c r="E3889" s="110">
        <v>723</v>
      </c>
      <c r="F3889" s="109">
        <v>522154.05689200002</v>
      </c>
      <c r="G3889" s="109">
        <v>4529329.3922899999</v>
      </c>
      <c r="H3889" s="135">
        <v>10</v>
      </c>
      <c r="I3889" s="136" t="s">
        <v>3094</v>
      </c>
      <c r="J3889" s="110" t="str">
        <f t="shared" si="60"/>
        <v>Yes</v>
      </c>
    </row>
    <row r="3890" spans="1:10" x14ac:dyDescent="0.35">
      <c r="A3890" s="108" t="s">
        <v>2745</v>
      </c>
      <c r="B3890" s="108" t="s">
        <v>3025</v>
      </c>
      <c r="C3890" s="109">
        <v>1.1373493887199999</v>
      </c>
      <c r="D3890" s="109">
        <v>0.58683266833699999</v>
      </c>
      <c r="E3890" s="110">
        <v>2791</v>
      </c>
      <c r="F3890" s="109">
        <v>843800.26962100004</v>
      </c>
      <c r="G3890" s="109">
        <v>4175783.1033800002</v>
      </c>
      <c r="H3890" s="135">
        <v>11</v>
      </c>
      <c r="I3890" s="136" t="s">
        <v>3094</v>
      </c>
      <c r="J3890" s="110" t="str">
        <f t="shared" si="60"/>
        <v>No</v>
      </c>
    </row>
    <row r="3891" spans="1:10" x14ac:dyDescent="0.35">
      <c r="A3891" s="108" t="s">
        <v>2746</v>
      </c>
      <c r="B3891" s="108" t="s">
        <v>3025</v>
      </c>
      <c r="C3891" s="109">
        <v>0.32959927520600002</v>
      </c>
      <c r="D3891" s="109">
        <v>0.22881520727000002</v>
      </c>
      <c r="E3891" s="110">
        <v>2837</v>
      </c>
      <c r="F3891" s="109">
        <v>843425.43588300003</v>
      </c>
      <c r="G3891" s="109">
        <v>4176763.7487499998</v>
      </c>
      <c r="H3891" s="135">
        <v>11</v>
      </c>
      <c r="I3891" s="136" t="s">
        <v>3094</v>
      </c>
      <c r="J3891" s="110" t="str">
        <f t="shared" si="60"/>
        <v>No</v>
      </c>
    </row>
    <row r="3892" spans="1:10" x14ac:dyDescent="0.35">
      <c r="A3892" s="108" t="s">
        <v>2746</v>
      </c>
      <c r="B3892" s="108" t="s">
        <v>3025</v>
      </c>
      <c r="C3892" s="109">
        <v>0.15181343034200001</v>
      </c>
      <c r="D3892" s="109">
        <v>0.153479624732</v>
      </c>
      <c r="E3892" s="110">
        <v>2872</v>
      </c>
      <c r="F3892" s="109">
        <v>842814.70336499996</v>
      </c>
      <c r="G3892" s="109">
        <v>4176766.6474799998</v>
      </c>
      <c r="H3892" s="135">
        <v>11</v>
      </c>
      <c r="I3892" s="136" t="s">
        <v>3094</v>
      </c>
      <c r="J3892" s="110" t="str">
        <f t="shared" si="60"/>
        <v>No</v>
      </c>
    </row>
    <row r="3893" spans="1:10" x14ac:dyDescent="0.35">
      <c r="A3893" s="108" t="s">
        <v>2746</v>
      </c>
      <c r="B3893" s="108" t="s">
        <v>3025</v>
      </c>
      <c r="C3893" s="109">
        <v>0.46762935935099997</v>
      </c>
      <c r="D3893" s="109">
        <v>0.415624931074</v>
      </c>
      <c r="E3893" s="110">
        <v>2836</v>
      </c>
      <c r="F3893" s="109">
        <v>843308.53293700004</v>
      </c>
      <c r="G3893" s="109">
        <v>4176500.7446499998</v>
      </c>
      <c r="H3893" s="135">
        <v>11</v>
      </c>
      <c r="I3893" s="136" t="s">
        <v>3094</v>
      </c>
      <c r="J3893" s="110" t="str">
        <f t="shared" si="60"/>
        <v>No</v>
      </c>
    </row>
    <row r="3894" spans="1:10" x14ac:dyDescent="0.35">
      <c r="A3894" s="108" t="s">
        <v>2746</v>
      </c>
      <c r="B3894" s="108" t="s">
        <v>3025</v>
      </c>
      <c r="C3894" s="109">
        <v>0.150453811011</v>
      </c>
      <c r="D3894" s="109">
        <v>0.152543814114</v>
      </c>
      <c r="E3894" s="110">
        <v>2835</v>
      </c>
      <c r="F3894" s="109">
        <v>843310.35786700004</v>
      </c>
      <c r="G3894" s="109">
        <v>4176304.0159</v>
      </c>
      <c r="H3894" s="135">
        <v>11</v>
      </c>
      <c r="I3894" s="136" t="s">
        <v>3094</v>
      </c>
      <c r="J3894" s="110" t="str">
        <f t="shared" si="60"/>
        <v>No</v>
      </c>
    </row>
    <row r="3895" spans="1:10" x14ac:dyDescent="0.35">
      <c r="A3895" s="108" t="s">
        <v>2746</v>
      </c>
      <c r="B3895" s="108" t="s">
        <v>3025</v>
      </c>
      <c r="C3895" s="109">
        <v>0.17404479142499998</v>
      </c>
      <c r="D3895" s="109">
        <v>0.19707279538700001</v>
      </c>
      <c r="E3895" s="110">
        <v>2836</v>
      </c>
      <c r="F3895" s="109">
        <v>843218.08984999999</v>
      </c>
      <c r="G3895" s="109">
        <v>4176289.4917000001</v>
      </c>
      <c r="H3895" s="135">
        <v>11</v>
      </c>
      <c r="I3895" s="136" t="s">
        <v>3094</v>
      </c>
      <c r="J3895" s="110" t="str">
        <f t="shared" si="60"/>
        <v>No</v>
      </c>
    </row>
    <row r="3896" spans="1:10" x14ac:dyDescent="0.35">
      <c r="A3896" s="108" t="s">
        <v>2747</v>
      </c>
      <c r="B3896" s="108" t="s">
        <v>3022</v>
      </c>
      <c r="C3896" s="109">
        <v>61.923029303599996</v>
      </c>
      <c r="D3896" s="109">
        <v>5.7504203922200006</v>
      </c>
      <c r="E3896" s="110">
        <v>788</v>
      </c>
      <c r="F3896" s="109">
        <v>543674.40616899997</v>
      </c>
      <c r="G3896" s="109">
        <v>4615003.5039400002</v>
      </c>
      <c r="H3896" s="135">
        <v>10</v>
      </c>
      <c r="I3896" s="136" t="s">
        <v>3094</v>
      </c>
      <c r="J3896" s="110" t="str">
        <f t="shared" si="60"/>
        <v>No</v>
      </c>
    </row>
    <row r="3897" spans="1:10" x14ac:dyDescent="0.35">
      <c r="A3897" s="108" t="s">
        <v>2748</v>
      </c>
      <c r="B3897" s="108" t="s">
        <v>3029</v>
      </c>
      <c r="C3897" s="109">
        <v>4.3964114352300001</v>
      </c>
      <c r="D3897" s="109">
        <v>0.97996909722400005</v>
      </c>
      <c r="E3897" s="110">
        <v>2954</v>
      </c>
      <c r="F3897" s="109">
        <v>828367.89238900004</v>
      </c>
      <c r="G3897" s="109">
        <v>4218358.0824800003</v>
      </c>
      <c r="H3897" s="135">
        <v>11</v>
      </c>
      <c r="I3897" s="136" t="s">
        <v>3094</v>
      </c>
      <c r="J3897" s="110" t="str">
        <f t="shared" si="60"/>
        <v>No</v>
      </c>
    </row>
    <row r="3898" spans="1:10" x14ac:dyDescent="0.35">
      <c r="A3898" s="108" t="s">
        <v>2749</v>
      </c>
      <c r="B3898" s="108" t="s">
        <v>3036</v>
      </c>
      <c r="C3898" s="109">
        <v>0.29275374305199997</v>
      </c>
      <c r="D3898" s="109">
        <v>0.20344483790999998</v>
      </c>
      <c r="E3898" s="110">
        <v>3301</v>
      </c>
      <c r="F3898" s="109">
        <v>851914.44280399999</v>
      </c>
      <c r="G3898" s="109">
        <v>4155841.8195099998</v>
      </c>
      <c r="H3898" s="135">
        <v>11</v>
      </c>
      <c r="I3898" s="136" t="s">
        <v>3094</v>
      </c>
      <c r="J3898" s="110" t="str">
        <f t="shared" si="60"/>
        <v>No</v>
      </c>
    </row>
    <row r="3899" spans="1:10" x14ac:dyDescent="0.35">
      <c r="A3899" s="108" t="s">
        <v>2750</v>
      </c>
      <c r="B3899" s="108" t="s">
        <v>3039</v>
      </c>
      <c r="C3899" s="109">
        <v>34.293743201799998</v>
      </c>
      <c r="D3899" s="109">
        <v>2.20281443958</v>
      </c>
      <c r="E3899" s="110">
        <v>3909</v>
      </c>
      <c r="F3899" s="109">
        <v>922298.634433</v>
      </c>
      <c r="G3899" s="109">
        <v>4060616.4822300002</v>
      </c>
      <c r="H3899" s="135">
        <v>11</v>
      </c>
      <c r="I3899" s="136" t="s">
        <v>3094</v>
      </c>
      <c r="J3899" s="110" t="str">
        <f t="shared" si="60"/>
        <v>No</v>
      </c>
    </row>
    <row r="3900" spans="1:10" x14ac:dyDescent="0.35">
      <c r="A3900" s="108" t="s">
        <v>2751</v>
      </c>
      <c r="B3900" s="108" t="s">
        <v>3043</v>
      </c>
      <c r="C3900" s="109">
        <v>0.16921695576199999</v>
      </c>
      <c r="D3900" s="109">
        <v>0.22062861340500001</v>
      </c>
      <c r="E3900" s="110">
        <v>153</v>
      </c>
      <c r="F3900" s="109">
        <v>567088.33628499997</v>
      </c>
      <c r="G3900" s="109">
        <v>4483890.6642699996</v>
      </c>
      <c r="H3900" s="135">
        <v>10</v>
      </c>
      <c r="I3900" s="136" t="s">
        <v>3094</v>
      </c>
      <c r="J3900" s="110" t="str">
        <f t="shared" si="60"/>
        <v>No</v>
      </c>
    </row>
    <row r="3901" spans="1:10" x14ac:dyDescent="0.35">
      <c r="A3901" s="108" t="s">
        <v>2751</v>
      </c>
      <c r="B3901" s="108" t="s">
        <v>3031</v>
      </c>
      <c r="C3901" s="109">
        <v>6.2775068562599996</v>
      </c>
      <c r="D3901" s="109">
        <v>1.0854794787099999</v>
      </c>
      <c r="E3901" s="110">
        <v>1989</v>
      </c>
      <c r="F3901" s="109">
        <v>655039.62546999997</v>
      </c>
      <c r="G3901" s="109">
        <v>4485876.8225499997</v>
      </c>
      <c r="H3901" s="135">
        <v>10</v>
      </c>
      <c r="I3901" s="136" t="s">
        <v>3094</v>
      </c>
      <c r="J3901" s="110" t="str">
        <f t="shared" si="60"/>
        <v>No</v>
      </c>
    </row>
    <row r="3902" spans="1:10" x14ac:dyDescent="0.35">
      <c r="A3902" s="108" t="s">
        <v>2751</v>
      </c>
      <c r="B3902" s="108" t="s">
        <v>3028</v>
      </c>
      <c r="C3902" s="109">
        <v>0.96531794093900003</v>
      </c>
      <c r="D3902" s="109">
        <v>0.41592464127400003</v>
      </c>
      <c r="E3902" s="110">
        <v>1333</v>
      </c>
      <c r="F3902" s="109">
        <v>496970.385679</v>
      </c>
      <c r="G3902" s="109">
        <v>4371059.6787200002</v>
      </c>
      <c r="H3902" s="135">
        <v>10</v>
      </c>
      <c r="I3902" s="136" t="s">
        <v>3094</v>
      </c>
      <c r="J3902" s="110" t="str">
        <f t="shared" si="60"/>
        <v>No</v>
      </c>
    </row>
    <row r="3903" spans="1:10" x14ac:dyDescent="0.35">
      <c r="A3903" s="108" t="s">
        <v>2751</v>
      </c>
      <c r="B3903" s="108" t="s">
        <v>3029</v>
      </c>
      <c r="C3903" s="109">
        <v>0.36009191847400002</v>
      </c>
      <c r="D3903" s="109">
        <v>0.25450318687399998</v>
      </c>
      <c r="E3903" s="110">
        <v>2076</v>
      </c>
      <c r="F3903" s="109">
        <v>808320.03306799999</v>
      </c>
      <c r="G3903" s="109">
        <v>4251539.5837099999</v>
      </c>
      <c r="H3903" s="135">
        <v>11</v>
      </c>
      <c r="I3903" s="136" t="s">
        <v>3094</v>
      </c>
      <c r="J3903" s="110" t="str">
        <f t="shared" si="60"/>
        <v>No</v>
      </c>
    </row>
    <row r="3904" spans="1:10" x14ac:dyDescent="0.35">
      <c r="A3904" s="108" t="s">
        <v>2751</v>
      </c>
      <c r="B3904" s="108" t="s">
        <v>3036</v>
      </c>
      <c r="C3904" s="109">
        <v>2.13212690207</v>
      </c>
      <c r="D3904" s="109">
        <v>0.66019226966199995</v>
      </c>
      <c r="E3904" s="110">
        <v>2069</v>
      </c>
      <c r="F3904" s="109">
        <v>852329.28063699999</v>
      </c>
      <c r="G3904" s="109">
        <v>4140309.6444600001</v>
      </c>
      <c r="H3904" s="135">
        <v>11</v>
      </c>
      <c r="I3904" s="136" t="s">
        <v>3094</v>
      </c>
      <c r="J3904" s="110" t="str">
        <f t="shared" si="60"/>
        <v>No</v>
      </c>
    </row>
    <row r="3905" spans="1:10" x14ac:dyDescent="0.35">
      <c r="A3905" s="108" t="s">
        <v>2751</v>
      </c>
      <c r="B3905" s="108" t="s">
        <v>3033</v>
      </c>
      <c r="C3905" s="109">
        <v>8.3806309807000004E-2</v>
      </c>
      <c r="D3905" s="109">
        <v>0.122872887491</v>
      </c>
      <c r="E3905" s="110">
        <v>241</v>
      </c>
      <c r="F3905" s="109">
        <v>622898.974804</v>
      </c>
      <c r="G3905" s="109">
        <v>4115659.8195099998</v>
      </c>
      <c r="H3905" s="135">
        <v>10</v>
      </c>
      <c r="I3905" s="136" t="s">
        <v>3094</v>
      </c>
      <c r="J3905" s="110" t="str">
        <f t="shared" si="60"/>
        <v>No</v>
      </c>
    </row>
    <row r="3906" spans="1:10" x14ac:dyDescent="0.35">
      <c r="A3906" s="108" t="s">
        <v>2751</v>
      </c>
      <c r="B3906" s="108" t="s">
        <v>3056</v>
      </c>
      <c r="C3906" s="109">
        <v>3.16593486369</v>
      </c>
      <c r="D3906" s="109">
        <v>0.96275625557099997</v>
      </c>
      <c r="E3906" s="110">
        <v>144</v>
      </c>
      <c r="F3906" s="109">
        <v>666174.85841300001</v>
      </c>
      <c r="G3906" s="109">
        <v>4110807.06238</v>
      </c>
      <c r="H3906" s="135">
        <v>10</v>
      </c>
      <c r="I3906" s="136" t="s">
        <v>3094</v>
      </c>
      <c r="J3906" s="110" t="str">
        <f t="shared" si="60"/>
        <v>No</v>
      </c>
    </row>
    <row r="3907" spans="1:10" x14ac:dyDescent="0.35">
      <c r="A3907" s="108" t="s">
        <v>2751</v>
      </c>
      <c r="B3907" s="108" t="s">
        <v>3030</v>
      </c>
      <c r="C3907" s="109">
        <v>4.5410526521200003</v>
      </c>
      <c r="D3907" s="109">
        <v>1.62665015345</v>
      </c>
      <c r="E3907" s="110">
        <v>1049</v>
      </c>
      <c r="F3907" s="109">
        <v>1133783.28678</v>
      </c>
      <c r="G3907" s="109">
        <v>3635474.6673300001</v>
      </c>
      <c r="H3907" s="135">
        <v>11</v>
      </c>
      <c r="I3907" s="136" t="s">
        <v>3094</v>
      </c>
      <c r="J3907" s="110" t="str">
        <f t="shared" si="60"/>
        <v>No</v>
      </c>
    </row>
    <row r="3908" spans="1:10" x14ac:dyDescent="0.35">
      <c r="A3908" s="108" t="s">
        <v>2751</v>
      </c>
      <c r="B3908" s="108" t="s">
        <v>3022</v>
      </c>
      <c r="C3908" s="109">
        <v>3070.4369059999999</v>
      </c>
      <c r="D3908" s="109">
        <v>79.251108590000001</v>
      </c>
      <c r="E3908" s="110">
        <v>1230</v>
      </c>
      <c r="F3908" s="109">
        <v>624792.12193300005</v>
      </c>
      <c r="G3908" s="109">
        <v>4638310.1262100004</v>
      </c>
      <c r="H3908" s="135">
        <v>10</v>
      </c>
      <c r="I3908" s="136" t="s">
        <v>3094</v>
      </c>
      <c r="J3908" s="110" t="str">
        <f t="shared" ref="J3908:J3971" si="61">IF(AND(C3908&gt;=173.3,C3908&lt;=16005.8,D3908&gt;=16.1,D3908&lt;=255.3,E3908&gt;=42.4,E3908&lt;=2062),"Yes","No")</f>
        <v>Yes</v>
      </c>
    </row>
    <row r="3909" spans="1:10" x14ac:dyDescent="0.35">
      <c r="A3909" s="108" t="s">
        <v>2752</v>
      </c>
      <c r="B3909" s="108" t="s">
        <v>3034</v>
      </c>
      <c r="C3909" s="109">
        <v>2.09233819564</v>
      </c>
      <c r="D3909" s="109">
        <v>0.76884779630099997</v>
      </c>
      <c r="E3909" s="110">
        <v>16</v>
      </c>
      <c r="F3909" s="109">
        <v>590505.78441700002</v>
      </c>
      <c r="G3909" s="109">
        <v>4157328.7609399999</v>
      </c>
      <c r="H3909" s="135">
        <v>10</v>
      </c>
      <c r="I3909" s="136" t="s">
        <v>3094</v>
      </c>
      <c r="J3909" s="110" t="str">
        <f t="shared" si="61"/>
        <v>No</v>
      </c>
    </row>
    <row r="3910" spans="1:10" x14ac:dyDescent="0.35">
      <c r="A3910" s="108" t="s">
        <v>2753</v>
      </c>
      <c r="B3910" s="108" t="s">
        <v>3065</v>
      </c>
      <c r="C3910" s="109">
        <v>466.70157833900004</v>
      </c>
      <c r="D3910" s="109">
        <v>59.704190622699997</v>
      </c>
      <c r="E3910" s="110">
        <v>156</v>
      </c>
      <c r="F3910" s="109">
        <v>713030.893316</v>
      </c>
      <c r="G3910" s="109">
        <v>4198129.1790699996</v>
      </c>
      <c r="H3910" s="135">
        <v>10</v>
      </c>
      <c r="I3910" s="136" t="s">
        <v>3094</v>
      </c>
      <c r="J3910" s="110" t="str">
        <f t="shared" si="61"/>
        <v>Yes</v>
      </c>
    </row>
    <row r="3911" spans="1:10" x14ac:dyDescent="0.35">
      <c r="A3911" s="108" t="s">
        <v>2754</v>
      </c>
      <c r="B3911" s="108" t="s">
        <v>3036</v>
      </c>
      <c r="C3911" s="109">
        <v>4.0740494323499998</v>
      </c>
      <c r="D3911" s="109">
        <v>0.96145821877299997</v>
      </c>
      <c r="E3911" s="110">
        <v>3191</v>
      </c>
      <c r="F3911" s="109">
        <v>863976.801783</v>
      </c>
      <c r="G3911" s="109">
        <v>4156900.59987</v>
      </c>
      <c r="H3911" s="135">
        <v>11</v>
      </c>
      <c r="I3911" s="136" t="s">
        <v>3094</v>
      </c>
      <c r="J3911" s="110" t="str">
        <f t="shared" si="61"/>
        <v>No</v>
      </c>
    </row>
    <row r="3912" spans="1:10" x14ac:dyDescent="0.35">
      <c r="A3912" s="108" t="s">
        <v>2755</v>
      </c>
      <c r="B3912" s="108" t="s">
        <v>3036</v>
      </c>
      <c r="C3912" s="109">
        <v>17.1567756482</v>
      </c>
      <c r="D3912" s="109">
        <v>1.64081289179</v>
      </c>
      <c r="E3912" s="110">
        <v>3394</v>
      </c>
      <c r="F3912" s="109">
        <v>882282.513484</v>
      </c>
      <c r="G3912" s="109">
        <v>4105220.3919600002</v>
      </c>
      <c r="H3912" s="135">
        <v>11</v>
      </c>
      <c r="I3912" s="136" t="s">
        <v>3094</v>
      </c>
      <c r="J3912" s="110" t="str">
        <f t="shared" si="61"/>
        <v>No</v>
      </c>
    </row>
    <row r="3913" spans="1:10" x14ac:dyDescent="0.35">
      <c r="A3913" s="108" t="s">
        <v>2756</v>
      </c>
      <c r="B3913" s="108" t="s">
        <v>3043</v>
      </c>
      <c r="C3913" s="109">
        <v>12.1016205941</v>
      </c>
      <c r="D3913" s="109">
        <v>2.2136418338100001</v>
      </c>
      <c r="E3913" s="110">
        <v>617</v>
      </c>
      <c r="F3913" s="109">
        <v>593339.08216500003</v>
      </c>
      <c r="G3913" s="109">
        <v>4539157.1960699996</v>
      </c>
      <c r="H3913" s="135">
        <v>10</v>
      </c>
      <c r="I3913" s="136" t="s">
        <v>3094</v>
      </c>
      <c r="J3913" s="110" t="str">
        <f t="shared" si="61"/>
        <v>No</v>
      </c>
    </row>
    <row r="3914" spans="1:10" x14ac:dyDescent="0.35">
      <c r="A3914" s="108" t="s">
        <v>2757</v>
      </c>
      <c r="B3914" s="108" t="s">
        <v>3036</v>
      </c>
      <c r="C3914" s="109">
        <v>0.72580646212199995</v>
      </c>
      <c r="D3914" s="109">
        <v>0.40336159970800001</v>
      </c>
      <c r="E3914" s="110">
        <v>3289</v>
      </c>
      <c r="F3914" s="109">
        <v>870034.27821699996</v>
      </c>
      <c r="G3914" s="109">
        <v>4122212.2163399998</v>
      </c>
      <c r="H3914" s="135">
        <v>11</v>
      </c>
      <c r="I3914" s="136" t="s">
        <v>3094</v>
      </c>
      <c r="J3914" s="110" t="str">
        <f t="shared" si="61"/>
        <v>No</v>
      </c>
    </row>
    <row r="3915" spans="1:10" x14ac:dyDescent="0.35">
      <c r="A3915" s="108" t="s">
        <v>2757</v>
      </c>
      <c r="B3915" s="108" t="s">
        <v>3036</v>
      </c>
      <c r="C3915" s="109">
        <v>1.83543787029E-2</v>
      </c>
      <c r="D3915" s="109">
        <v>5.0935827641499995E-2</v>
      </c>
      <c r="E3915" s="110">
        <v>3298</v>
      </c>
      <c r="F3915" s="109">
        <v>870128.87700199999</v>
      </c>
      <c r="G3915" s="109">
        <v>4122183.1241000001</v>
      </c>
      <c r="H3915" s="135">
        <v>11</v>
      </c>
      <c r="I3915" s="136" t="s">
        <v>3094</v>
      </c>
      <c r="J3915" s="110" t="str">
        <f t="shared" si="61"/>
        <v>No</v>
      </c>
    </row>
    <row r="3916" spans="1:10" x14ac:dyDescent="0.35">
      <c r="A3916" s="108" t="s">
        <v>2757</v>
      </c>
      <c r="B3916" s="108" t="s">
        <v>3036</v>
      </c>
      <c r="C3916" s="109">
        <v>2.1553776470300001E-2</v>
      </c>
      <c r="D3916" s="109">
        <v>5.5247074598899999E-2</v>
      </c>
      <c r="E3916" s="110">
        <v>3311</v>
      </c>
      <c r="F3916" s="109">
        <v>870138.19263399998</v>
      </c>
      <c r="G3916" s="109">
        <v>4122165.3137500002</v>
      </c>
      <c r="H3916" s="135">
        <v>11</v>
      </c>
      <c r="I3916" s="136" t="s">
        <v>3094</v>
      </c>
      <c r="J3916" s="110" t="str">
        <f t="shared" si="61"/>
        <v>No</v>
      </c>
    </row>
    <row r="3917" spans="1:10" x14ac:dyDescent="0.35">
      <c r="A3917" s="108" t="s">
        <v>2757</v>
      </c>
      <c r="B3917" s="108" t="s">
        <v>3036</v>
      </c>
      <c r="C3917" s="109">
        <v>3.1656346302899999E-2</v>
      </c>
      <c r="D3917" s="109">
        <v>6.7246769967199999E-2</v>
      </c>
      <c r="E3917" s="110">
        <v>3312</v>
      </c>
      <c r="F3917" s="109">
        <v>869880.83149600006</v>
      </c>
      <c r="G3917" s="109">
        <v>4122121.67857</v>
      </c>
      <c r="H3917" s="135">
        <v>11</v>
      </c>
      <c r="I3917" s="136" t="s">
        <v>3094</v>
      </c>
      <c r="J3917" s="110" t="str">
        <f t="shared" si="61"/>
        <v>No</v>
      </c>
    </row>
    <row r="3918" spans="1:10" x14ac:dyDescent="0.35">
      <c r="A3918" s="108" t="s">
        <v>2758</v>
      </c>
      <c r="B3918" s="108" t="s">
        <v>3036</v>
      </c>
      <c r="C3918" s="109">
        <v>0.54817953249600004</v>
      </c>
      <c r="D3918" s="109">
        <v>0.42433706368700003</v>
      </c>
      <c r="E3918" s="110">
        <v>3290</v>
      </c>
      <c r="F3918" s="109">
        <v>870180.819885</v>
      </c>
      <c r="G3918" s="109">
        <v>4122379.18561</v>
      </c>
      <c r="H3918" s="135">
        <v>11</v>
      </c>
      <c r="I3918" s="136" t="s">
        <v>3094</v>
      </c>
      <c r="J3918" s="110" t="str">
        <f t="shared" si="61"/>
        <v>No</v>
      </c>
    </row>
    <row r="3919" spans="1:10" x14ac:dyDescent="0.35">
      <c r="A3919" s="108" t="s">
        <v>2759</v>
      </c>
      <c r="B3919" s="108" t="s">
        <v>3036</v>
      </c>
      <c r="C3919" s="109">
        <v>0.230833627363</v>
      </c>
      <c r="D3919" s="109">
        <v>0.23310756856599998</v>
      </c>
      <c r="E3919" s="110">
        <v>3312</v>
      </c>
      <c r="F3919" s="109">
        <v>870073.072544</v>
      </c>
      <c r="G3919" s="109">
        <v>4122559.6873400002</v>
      </c>
      <c r="H3919" s="135">
        <v>11</v>
      </c>
      <c r="I3919" s="136" t="s">
        <v>3094</v>
      </c>
      <c r="J3919" s="110" t="str">
        <f t="shared" si="61"/>
        <v>No</v>
      </c>
    </row>
    <row r="3920" spans="1:10" x14ac:dyDescent="0.35">
      <c r="A3920" s="108" t="s">
        <v>2760</v>
      </c>
      <c r="B3920" s="108" t="s">
        <v>3022</v>
      </c>
      <c r="C3920" s="109">
        <v>0.96398466515000003</v>
      </c>
      <c r="D3920" s="109">
        <v>0.37844068317099999</v>
      </c>
      <c r="E3920" s="110">
        <v>1773</v>
      </c>
      <c r="F3920" s="109">
        <v>482550.24778500001</v>
      </c>
      <c r="G3920" s="109">
        <v>4608306.8141900003</v>
      </c>
      <c r="H3920" s="135">
        <v>10</v>
      </c>
      <c r="I3920" s="136" t="s">
        <v>3094</v>
      </c>
      <c r="J3920" s="110" t="str">
        <f t="shared" si="61"/>
        <v>No</v>
      </c>
    </row>
    <row r="3921" spans="1:10" x14ac:dyDescent="0.35">
      <c r="A3921" s="108" t="s">
        <v>2761</v>
      </c>
      <c r="B3921" s="108" t="s">
        <v>3066</v>
      </c>
      <c r="C3921" s="109">
        <v>1313.6339689500001</v>
      </c>
      <c r="D3921" s="109">
        <v>50.967756616799996</v>
      </c>
      <c r="E3921" s="110">
        <v>74</v>
      </c>
      <c r="F3921" s="109">
        <v>714561.95157300006</v>
      </c>
      <c r="G3921" s="109">
        <v>4164979.41004</v>
      </c>
      <c r="H3921" s="135">
        <v>10</v>
      </c>
      <c r="I3921" s="136" t="s">
        <v>3094</v>
      </c>
      <c r="J3921" s="110" t="str">
        <f t="shared" si="61"/>
        <v>Yes</v>
      </c>
    </row>
    <row r="3922" spans="1:10" x14ac:dyDescent="0.35">
      <c r="A3922" s="108" t="s">
        <v>2762</v>
      </c>
      <c r="B3922" s="108" t="s">
        <v>3031</v>
      </c>
      <c r="C3922" s="109">
        <v>13.472277083600002</v>
      </c>
      <c r="D3922" s="109">
        <v>1.7473901117299999</v>
      </c>
      <c r="E3922" s="110">
        <v>2149</v>
      </c>
      <c r="F3922" s="109">
        <v>651340.81305800006</v>
      </c>
      <c r="G3922" s="109">
        <v>4486169.05217</v>
      </c>
      <c r="H3922" s="135">
        <v>10</v>
      </c>
      <c r="I3922" s="136" t="s">
        <v>3094</v>
      </c>
      <c r="J3922" s="110" t="str">
        <f t="shared" si="61"/>
        <v>No</v>
      </c>
    </row>
    <row r="3923" spans="1:10" x14ac:dyDescent="0.35">
      <c r="A3923" s="108" t="s">
        <v>2763</v>
      </c>
      <c r="B3923" s="108" t="s">
        <v>3071</v>
      </c>
      <c r="C3923" s="109">
        <v>9.0492258685400007E-2</v>
      </c>
      <c r="D3923" s="109">
        <v>0.11036806687799999</v>
      </c>
      <c r="E3923" s="110">
        <v>1894</v>
      </c>
      <c r="F3923" s="109">
        <v>616303.54890299996</v>
      </c>
      <c r="G3923" s="109">
        <v>4461350.4760199999</v>
      </c>
      <c r="H3923" s="135">
        <v>10</v>
      </c>
      <c r="I3923" s="136" t="s">
        <v>3094</v>
      </c>
      <c r="J3923" s="110" t="str">
        <f t="shared" si="61"/>
        <v>No</v>
      </c>
    </row>
    <row r="3924" spans="1:10" x14ac:dyDescent="0.35">
      <c r="A3924" s="108" t="s">
        <v>2763</v>
      </c>
      <c r="B3924" s="108" t="s">
        <v>3025</v>
      </c>
      <c r="C3924" s="109">
        <v>4.95233023746</v>
      </c>
      <c r="D3924" s="109">
        <v>1.0111613608500001</v>
      </c>
      <c r="E3924" s="110">
        <v>2906</v>
      </c>
      <c r="F3924" s="109">
        <v>822300.60145700001</v>
      </c>
      <c r="G3924" s="109">
        <v>4172252.9017099999</v>
      </c>
      <c r="H3924" s="135">
        <v>11</v>
      </c>
      <c r="I3924" s="136" t="s">
        <v>3094</v>
      </c>
      <c r="J3924" s="110" t="str">
        <f t="shared" si="61"/>
        <v>No</v>
      </c>
    </row>
    <row r="3925" spans="1:10" x14ac:dyDescent="0.35">
      <c r="A3925" s="108" t="s">
        <v>2764</v>
      </c>
      <c r="B3925" s="108" t="s">
        <v>3029</v>
      </c>
      <c r="C3925" s="109">
        <v>1.6750009079100001</v>
      </c>
      <c r="D3925" s="109">
        <v>0.55855543946099995</v>
      </c>
      <c r="E3925" s="110">
        <v>3188</v>
      </c>
      <c r="F3925" s="109">
        <v>820103.89498700004</v>
      </c>
      <c r="G3925" s="109">
        <v>4222909.0457300004</v>
      </c>
      <c r="H3925" s="135">
        <v>11</v>
      </c>
      <c r="I3925" s="136" t="s">
        <v>3094</v>
      </c>
      <c r="J3925" s="110" t="str">
        <f t="shared" si="61"/>
        <v>No</v>
      </c>
    </row>
    <row r="3926" spans="1:10" x14ac:dyDescent="0.35">
      <c r="A3926" s="108" t="s">
        <v>2765</v>
      </c>
      <c r="B3926" s="108" t="s">
        <v>3036</v>
      </c>
      <c r="C3926" s="109">
        <v>0.97518006525300005</v>
      </c>
      <c r="D3926" s="109">
        <v>0.369570811098</v>
      </c>
      <c r="E3926" s="110">
        <v>3518</v>
      </c>
      <c r="F3926" s="109">
        <v>869440.85833299998</v>
      </c>
      <c r="G3926" s="109">
        <v>4133410.1897</v>
      </c>
      <c r="H3926" s="135">
        <v>11</v>
      </c>
      <c r="I3926" s="136" t="s">
        <v>3094</v>
      </c>
      <c r="J3926" s="110" t="str">
        <f t="shared" si="61"/>
        <v>No</v>
      </c>
    </row>
    <row r="3927" spans="1:10" x14ac:dyDescent="0.35">
      <c r="A3927" s="108" t="s">
        <v>2766</v>
      </c>
      <c r="B3927" s="108" t="s">
        <v>3022</v>
      </c>
      <c r="C3927" s="109">
        <v>0.47205838585600002</v>
      </c>
      <c r="D3927" s="109">
        <v>0.25686946259600002</v>
      </c>
      <c r="E3927" s="110">
        <v>2102</v>
      </c>
      <c r="F3927" s="109">
        <v>534456.75242200005</v>
      </c>
      <c r="G3927" s="109">
        <v>4576566.9787499998</v>
      </c>
      <c r="H3927" s="135">
        <v>10</v>
      </c>
      <c r="I3927" s="136" t="s">
        <v>3094</v>
      </c>
      <c r="J3927" s="110" t="str">
        <f t="shared" si="61"/>
        <v>No</v>
      </c>
    </row>
    <row r="3928" spans="1:10" x14ac:dyDescent="0.35">
      <c r="A3928" s="108" t="s">
        <v>2766</v>
      </c>
      <c r="B3928" s="108" t="s">
        <v>3032</v>
      </c>
      <c r="C3928" s="109">
        <v>0.18404338411000001</v>
      </c>
      <c r="D3928" s="109">
        <v>0.18263692524199998</v>
      </c>
      <c r="E3928" s="110">
        <v>135</v>
      </c>
      <c r="F3928" s="109">
        <v>796429.373563</v>
      </c>
      <c r="G3928" s="109">
        <v>3818177.8988000001</v>
      </c>
      <c r="H3928" s="135">
        <v>11</v>
      </c>
      <c r="I3928" s="136" t="s">
        <v>3094</v>
      </c>
      <c r="J3928" s="110" t="str">
        <f t="shared" si="61"/>
        <v>No</v>
      </c>
    </row>
    <row r="3929" spans="1:10" x14ac:dyDescent="0.35">
      <c r="A3929" s="108" t="s">
        <v>2767</v>
      </c>
      <c r="B3929" s="108" t="s">
        <v>3037</v>
      </c>
      <c r="C3929" s="109">
        <v>4.7402725307299995</v>
      </c>
      <c r="D3929" s="109">
        <v>1.1343939000200001</v>
      </c>
      <c r="E3929" s="110">
        <v>2030</v>
      </c>
      <c r="F3929" s="109">
        <v>713249.98406199994</v>
      </c>
      <c r="G3929" s="109">
        <v>4355080.8299000002</v>
      </c>
      <c r="H3929" s="135">
        <v>10</v>
      </c>
      <c r="I3929" s="136" t="s">
        <v>3094</v>
      </c>
      <c r="J3929" s="110" t="str">
        <f t="shared" si="61"/>
        <v>No</v>
      </c>
    </row>
    <row r="3930" spans="1:10" x14ac:dyDescent="0.35">
      <c r="A3930" s="108" t="s">
        <v>2768</v>
      </c>
      <c r="B3930" s="108" t="s">
        <v>3041</v>
      </c>
      <c r="C3930" s="109">
        <v>3.2864115219799999</v>
      </c>
      <c r="D3930" s="109">
        <v>0.75859394798099999</v>
      </c>
      <c r="E3930" s="110">
        <v>1068</v>
      </c>
      <c r="F3930" s="109">
        <v>742041.60817300004</v>
      </c>
      <c r="G3930" s="109">
        <v>4212634.8478600001</v>
      </c>
      <c r="H3930" s="135">
        <v>10</v>
      </c>
      <c r="I3930" s="136" t="s">
        <v>3094</v>
      </c>
      <c r="J3930" s="110" t="str">
        <f t="shared" si="61"/>
        <v>No</v>
      </c>
    </row>
    <row r="3931" spans="1:10" x14ac:dyDescent="0.35">
      <c r="A3931" s="108" t="s">
        <v>2769</v>
      </c>
      <c r="B3931" s="108" t="s">
        <v>3048</v>
      </c>
      <c r="C3931" s="109">
        <v>9.54218101907</v>
      </c>
      <c r="D3931" s="109">
        <v>1.7863765736400001</v>
      </c>
      <c r="E3931" s="110">
        <v>1205</v>
      </c>
      <c r="F3931" s="109">
        <v>905894.37419300003</v>
      </c>
      <c r="G3931" s="109">
        <v>3852020.3957500001</v>
      </c>
      <c r="H3931" s="135">
        <v>11</v>
      </c>
      <c r="I3931" s="136" t="s">
        <v>3094</v>
      </c>
      <c r="J3931" s="110" t="str">
        <f t="shared" si="61"/>
        <v>No</v>
      </c>
    </row>
    <row r="3932" spans="1:10" x14ac:dyDescent="0.35">
      <c r="A3932" s="108" t="s">
        <v>2770</v>
      </c>
      <c r="B3932" s="108" t="s">
        <v>3036</v>
      </c>
      <c r="C3932" s="109">
        <v>1.0293411717600001</v>
      </c>
      <c r="D3932" s="109">
        <v>0.51807710651599992</v>
      </c>
      <c r="E3932" s="110">
        <v>3264</v>
      </c>
      <c r="F3932" s="109">
        <v>874132.190023</v>
      </c>
      <c r="G3932" s="109">
        <v>4114607.3215600001</v>
      </c>
      <c r="H3932" s="135">
        <v>11</v>
      </c>
      <c r="I3932" s="136" t="s">
        <v>3094</v>
      </c>
      <c r="J3932" s="110" t="str">
        <f t="shared" si="61"/>
        <v>No</v>
      </c>
    </row>
    <row r="3933" spans="1:10" x14ac:dyDescent="0.35">
      <c r="A3933" s="108" t="s">
        <v>2770</v>
      </c>
      <c r="B3933" s="108" t="s">
        <v>3036</v>
      </c>
      <c r="C3933" s="109">
        <v>1.6857372891099998</v>
      </c>
      <c r="D3933" s="109">
        <v>0.73313829053599999</v>
      </c>
      <c r="E3933" s="110">
        <v>3256</v>
      </c>
      <c r="F3933" s="109">
        <v>873705.21396199998</v>
      </c>
      <c r="G3933" s="109">
        <v>4114526.9186800001</v>
      </c>
      <c r="H3933" s="135">
        <v>11</v>
      </c>
      <c r="I3933" s="136" t="s">
        <v>3094</v>
      </c>
      <c r="J3933" s="110" t="str">
        <f t="shared" si="61"/>
        <v>No</v>
      </c>
    </row>
    <row r="3934" spans="1:10" x14ac:dyDescent="0.35">
      <c r="A3934" s="108" t="s">
        <v>2771</v>
      </c>
      <c r="B3934" s="108" t="s">
        <v>3025</v>
      </c>
      <c r="C3934" s="109">
        <v>4.5834690976700001</v>
      </c>
      <c r="D3934" s="109">
        <v>1.1120661350400001</v>
      </c>
      <c r="E3934" s="110">
        <v>2992</v>
      </c>
      <c r="F3934" s="109">
        <v>832122.33581900003</v>
      </c>
      <c r="G3934" s="109">
        <v>4177827.3729500002</v>
      </c>
      <c r="H3934" s="135">
        <v>11</v>
      </c>
      <c r="I3934" s="136" t="s">
        <v>3094</v>
      </c>
      <c r="J3934" s="110" t="str">
        <f t="shared" si="61"/>
        <v>No</v>
      </c>
    </row>
    <row r="3935" spans="1:10" x14ac:dyDescent="0.35">
      <c r="A3935" s="108" t="s">
        <v>2772</v>
      </c>
      <c r="B3935" s="108" t="s">
        <v>3025</v>
      </c>
      <c r="C3935" s="109">
        <v>7.5668462874699998</v>
      </c>
      <c r="D3935" s="109">
        <v>1.53449453586</v>
      </c>
      <c r="E3935" s="110">
        <v>2944</v>
      </c>
      <c r="F3935" s="109">
        <v>832091.00980600005</v>
      </c>
      <c r="G3935" s="109">
        <v>4178512.3616800001</v>
      </c>
      <c r="H3935" s="135">
        <v>11</v>
      </c>
      <c r="I3935" s="136" t="s">
        <v>3094</v>
      </c>
      <c r="J3935" s="110" t="str">
        <f t="shared" si="61"/>
        <v>No</v>
      </c>
    </row>
    <row r="3936" spans="1:10" x14ac:dyDescent="0.35">
      <c r="A3936" s="108" t="s">
        <v>2773</v>
      </c>
      <c r="B3936" s="108" t="s">
        <v>3035</v>
      </c>
      <c r="C3936" s="109">
        <v>40.162317921500005</v>
      </c>
      <c r="D3936" s="109">
        <v>3.2673451438799996</v>
      </c>
      <c r="E3936" s="110">
        <v>2484</v>
      </c>
      <c r="F3936" s="109">
        <v>766530.79269200005</v>
      </c>
      <c r="G3936" s="109">
        <v>4277576.0566400001</v>
      </c>
      <c r="H3936" s="135">
        <v>11</v>
      </c>
      <c r="I3936" s="136" t="s">
        <v>3094</v>
      </c>
      <c r="J3936" s="110" t="str">
        <f t="shared" si="61"/>
        <v>No</v>
      </c>
    </row>
    <row r="3937" spans="1:10" x14ac:dyDescent="0.35">
      <c r="A3937" s="108" t="s">
        <v>2773</v>
      </c>
      <c r="B3937" s="108" t="s">
        <v>3039</v>
      </c>
      <c r="C3937" s="109">
        <v>1.02393319368</v>
      </c>
      <c r="D3937" s="109">
        <v>0.56203082959700001</v>
      </c>
      <c r="E3937" s="110">
        <v>2877</v>
      </c>
      <c r="F3937" s="109">
        <v>883018.27832000004</v>
      </c>
      <c r="G3937" s="109">
        <v>4065677.4350899998</v>
      </c>
      <c r="H3937" s="135">
        <v>11</v>
      </c>
      <c r="I3937" s="136" t="s">
        <v>3094</v>
      </c>
      <c r="J3937" s="110" t="str">
        <f t="shared" si="61"/>
        <v>No</v>
      </c>
    </row>
    <row r="3938" spans="1:10" x14ac:dyDescent="0.35">
      <c r="A3938" s="108" t="s">
        <v>2773</v>
      </c>
      <c r="B3938" s="108" t="s">
        <v>3039</v>
      </c>
      <c r="C3938" s="109">
        <v>5.1600268266599993</v>
      </c>
      <c r="D3938" s="109">
        <v>0.90461417151199996</v>
      </c>
      <c r="E3938" s="110">
        <v>2874</v>
      </c>
      <c r="F3938" s="109">
        <v>883088.64993499999</v>
      </c>
      <c r="G3938" s="109">
        <v>4065400.6155599998</v>
      </c>
      <c r="H3938" s="135">
        <v>11</v>
      </c>
      <c r="I3938" s="136" t="s">
        <v>3094</v>
      </c>
      <c r="J3938" s="110" t="str">
        <f t="shared" si="61"/>
        <v>No</v>
      </c>
    </row>
    <row r="3939" spans="1:10" x14ac:dyDescent="0.35">
      <c r="A3939" s="108" t="s">
        <v>2774</v>
      </c>
      <c r="B3939" s="108" t="s">
        <v>3020</v>
      </c>
      <c r="C3939" s="109">
        <v>3.5625516860699999</v>
      </c>
      <c r="D3939" s="109">
        <v>1.30034034794</v>
      </c>
      <c r="E3939" s="110">
        <v>2430</v>
      </c>
      <c r="F3939" s="109">
        <v>743306.81803600001</v>
      </c>
      <c r="G3939" s="109">
        <v>4305972.1300299997</v>
      </c>
      <c r="H3939" s="135">
        <v>10</v>
      </c>
      <c r="I3939" s="136" t="s">
        <v>3094</v>
      </c>
      <c r="J3939" s="110" t="str">
        <f t="shared" si="61"/>
        <v>No</v>
      </c>
    </row>
    <row r="3940" spans="1:10" x14ac:dyDescent="0.35">
      <c r="A3940" s="108" t="s">
        <v>2774</v>
      </c>
      <c r="B3940" s="108" t="s">
        <v>3043</v>
      </c>
      <c r="C3940" s="109">
        <v>21.271706814399998</v>
      </c>
      <c r="D3940" s="109">
        <v>2.1122872850200003</v>
      </c>
      <c r="E3940" s="110">
        <v>1992</v>
      </c>
      <c r="F3940" s="109">
        <v>638574.74205799995</v>
      </c>
      <c r="G3940" s="109">
        <v>4485321.2995999996</v>
      </c>
      <c r="H3940" s="135">
        <v>10</v>
      </c>
      <c r="I3940" s="136" t="s">
        <v>3094</v>
      </c>
      <c r="J3940" s="110" t="str">
        <f t="shared" si="61"/>
        <v>No</v>
      </c>
    </row>
    <row r="3941" spans="1:10" x14ac:dyDescent="0.35">
      <c r="A3941" s="108" t="s">
        <v>2775</v>
      </c>
      <c r="B3941" s="108" t="s">
        <v>3020</v>
      </c>
      <c r="C3941" s="109">
        <v>5.0775774231900002</v>
      </c>
      <c r="D3941" s="109">
        <v>1.2324344200699999</v>
      </c>
      <c r="E3941" s="110">
        <v>2435</v>
      </c>
      <c r="F3941" s="109">
        <v>743613.585464</v>
      </c>
      <c r="G3941" s="109">
        <v>4306081.6657499997</v>
      </c>
      <c r="H3941" s="135">
        <v>10</v>
      </c>
      <c r="I3941" s="136" t="s">
        <v>3094</v>
      </c>
      <c r="J3941" s="110" t="str">
        <f t="shared" si="61"/>
        <v>No</v>
      </c>
    </row>
    <row r="3942" spans="1:10" x14ac:dyDescent="0.35">
      <c r="A3942" s="108" t="s">
        <v>2775</v>
      </c>
      <c r="B3942" s="108" t="s">
        <v>3036</v>
      </c>
      <c r="C3942" s="109">
        <v>8.2733766256100001</v>
      </c>
      <c r="D3942" s="109">
        <v>1.4802644433400001</v>
      </c>
      <c r="E3942" s="110">
        <v>2623</v>
      </c>
      <c r="F3942" s="109">
        <v>840409.388408</v>
      </c>
      <c r="G3942" s="109">
        <v>4134617.8528300002</v>
      </c>
      <c r="H3942" s="135">
        <v>11</v>
      </c>
      <c r="I3942" s="136" t="s">
        <v>3094</v>
      </c>
      <c r="J3942" s="110" t="str">
        <f t="shared" si="61"/>
        <v>No</v>
      </c>
    </row>
    <row r="3943" spans="1:10" x14ac:dyDescent="0.35">
      <c r="A3943" s="108" t="s">
        <v>2776</v>
      </c>
      <c r="B3943" s="108" t="s">
        <v>3022</v>
      </c>
      <c r="C3943" s="109">
        <v>0.24380475829999998</v>
      </c>
      <c r="D3943" s="109">
        <v>0.18785592334000001</v>
      </c>
      <c r="E3943" s="110">
        <v>2033</v>
      </c>
      <c r="F3943" s="109">
        <v>501691.58295499999</v>
      </c>
      <c r="G3943" s="109">
        <v>4577787.0714199999</v>
      </c>
      <c r="H3943" s="135">
        <v>10</v>
      </c>
      <c r="I3943" s="136" t="s">
        <v>3094</v>
      </c>
      <c r="J3943" s="110" t="str">
        <f t="shared" si="61"/>
        <v>No</v>
      </c>
    </row>
    <row r="3944" spans="1:10" x14ac:dyDescent="0.35">
      <c r="A3944" s="108" t="s">
        <v>2776</v>
      </c>
      <c r="B3944" s="108" t="s">
        <v>3022</v>
      </c>
      <c r="C3944" s="109">
        <v>0.41587438996999998</v>
      </c>
      <c r="D3944" s="109">
        <v>0.25649735284300001</v>
      </c>
      <c r="E3944" s="110">
        <v>2030</v>
      </c>
      <c r="F3944" s="109">
        <v>501819.230537</v>
      </c>
      <c r="G3944" s="109">
        <v>4577778.8220199998</v>
      </c>
      <c r="H3944" s="135">
        <v>10</v>
      </c>
      <c r="I3944" s="136" t="s">
        <v>3094</v>
      </c>
      <c r="J3944" s="110" t="str">
        <f t="shared" si="61"/>
        <v>No</v>
      </c>
    </row>
    <row r="3945" spans="1:10" x14ac:dyDescent="0.35">
      <c r="A3945" s="108" t="s">
        <v>2776</v>
      </c>
      <c r="B3945" s="108" t="s">
        <v>3027</v>
      </c>
      <c r="C3945" s="109">
        <v>0.17453355867699999</v>
      </c>
      <c r="D3945" s="109">
        <v>0.186759519047</v>
      </c>
      <c r="E3945" s="110">
        <v>1591</v>
      </c>
      <c r="F3945" s="109">
        <v>659312.62771599996</v>
      </c>
      <c r="G3945" s="109">
        <v>4578000.3607200002</v>
      </c>
      <c r="H3945" s="135">
        <v>10</v>
      </c>
      <c r="I3945" s="136" t="s">
        <v>3094</v>
      </c>
      <c r="J3945" s="110" t="str">
        <f t="shared" si="61"/>
        <v>No</v>
      </c>
    </row>
    <row r="3946" spans="1:10" x14ac:dyDescent="0.35">
      <c r="A3946" s="108" t="s">
        <v>2776</v>
      </c>
      <c r="B3946" s="108" t="s">
        <v>3022</v>
      </c>
      <c r="C3946" s="109">
        <v>0.54049524035399998</v>
      </c>
      <c r="D3946" s="109">
        <v>0.27116546837299998</v>
      </c>
      <c r="E3946" s="110">
        <v>1971</v>
      </c>
      <c r="F3946" s="109">
        <v>502175.87878000003</v>
      </c>
      <c r="G3946" s="109">
        <v>4560509.5120200003</v>
      </c>
      <c r="H3946" s="135">
        <v>10</v>
      </c>
      <c r="I3946" s="136" t="s">
        <v>3094</v>
      </c>
      <c r="J3946" s="110" t="str">
        <f t="shared" si="61"/>
        <v>No</v>
      </c>
    </row>
    <row r="3947" spans="1:10" x14ac:dyDescent="0.35">
      <c r="A3947" s="108" t="s">
        <v>2776</v>
      </c>
      <c r="B3947" s="108" t="s">
        <v>3022</v>
      </c>
      <c r="C3947" s="109">
        <v>0.41500262994499998</v>
      </c>
      <c r="D3947" s="109">
        <v>0.26167390478800001</v>
      </c>
      <c r="E3947" s="110">
        <v>1960</v>
      </c>
      <c r="F3947" s="109">
        <v>501983.23274399998</v>
      </c>
      <c r="G3947" s="109">
        <v>4560448.36448</v>
      </c>
      <c r="H3947" s="135">
        <v>10</v>
      </c>
      <c r="I3947" s="136" t="s">
        <v>3094</v>
      </c>
      <c r="J3947" s="110" t="str">
        <f t="shared" si="61"/>
        <v>No</v>
      </c>
    </row>
    <row r="3948" spans="1:10" x14ac:dyDescent="0.35">
      <c r="A3948" s="108" t="s">
        <v>2776</v>
      </c>
      <c r="B3948" s="108" t="s">
        <v>3026</v>
      </c>
      <c r="C3948" s="109">
        <v>0.31864474225599998</v>
      </c>
      <c r="D3948" s="109">
        <v>0.23812430209300001</v>
      </c>
      <c r="E3948" s="110">
        <v>1558</v>
      </c>
      <c r="F3948" s="109">
        <v>515149.83934900002</v>
      </c>
      <c r="G3948" s="109">
        <v>4538220.8370099999</v>
      </c>
      <c r="H3948" s="135">
        <v>10</v>
      </c>
      <c r="I3948" s="136" t="s">
        <v>3094</v>
      </c>
      <c r="J3948" s="110" t="str">
        <f t="shared" si="61"/>
        <v>No</v>
      </c>
    </row>
    <row r="3949" spans="1:10" x14ac:dyDescent="0.35">
      <c r="A3949" s="108" t="s">
        <v>2776</v>
      </c>
      <c r="B3949" s="108" t="s">
        <v>3055</v>
      </c>
      <c r="C3949" s="109">
        <v>1.87270590641</v>
      </c>
      <c r="D3949" s="109">
        <v>0.73444627628499992</v>
      </c>
      <c r="E3949" s="110">
        <v>544</v>
      </c>
      <c r="F3949" s="109">
        <v>462442.47272299998</v>
      </c>
      <c r="G3949" s="109">
        <v>4387165.9711499996</v>
      </c>
      <c r="H3949" s="135">
        <v>10</v>
      </c>
      <c r="I3949" s="136" t="s">
        <v>3094</v>
      </c>
      <c r="J3949" s="110" t="str">
        <f t="shared" si="61"/>
        <v>No</v>
      </c>
    </row>
    <row r="3950" spans="1:10" x14ac:dyDescent="0.35">
      <c r="A3950" s="108" t="s">
        <v>2776</v>
      </c>
      <c r="B3950" s="108" t="s">
        <v>3055</v>
      </c>
      <c r="C3950" s="109">
        <v>1.4252043787399999</v>
      </c>
      <c r="D3950" s="109">
        <v>0.49704458692999998</v>
      </c>
      <c r="E3950" s="110">
        <v>557</v>
      </c>
      <c r="F3950" s="109">
        <v>462302.01271500002</v>
      </c>
      <c r="G3950" s="109">
        <v>4386854.6574900001</v>
      </c>
      <c r="H3950" s="135">
        <v>10</v>
      </c>
      <c r="I3950" s="136" t="s">
        <v>3094</v>
      </c>
      <c r="J3950" s="110" t="str">
        <f t="shared" si="61"/>
        <v>No</v>
      </c>
    </row>
    <row r="3951" spans="1:10" x14ac:dyDescent="0.35">
      <c r="A3951" s="108" t="s">
        <v>2776</v>
      </c>
      <c r="B3951" s="108" t="s">
        <v>3031</v>
      </c>
      <c r="C3951" s="109">
        <v>2.7009002475499999</v>
      </c>
      <c r="D3951" s="109">
        <v>0.64506814921700006</v>
      </c>
      <c r="E3951" s="110">
        <v>2155</v>
      </c>
      <c r="F3951" s="109">
        <v>651233.74905999994</v>
      </c>
      <c r="G3951" s="109">
        <v>4487151.0391600002</v>
      </c>
      <c r="H3951" s="135">
        <v>10</v>
      </c>
      <c r="I3951" s="136" t="s">
        <v>3094</v>
      </c>
      <c r="J3951" s="110" t="str">
        <f t="shared" si="61"/>
        <v>No</v>
      </c>
    </row>
    <row r="3952" spans="1:10" x14ac:dyDescent="0.35">
      <c r="A3952" s="108" t="s">
        <v>2776</v>
      </c>
      <c r="B3952" s="108" t="s">
        <v>3031</v>
      </c>
      <c r="C3952" s="109">
        <v>0.33229035019700004</v>
      </c>
      <c r="D3952" s="109">
        <v>0.22819290901100001</v>
      </c>
      <c r="E3952" s="110">
        <v>2156</v>
      </c>
      <c r="F3952" s="109">
        <v>651196.04188300006</v>
      </c>
      <c r="G3952" s="109">
        <v>4487284.7881399998</v>
      </c>
      <c r="H3952" s="135">
        <v>10</v>
      </c>
      <c r="I3952" s="136" t="s">
        <v>3094</v>
      </c>
      <c r="J3952" s="110" t="str">
        <f t="shared" si="61"/>
        <v>No</v>
      </c>
    </row>
    <row r="3953" spans="1:10" x14ac:dyDescent="0.35">
      <c r="A3953" s="108" t="s">
        <v>2776</v>
      </c>
      <c r="B3953" s="108" t="s">
        <v>3031</v>
      </c>
      <c r="C3953" s="109">
        <v>0.52943525190600005</v>
      </c>
      <c r="D3953" s="109">
        <v>0.26964435145099996</v>
      </c>
      <c r="E3953" s="110">
        <v>2155</v>
      </c>
      <c r="F3953" s="109">
        <v>651078.067774</v>
      </c>
      <c r="G3953" s="109">
        <v>4487101.6167000001</v>
      </c>
      <c r="H3953" s="135">
        <v>10</v>
      </c>
      <c r="I3953" s="136" t="s">
        <v>3094</v>
      </c>
      <c r="J3953" s="110" t="str">
        <f t="shared" si="61"/>
        <v>No</v>
      </c>
    </row>
    <row r="3954" spans="1:10" x14ac:dyDescent="0.35">
      <c r="A3954" s="108" t="s">
        <v>2776</v>
      </c>
      <c r="B3954" s="108" t="s">
        <v>3031</v>
      </c>
      <c r="C3954" s="109">
        <v>1.4827449103499999</v>
      </c>
      <c r="D3954" s="109">
        <v>0.52902919150599992</v>
      </c>
      <c r="E3954" s="110">
        <v>2157</v>
      </c>
      <c r="F3954" s="109">
        <v>650897.91854500002</v>
      </c>
      <c r="G3954" s="109">
        <v>4486906.3598100003</v>
      </c>
      <c r="H3954" s="135">
        <v>10</v>
      </c>
      <c r="I3954" s="136" t="s">
        <v>3094</v>
      </c>
      <c r="J3954" s="110" t="str">
        <f t="shared" si="61"/>
        <v>No</v>
      </c>
    </row>
    <row r="3955" spans="1:10" x14ac:dyDescent="0.35">
      <c r="A3955" s="108" t="s">
        <v>2776</v>
      </c>
      <c r="B3955" s="108" t="s">
        <v>3043</v>
      </c>
      <c r="C3955" s="109">
        <v>0.66019801192999994</v>
      </c>
      <c r="D3955" s="109">
        <v>0.37007859584399999</v>
      </c>
      <c r="E3955" s="110">
        <v>1998</v>
      </c>
      <c r="F3955" s="109">
        <v>638278.32703499997</v>
      </c>
      <c r="G3955" s="109">
        <v>4484321.2212100001</v>
      </c>
      <c r="H3955" s="135">
        <v>10</v>
      </c>
      <c r="I3955" s="136" t="s">
        <v>3094</v>
      </c>
      <c r="J3955" s="110" t="str">
        <f t="shared" si="61"/>
        <v>No</v>
      </c>
    </row>
    <row r="3956" spans="1:10" x14ac:dyDescent="0.35">
      <c r="A3956" s="108" t="s">
        <v>2776</v>
      </c>
      <c r="B3956" s="108" t="s">
        <v>3055</v>
      </c>
      <c r="C3956" s="109">
        <v>3.7976479896800002</v>
      </c>
      <c r="D3956" s="109">
        <v>0.93669677596400003</v>
      </c>
      <c r="E3956" s="110">
        <v>486</v>
      </c>
      <c r="F3956" s="109">
        <v>468156.03439400002</v>
      </c>
      <c r="G3956" s="109">
        <v>4364742.1204500003</v>
      </c>
      <c r="H3956" s="135">
        <v>10</v>
      </c>
      <c r="I3956" s="136" t="s">
        <v>3094</v>
      </c>
      <c r="J3956" s="110" t="str">
        <f t="shared" si="61"/>
        <v>No</v>
      </c>
    </row>
    <row r="3957" spans="1:10" x14ac:dyDescent="0.35">
      <c r="A3957" s="108" t="s">
        <v>2776</v>
      </c>
      <c r="B3957" s="108" t="s">
        <v>3055</v>
      </c>
      <c r="C3957" s="109">
        <v>0.45121371788000003</v>
      </c>
      <c r="D3957" s="109">
        <v>0.36206672162500003</v>
      </c>
      <c r="E3957" s="110">
        <v>483</v>
      </c>
      <c r="F3957" s="109">
        <v>467921.60710800003</v>
      </c>
      <c r="G3957" s="109">
        <v>4365024.0184000004</v>
      </c>
      <c r="H3957" s="135">
        <v>10</v>
      </c>
      <c r="I3957" s="136" t="s">
        <v>3094</v>
      </c>
      <c r="J3957" s="110" t="str">
        <f t="shared" si="61"/>
        <v>No</v>
      </c>
    </row>
    <row r="3958" spans="1:10" x14ac:dyDescent="0.35">
      <c r="A3958" s="108" t="s">
        <v>2776</v>
      </c>
      <c r="B3958" s="108" t="s">
        <v>3053</v>
      </c>
      <c r="C3958" s="109">
        <v>1.4548832758599999</v>
      </c>
      <c r="D3958" s="109">
        <v>0.49696325411999998</v>
      </c>
      <c r="E3958" s="110">
        <v>1811</v>
      </c>
      <c r="F3958" s="109">
        <v>705643.639417</v>
      </c>
      <c r="G3958" s="109">
        <v>4351557.3103799997</v>
      </c>
      <c r="H3958" s="135">
        <v>10</v>
      </c>
      <c r="I3958" s="136" t="s">
        <v>3094</v>
      </c>
      <c r="J3958" s="110" t="str">
        <f t="shared" si="61"/>
        <v>No</v>
      </c>
    </row>
    <row r="3959" spans="1:10" x14ac:dyDescent="0.35">
      <c r="A3959" s="108" t="s">
        <v>2776</v>
      </c>
      <c r="B3959" s="108" t="s">
        <v>3053</v>
      </c>
      <c r="C3959" s="109">
        <v>1.80479184484</v>
      </c>
      <c r="D3959" s="109">
        <v>0.59740014243099993</v>
      </c>
      <c r="E3959" s="110">
        <v>1810</v>
      </c>
      <c r="F3959" s="109">
        <v>705349.40667000005</v>
      </c>
      <c r="G3959" s="109">
        <v>4351357.2145800004</v>
      </c>
      <c r="H3959" s="135">
        <v>10</v>
      </c>
      <c r="I3959" s="136" t="s">
        <v>3094</v>
      </c>
      <c r="J3959" s="110" t="str">
        <f t="shared" si="61"/>
        <v>No</v>
      </c>
    </row>
    <row r="3960" spans="1:10" x14ac:dyDescent="0.35">
      <c r="A3960" s="108" t="s">
        <v>2776</v>
      </c>
      <c r="B3960" s="108" t="s">
        <v>3029</v>
      </c>
      <c r="C3960" s="109">
        <v>0.58605195286699996</v>
      </c>
      <c r="D3960" s="109">
        <v>0.461759328596</v>
      </c>
      <c r="E3960" s="110">
        <v>3168</v>
      </c>
      <c r="F3960" s="109">
        <v>825643.52699799999</v>
      </c>
      <c r="G3960" s="109">
        <v>4211888.81348</v>
      </c>
      <c r="H3960" s="135">
        <v>11</v>
      </c>
      <c r="I3960" s="136" t="s">
        <v>3094</v>
      </c>
      <c r="J3960" s="110" t="str">
        <f t="shared" si="61"/>
        <v>No</v>
      </c>
    </row>
    <row r="3961" spans="1:10" x14ac:dyDescent="0.35">
      <c r="A3961" s="108" t="s">
        <v>2776</v>
      </c>
      <c r="B3961" s="108" t="s">
        <v>3029</v>
      </c>
      <c r="C3961" s="109">
        <v>0.50603213640700007</v>
      </c>
      <c r="D3961" s="109">
        <v>0.340029947128</v>
      </c>
      <c r="E3961" s="110">
        <v>3170</v>
      </c>
      <c r="F3961" s="109">
        <v>825599.450603</v>
      </c>
      <c r="G3961" s="109">
        <v>4211783.6058999998</v>
      </c>
      <c r="H3961" s="135">
        <v>11</v>
      </c>
      <c r="I3961" s="136" t="s">
        <v>3094</v>
      </c>
      <c r="J3961" s="110" t="str">
        <f t="shared" si="61"/>
        <v>No</v>
      </c>
    </row>
    <row r="3962" spans="1:10" x14ac:dyDescent="0.35">
      <c r="A3962" s="108" t="s">
        <v>2776</v>
      </c>
      <c r="B3962" s="108" t="s">
        <v>3025</v>
      </c>
      <c r="C3962" s="109">
        <v>0.87399350719199997</v>
      </c>
      <c r="D3962" s="109">
        <v>0.38275863640500002</v>
      </c>
      <c r="E3962" s="110">
        <v>2682</v>
      </c>
      <c r="F3962" s="109">
        <v>823109.46015099995</v>
      </c>
      <c r="G3962" s="109">
        <v>4165020.4826699998</v>
      </c>
      <c r="H3962" s="135">
        <v>11</v>
      </c>
      <c r="I3962" s="136" t="s">
        <v>3094</v>
      </c>
      <c r="J3962" s="110" t="str">
        <f t="shared" si="61"/>
        <v>No</v>
      </c>
    </row>
    <row r="3963" spans="1:10" x14ac:dyDescent="0.35">
      <c r="A3963" s="108" t="s">
        <v>2776</v>
      </c>
      <c r="B3963" s="108" t="s">
        <v>3025</v>
      </c>
      <c r="C3963" s="109">
        <v>0.501230545039</v>
      </c>
      <c r="D3963" s="109">
        <v>0.30625059359500001</v>
      </c>
      <c r="E3963" s="110">
        <v>2680</v>
      </c>
      <c r="F3963" s="109">
        <v>823011.29141900002</v>
      </c>
      <c r="G3963" s="109">
        <v>4164912.9598300001</v>
      </c>
      <c r="H3963" s="135">
        <v>11</v>
      </c>
      <c r="I3963" s="136" t="s">
        <v>3094</v>
      </c>
      <c r="J3963" s="110" t="str">
        <f t="shared" si="61"/>
        <v>No</v>
      </c>
    </row>
    <row r="3964" spans="1:10" x14ac:dyDescent="0.35">
      <c r="A3964" s="108" t="s">
        <v>2776</v>
      </c>
      <c r="B3964" s="108" t="s">
        <v>3033</v>
      </c>
      <c r="C3964" s="109">
        <v>0.32080839781800002</v>
      </c>
      <c r="D3964" s="109">
        <v>0.23235989058199999</v>
      </c>
      <c r="E3964" s="110">
        <v>313</v>
      </c>
      <c r="F3964" s="109">
        <v>623173.63491899997</v>
      </c>
      <c r="G3964" s="109">
        <v>4115839.0298799998</v>
      </c>
      <c r="H3964" s="135">
        <v>10</v>
      </c>
      <c r="I3964" s="136" t="s">
        <v>3094</v>
      </c>
      <c r="J3964" s="110" t="str">
        <f t="shared" si="61"/>
        <v>No</v>
      </c>
    </row>
    <row r="3965" spans="1:10" x14ac:dyDescent="0.35">
      <c r="A3965" s="108" t="s">
        <v>2776</v>
      </c>
      <c r="B3965" s="108" t="s">
        <v>3033</v>
      </c>
      <c r="C3965" s="109">
        <v>0.41541754822599997</v>
      </c>
      <c r="D3965" s="109">
        <v>0.29184800997399996</v>
      </c>
      <c r="E3965" s="110">
        <v>317</v>
      </c>
      <c r="F3965" s="109">
        <v>623306.44009399996</v>
      </c>
      <c r="G3965" s="109">
        <v>4115681.62524</v>
      </c>
      <c r="H3965" s="135">
        <v>10</v>
      </c>
      <c r="I3965" s="136" t="s">
        <v>3094</v>
      </c>
      <c r="J3965" s="110" t="str">
        <f t="shared" si="61"/>
        <v>No</v>
      </c>
    </row>
    <row r="3966" spans="1:10" x14ac:dyDescent="0.35">
      <c r="A3966" s="108" t="s">
        <v>2776</v>
      </c>
      <c r="B3966" s="108" t="s">
        <v>3052</v>
      </c>
      <c r="C3966" s="109">
        <v>8.6499587524999999</v>
      </c>
      <c r="D3966" s="109">
        <v>1.91845646483</v>
      </c>
      <c r="E3966" s="110">
        <v>1159</v>
      </c>
      <c r="F3966" s="109">
        <v>927923.71419299999</v>
      </c>
      <c r="G3966" s="109">
        <v>4097147.33965</v>
      </c>
      <c r="H3966" s="135">
        <v>11</v>
      </c>
      <c r="I3966" s="136" t="s">
        <v>3094</v>
      </c>
      <c r="J3966" s="110" t="str">
        <f t="shared" si="61"/>
        <v>No</v>
      </c>
    </row>
    <row r="3967" spans="1:10" x14ac:dyDescent="0.35">
      <c r="A3967" s="108" t="s">
        <v>2776</v>
      </c>
      <c r="B3967" s="108" t="s">
        <v>3052</v>
      </c>
      <c r="C3967" s="109">
        <v>10.2755460614</v>
      </c>
      <c r="D3967" s="109">
        <v>1.9981106855699999</v>
      </c>
      <c r="E3967" s="110">
        <v>1159</v>
      </c>
      <c r="F3967" s="109">
        <v>928277.51490499999</v>
      </c>
      <c r="G3967" s="109">
        <v>4096207.4294400001</v>
      </c>
      <c r="H3967" s="135">
        <v>11</v>
      </c>
      <c r="I3967" s="136" t="s">
        <v>3094</v>
      </c>
      <c r="J3967" s="110" t="str">
        <f t="shared" si="61"/>
        <v>No</v>
      </c>
    </row>
    <row r="3968" spans="1:10" x14ac:dyDescent="0.35">
      <c r="A3968" s="108" t="s">
        <v>2776</v>
      </c>
      <c r="B3968" s="108" t="s">
        <v>3036</v>
      </c>
      <c r="C3968" s="109">
        <v>0.64467922788199994</v>
      </c>
      <c r="D3968" s="109">
        <v>0.38616767872999996</v>
      </c>
      <c r="E3968" s="110">
        <v>2749</v>
      </c>
      <c r="F3968" s="109">
        <v>865451.36029999994</v>
      </c>
      <c r="G3968" s="109">
        <v>4094065.2813800001</v>
      </c>
      <c r="H3968" s="135">
        <v>11</v>
      </c>
      <c r="I3968" s="136" t="s">
        <v>3094</v>
      </c>
      <c r="J3968" s="110" t="str">
        <f t="shared" si="61"/>
        <v>No</v>
      </c>
    </row>
    <row r="3969" spans="1:10" x14ac:dyDescent="0.35">
      <c r="A3969" s="108" t="s">
        <v>2776</v>
      </c>
      <c r="B3969" s="108" t="s">
        <v>3036</v>
      </c>
      <c r="C3969" s="109">
        <v>0.75984893545100007</v>
      </c>
      <c r="D3969" s="109">
        <v>0.33117795834700003</v>
      </c>
      <c r="E3969" s="110">
        <v>2762</v>
      </c>
      <c r="F3969" s="109">
        <v>865292.95058800001</v>
      </c>
      <c r="G3969" s="109">
        <v>4093911.4095399999</v>
      </c>
      <c r="H3969" s="135">
        <v>11</v>
      </c>
      <c r="I3969" s="136" t="s">
        <v>3094</v>
      </c>
      <c r="J3969" s="110" t="str">
        <f t="shared" si="61"/>
        <v>No</v>
      </c>
    </row>
    <row r="3970" spans="1:10" x14ac:dyDescent="0.35">
      <c r="A3970" s="108" t="s">
        <v>2776</v>
      </c>
      <c r="B3970" s="108" t="s">
        <v>3039</v>
      </c>
      <c r="C3970" s="109">
        <v>0.52091787957900004</v>
      </c>
      <c r="D3970" s="109">
        <v>0.27887741441800001</v>
      </c>
      <c r="E3970" s="110">
        <v>2778</v>
      </c>
      <c r="F3970" s="109">
        <v>893245.84633500001</v>
      </c>
      <c r="G3970" s="109">
        <v>4025929.1045300001</v>
      </c>
      <c r="H3970" s="135">
        <v>11</v>
      </c>
      <c r="I3970" s="136" t="s">
        <v>3094</v>
      </c>
      <c r="J3970" s="110" t="str">
        <f t="shared" si="61"/>
        <v>No</v>
      </c>
    </row>
    <row r="3971" spans="1:10" x14ac:dyDescent="0.35">
      <c r="A3971" s="108" t="s">
        <v>2776</v>
      </c>
      <c r="B3971" s="108" t="s">
        <v>3047</v>
      </c>
      <c r="C3971" s="109">
        <v>1.1638298454</v>
      </c>
      <c r="D3971" s="109">
        <v>0.43681440821</v>
      </c>
      <c r="E3971" s="110">
        <v>1838</v>
      </c>
      <c r="F3971" s="109">
        <v>993802.724025</v>
      </c>
      <c r="G3971" s="109">
        <v>3814633.3785000001</v>
      </c>
      <c r="H3971" s="135">
        <v>11</v>
      </c>
      <c r="I3971" s="136" t="s">
        <v>3094</v>
      </c>
      <c r="J3971" s="110" t="str">
        <f t="shared" si="61"/>
        <v>No</v>
      </c>
    </row>
    <row r="3972" spans="1:10" x14ac:dyDescent="0.35">
      <c r="A3972" s="108" t="s">
        <v>2776</v>
      </c>
      <c r="B3972" s="108" t="s">
        <v>3029</v>
      </c>
      <c r="C3972" s="109">
        <v>15.247626305799999</v>
      </c>
      <c r="D3972" s="109">
        <v>3.3697347444900001</v>
      </c>
      <c r="E3972" s="110">
        <v>2607</v>
      </c>
      <c r="F3972" s="109">
        <v>852378.63374900003</v>
      </c>
      <c r="G3972" s="109">
        <v>4170946.9101800001</v>
      </c>
      <c r="H3972" s="135">
        <v>11</v>
      </c>
      <c r="I3972" s="136" t="s">
        <v>3094</v>
      </c>
      <c r="J3972" s="110" t="str">
        <f t="shared" ref="J3972:J4035" si="62">IF(AND(C3972&gt;=173.3,C3972&lt;=16005.8,D3972&gt;=16.1,D3972&lt;=255.3,E3972&gt;=42.4,E3972&lt;=2062),"Yes","No")</f>
        <v>No</v>
      </c>
    </row>
    <row r="3973" spans="1:10" x14ac:dyDescent="0.35">
      <c r="A3973" s="108" t="s">
        <v>2776</v>
      </c>
      <c r="B3973" s="108" t="s">
        <v>3039</v>
      </c>
      <c r="C3973" s="109">
        <v>0.82168945954599992</v>
      </c>
      <c r="D3973" s="109">
        <v>0.32941060367399999</v>
      </c>
      <c r="E3973" s="110">
        <v>2779</v>
      </c>
      <c r="F3973" s="109">
        <v>893281.17100199999</v>
      </c>
      <c r="G3973" s="109">
        <v>4026024.04941</v>
      </c>
      <c r="H3973" s="135">
        <v>11</v>
      </c>
      <c r="I3973" s="136" t="s">
        <v>3094</v>
      </c>
      <c r="J3973" s="110" t="str">
        <f t="shared" si="62"/>
        <v>No</v>
      </c>
    </row>
    <row r="3974" spans="1:10" x14ac:dyDescent="0.35">
      <c r="A3974" s="108" t="s">
        <v>2776</v>
      </c>
      <c r="B3974" s="108" t="s">
        <v>3041</v>
      </c>
      <c r="C3974" s="109">
        <v>50.166153367</v>
      </c>
      <c r="D3974" s="109">
        <v>5.3913035276699999</v>
      </c>
      <c r="E3974" s="110">
        <v>2640</v>
      </c>
      <c r="F3974" s="109">
        <v>790781.40673000005</v>
      </c>
      <c r="G3974" s="109">
        <v>4225570.85702</v>
      </c>
      <c r="H3974" s="135">
        <v>11</v>
      </c>
      <c r="I3974" s="136" t="s">
        <v>3094</v>
      </c>
      <c r="J3974" s="110" t="str">
        <f t="shared" si="62"/>
        <v>No</v>
      </c>
    </row>
    <row r="3975" spans="1:10" x14ac:dyDescent="0.35">
      <c r="A3975" s="108" t="s">
        <v>2776</v>
      </c>
      <c r="B3975" s="108" t="s">
        <v>3036</v>
      </c>
      <c r="C3975" s="109">
        <v>5.6261778018299999</v>
      </c>
      <c r="D3975" s="109">
        <v>0.91832714751400002</v>
      </c>
      <c r="E3975" s="110">
        <v>3231</v>
      </c>
      <c r="F3975" s="109">
        <v>910647.32284000004</v>
      </c>
      <c r="G3975" s="109">
        <v>4094996.5871799998</v>
      </c>
      <c r="H3975" s="135">
        <v>11</v>
      </c>
      <c r="I3975" s="136" t="s">
        <v>3094</v>
      </c>
      <c r="J3975" s="110" t="str">
        <f t="shared" si="62"/>
        <v>No</v>
      </c>
    </row>
    <row r="3976" spans="1:10" x14ac:dyDescent="0.35">
      <c r="A3976" s="108" t="s">
        <v>2776</v>
      </c>
      <c r="B3976" s="108" t="s">
        <v>3036</v>
      </c>
      <c r="C3976" s="109">
        <v>1.8228499051000002</v>
      </c>
      <c r="D3976" s="109">
        <v>0.89964205048799994</v>
      </c>
      <c r="E3976" s="110">
        <v>3231</v>
      </c>
      <c r="F3976" s="109">
        <v>910320.51005000004</v>
      </c>
      <c r="G3976" s="109">
        <v>4094678.73349</v>
      </c>
      <c r="H3976" s="135">
        <v>11</v>
      </c>
      <c r="I3976" s="136" t="s">
        <v>3094</v>
      </c>
      <c r="J3976" s="110" t="str">
        <f t="shared" si="62"/>
        <v>No</v>
      </c>
    </row>
    <row r="3977" spans="1:10" x14ac:dyDescent="0.35">
      <c r="A3977" s="108" t="s">
        <v>2777</v>
      </c>
      <c r="B3977" s="108" t="s">
        <v>3026</v>
      </c>
      <c r="C3977" s="109">
        <v>3.86907600337</v>
      </c>
      <c r="D3977" s="109">
        <v>0.77261063089100002</v>
      </c>
      <c r="E3977" s="110">
        <v>1761</v>
      </c>
      <c r="F3977" s="109">
        <v>544063.427516</v>
      </c>
      <c r="G3977" s="109">
        <v>4550420.8266899996</v>
      </c>
      <c r="H3977" s="135">
        <v>10</v>
      </c>
      <c r="I3977" s="136" t="s">
        <v>3094</v>
      </c>
      <c r="J3977" s="110" t="str">
        <f t="shared" si="62"/>
        <v>No</v>
      </c>
    </row>
    <row r="3978" spans="1:10" x14ac:dyDescent="0.35">
      <c r="A3978" s="108" t="s">
        <v>2778</v>
      </c>
      <c r="B3978" s="108" t="s">
        <v>3026</v>
      </c>
      <c r="C3978" s="109">
        <v>5.4208723243299994</v>
      </c>
      <c r="D3978" s="109">
        <v>0.91012282066100003</v>
      </c>
      <c r="E3978" s="110">
        <v>1761</v>
      </c>
      <c r="F3978" s="109">
        <v>544473.08928800002</v>
      </c>
      <c r="G3978" s="109">
        <v>4550172.6583000002</v>
      </c>
      <c r="H3978" s="135">
        <v>10</v>
      </c>
      <c r="I3978" s="136" t="s">
        <v>3094</v>
      </c>
      <c r="J3978" s="110" t="str">
        <f t="shared" si="62"/>
        <v>No</v>
      </c>
    </row>
    <row r="3979" spans="1:10" x14ac:dyDescent="0.35">
      <c r="A3979" s="108" t="s">
        <v>2779</v>
      </c>
      <c r="B3979" s="108" t="s">
        <v>3029</v>
      </c>
      <c r="C3979" s="109">
        <v>165.232920522</v>
      </c>
      <c r="D3979" s="109">
        <v>6.4491180157599999</v>
      </c>
      <c r="E3979" s="110">
        <v>2159</v>
      </c>
      <c r="F3979" s="109">
        <v>820941.79877400002</v>
      </c>
      <c r="G3979" s="109">
        <v>4230221.66622</v>
      </c>
      <c r="H3979" s="135">
        <v>11</v>
      </c>
      <c r="I3979" s="136" t="s">
        <v>3094</v>
      </c>
      <c r="J3979" s="110" t="str">
        <f t="shared" si="62"/>
        <v>No</v>
      </c>
    </row>
    <row r="3980" spans="1:10" x14ac:dyDescent="0.35">
      <c r="A3980" s="108" t="s">
        <v>2780</v>
      </c>
      <c r="B3980" s="108" t="s">
        <v>3029</v>
      </c>
      <c r="C3980" s="109">
        <v>124.096709211</v>
      </c>
      <c r="D3980" s="109">
        <v>6.8232403960300001</v>
      </c>
      <c r="E3980" s="110">
        <v>2163</v>
      </c>
      <c r="F3980" s="109">
        <v>818614.05515799997</v>
      </c>
      <c r="G3980" s="109">
        <v>4228604.8659100002</v>
      </c>
      <c r="H3980" s="135">
        <v>11</v>
      </c>
      <c r="I3980" s="136" t="s">
        <v>3094</v>
      </c>
      <c r="J3980" s="110" t="str">
        <f t="shared" si="62"/>
        <v>No</v>
      </c>
    </row>
    <row r="3981" spans="1:10" x14ac:dyDescent="0.35">
      <c r="A3981" s="108" t="s">
        <v>2781</v>
      </c>
      <c r="B3981" s="108" t="s">
        <v>3041</v>
      </c>
      <c r="C3981" s="109">
        <v>0.6790274358820001</v>
      </c>
      <c r="D3981" s="109">
        <v>0.32360966725999996</v>
      </c>
      <c r="E3981" s="110">
        <v>2060</v>
      </c>
      <c r="F3981" s="109">
        <v>765246.58129200002</v>
      </c>
      <c r="G3981" s="109">
        <v>4253569.4667199999</v>
      </c>
      <c r="H3981" s="135">
        <v>11</v>
      </c>
      <c r="I3981" s="136" t="s">
        <v>3094</v>
      </c>
      <c r="J3981" s="110" t="str">
        <f t="shared" si="62"/>
        <v>No</v>
      </c>
    </row>
    <row r="3982" spans="1:10" x14ac:dyDescent="0.35">
      <c r="A3982" s="108" t="s">
        <v>2782</v>
      </c>
      <c r="B3982" s="108" t="s">
        <v>3043</v>
      </c>
      <c r="C3982" s="109">
        <v>0.62862854229100007</v>
      </c>
      <c r="D3982" s="109">
        <v>0.42542969951999998</v>
      </c>
      <c r="E3982" s="110">
        <v>1488</v>
      </c>
      <c r="F3982" s="109">
        <v>638635.97143799998</v>
      </c>
      <c r="G3982" s="109">
        <v>4514243.5131400004</v>
      </c>
      <c r="H3982" s="135">
        <v>10</v>
      </c>
      <c r="I3982" s="136" t="s">
        <v>3094</v>
      </c>
      <c r="J3982" s="110" t="str">
        <f t="shared" si="62"/>
        <v>No</v>
      </c>
    </row>
    <row r="3983" spans="1:10" x14ac:dyDescent="0.35">
      <c r="A3983" s="108" t="s">
        <v>2783</v>
      </c>
      <c r="B3983" s="108" t="s">
        <v>3049</v>
      </c>
      <c r="C3983" s="109">
        <v>1469.50750915</v>
      </c>
      <c r="D3983" s="109">
        <v>83.982635383300007</v>
      </c>
      <c r="E3983" s="110">
        <v>174</v>
      </c>
      <c r="F3983" s="109">
        <v>744408.14650799998</v>
      </c>
      <c r="G3983" s="109">
        <v>3879527.1351399999</v>
      </c>
      <c r="H3983" s="135">
        <v>10</v>
      </c>
      <c r="I3983" s="136" t="s">
        <v>3094</v>
      </c>
      <c r="J3983" s="110" t="str">
        <f t="shared" si="62"/>
        <v>Yes</v>
      </c>
    </row>
    <row r="3984" spans="1:10" x14ac:dyDescent="0.35">
      <c r="A3984" s="108" t="s">
        <v>2784</v>
      </c>
      <c r="B3984" s="108" t="s">
        <v>3052</v>
      </c>
      <c r="C3984" s="109">
        <v>4.6816213517599996</v>
      </c>
      <c r="D3984" s="109">
        <v>0.90447908784100006</v>
      </c>
      <c r="E3984" s="110">
        <v>3323</v>
      </c>
      <c r="F3984" s="109">
        <v>892424.02708599996</v>
      </c>
      <c r="G3984" s="109">
        <v>4124090.1531000002</v>
      </c>
      <c r="H3984" s="135">
        <v>11</v>
      </c>
      <c r="I3984" s="136" t="s">
        <v>3094</v>
      </c>
      <c r="J3984" s="110" t="str">
        <f t="shared" si="62"/>
        <v>No</v>
      </c>
    </row>
    <row r="3985" spans="1:10" x14ac:dyDescent="0.35">
      <c r="A3985" s="108" t="s">
        <v>2785</v>
      </c>
      <c r="B3985" s="108" t="s">
        <v>3052</v>
      </c>
      <c r="C3985" s="109">
        <v>4.8208197946699993</v>
      </c>
      <c r="D3985" s="109">
        <v>1.0856231248300001</v>
      </c>
      <c r="E3985" s="110">
        <v>3358</v>
      </c>
      <c r="F3985" s="109">
        <v>892175.95880799997</v>
      </c>
      <c r="G3985" s="109">
        <v>4123723.34565</v>
      </c>
      <c r="H3985" s="135">
        <v>11</v>
      </c>
      <c r="I3985" s="136" t="s">
        <v>3094</v>
      </c>
      <c r="J3985" s="110" t="str">
        <f t="shared" si="62"/>
        <v>No</v>
      </c>
    </row>
    <row r="3986" spans="1:10" x14ac:dyDescent="0.35">
      <c r="A3986" s="108" t="s">
        <v>2785</v>
      </c>
      <c r="B3986" s="108" t="s">
        <v>3052</v>
      </c>
      <c r="C3986" s="109">
        <v>1.5635880395699999</v>
      </c>
      <c r="D3986" s="109">
        <v>0.51481226807799996</v>
      </c>
      <c r="E3986" s="110">
        <v>3141</v>
      </c>
      <c r="F3986" s="109">
        <v>893033.58566800004</v>
      </c>
      <c r="G3986" s="109">
        <v>4124787.9889099998</v>
      </c>
      <c r="H3986" s="135">
        <v>11</v>
      </c>
      <c r="I3986" s="136" t="s">
        <v>3094</v>
      </c>
      <c r="J3986" s="110" t="str">
        <f t="shared" si="62"/>
        <v>No</v>
      </c>
    </row>
    <row r="3987" spans="1:10" x14ac:dyDescent="0.35">
      <c r="A3987" s="108" t="s">
        <v>2785</v>
      </c>
      <c r="B3987" s="108" t="s">
        <v>3052</v>
      </c>
      <c r="C3987" s="109">
        <v>0.73330251565399995</v>
      </c>
      <c r="D3987" s="109">
        <v>0.41113553394699998</v>
      </c>
      <c r="E3987" s="110">
        <v>3228</v>
      </c>
      <c r="F3987" s="109">
        <v>892866.15266000002</v>
      </c>
      <c r="G3987" s="109">
        <v>4124408.2039200002</v>
      </c>
      <c r="H3987" s="135">
        <v>11</v>
      </c>
      <c r="I3987" s="136" t="s">
        <v>3094</v>
      </c>
      <c r="J3987" s="110" t="str">
        <f t="shared" si="62"/>
        <v>No</v>
      </c>
    </row>
    <row r="3988" spans="1:10" x14ac:dyDescent="0.35">
      <c r="A3988" s="108" t="s">
        <v>2785</v>
      </c>
      <c r="B3988" s="108" t="s">
        <v>3052</v>
      </c>
      <c r="C3988" s="109">
        <v>0.44144850160199994</v>
      </c>
      <c r="D3988" s="109">
        <v>0.29133030323999998</v>
      </c>
      <c r="E3988" s="110">
        <v>3277</v>
      </c>
      <c r="F3988" s="109">
        <v>892976.61883799999</v>
      </c>
      <c r="G3988" s="109">
        <v>4124118.4525700002</v>
      </c>
      <c r="H3988" s="135">
        <v>11</v>
      </c>
      <c r="I3988" s="136" t="s">
        <v>3094</v>
      </c>
      <c r="J3988" s="110" t="str">
        <f t="shared" si="62"/>
        <v>No</v>
      </c>
    </row>
    <row r="3989" spans="1:10" x14ac:dyDescent="0.35">
      <c r="A3989" s="108" t="s">
        <v>2785</v>
      </c>
      <c r="B3989" s="108" t="s">
        <v>3052</v>
      </c>
      <c r="C3989" s="109">
        <v>0.133407112519</v>
      </c>
      <c r="D3989" s="109">
        <v>0.137367461094</v>
      </c>
      <c r="E3989" s="110">
        <v>3319</v>
      </c>
      <c r="F3989" s="109">
        <v>892596.24822900002</v>
      </c>
      <c r="G3989" s="109">
        <v>4124028.7435699999</v>
      </c>
      <c r="H3989" s="135">
        <v>11</v>
      </c>
      <c r="I3989" s="136" t="s">
        <v>3094</v>
      </c>
      <c r="J3989" s="110" t="str">
        <f t="shared" si="62"/>
        <v>No</v>
      </c>
    </row>
    <row r="3990" spans="1:10" x14ac:dyDescent="0.35">
      <c r="A3990" s="108" t="s">
        <v>2785</v>
      </c>
      <c r="B3990" s="108" t="s">
        <v>3052</v>
      </c>
      <c r="C3990" s="109">
        <v>8.1866019288799996E-2</v>
      </c>
      <c r="D3990" s="109">
        <v>0.10751050031500001</v>
      </c>
      <c r="E3990" s="110">
        <v>3274</v>
      </c>
      <c r="F3990" s="109">
        <v>892849.71366799995</v>
      </c>
      <c r="G3990" s="109">
        <v>4124043.8659700002</v>
      </c>
      <c r="H3990" s="135">
        <v>11</v>
      </c>
      <c r="I3990" s="136" t="s">
        <v>3094</v>
      </c>
      <c r="J3990" s="110" t="str">
        <f t="shared" si="62"/>
        <v>No</v>
      </c>
    </row>
    <row r="3991" spans="1:10" x14ac:dyDescent="0.35">
      <c r="A3991" s="108" t="s">
        <v>2785</v>
      </c>
      <c r="B3991" s="108" t="s">
        <v>3052</v>
      </c>
      <c r="C3991" s="109">
        <v>0.170813682779</v>
      </c>
      <c r="D3991" s="109">
        <v>0.154819930499</v>
      </c>
      <c r="E3991" s="110">
        <v>3319</v>
      </c>
      <c r="F3991" s="109">
        <v>892781.44195400004</v>
      </c>
      <c r="G3991" s="109">
        <v>4123805.09509</v>
      </c>
      <c r="H3991" s="135">
        <v>11</v>
      </c>
      <c r="I3991" s="136" t="s">
        <v>3094</v>
      </c>
      <c r="J3991" s="110" t="str">
        <f t="shared" si="62"/>
        <v>No</v>
      </c>
    </row>
    <row r="3992" spans="1:10" x14ac:dyDescent="0.35">
      <c r="A3992" s="108" t="s">
        <v>2785</v>
      </c>
      <c r="B3992" s="108" t="s">
        <v>3052</v>
      </c>
      <c r="C3992" s="109">
        <v>1.2735940452300001</v>
      </c>
      <c r="D3992" s="109">
        <v>0.51027999562500004</v>
      </c>
      <c r="E3992" s="110">
        <v>3361</v>
      </c>
      <c r="F3992" s="109">
        <v>891942.58846899995</v>
      </c>
      <c r="G3992" s="109">
        <v>4123438.1063700002</v>
      </c>
      <c r="H3992" s="135">
        <v>11</v>
      </c>
      <c r="I3992" s="136" t="s">
        <v>3094</v>
      </c>
      <c r="J3992" s="110" t="str">
        <f t="shared" si="62"/>
        <v>No</v>
      </c>
    </row>
    <row r="3993" spans="1:10" x14ac:dyDescent="0.35">
      <c r="A3993" s="108" t="s">
        <v>2786</v>
      </c>
      <c r="B3993" s="108" t="s">
        <v>3020</v>
      </c>
      <c r="C3993" s="109">
        <v>0.88634893165500006</v>
      </c>
      <c r="D3993" s="109">
        <v>0.38481145821599999</v>
      </c>
      <c r="E3993" s="110">
        <v>2504</v>
      </c>
      <c r="F3993" s="109">
        <v>742983.69386799994</v>
      </c>
      <c r="G3993" s="109">
        <v>4307268.5925799999</v>
      </c>
      <c r="H3993" s="135">
        <v>10</v>
      </c>
      <c r="I3993" s="136" t="s">
        <v>3094</v>
      </c>
      <c r="J3993" s="110" t="str">
        <f t="shared" si="62"/>
        <v>No</v>
      </c>
    </row>
    <row r="3994" spans="1:10" x14ac:dyDescent="0.35">
      <c r="A3994" s="108" t="s">
        <v>2787</v>
      </c>
      <c r="B3994" s="108" t="s">
        <v>3039</v>
      </c>
      <c r="C3994" s="109">
        <v>2.4858010317900003</v>
      </c>
      <c r="D3994" s="109">
        <v>0.68009615570899995</v>
      </c>
      <c r="E3994" s="110">
        <v>3592</v>
      </c>
      <c r="F3994" s="109">
        <v>914388.17855099996</v>
      </c>
      <c r="G3994" s="109">
        <v>4067806.6875900002</v>
      </c>
      <c r="H3994" s="135">
        <v>11</v>
      </c>
      <c r="I3994" s="136" t="s">
        <v>3094</v>
      </c>
      <c r="J3994" s="110" t="str">
        <f t="shared" si="62"/>
        <v>No</v>
      </c>
    </row>
    <row r="3995" spans="1:10" x14ac:dyDescent="0.35">
      <c r="A3995" s="108" t="s">
        <v>2788</v>
      </c>
      <c r="B3995" s="108" t="s">
        <v>3039</v>
      </c>
      <c r="C3995" s="109">
        <v>5.5527585584699999</v>
      </c>
      <c r="D3995" s="109">
        <v>1.2503784891800001</v>
      </c>
      <c r="E3995" s="110">
        <v>3692</v>
      </c>
      <c r="F3995" s="109">
        <v>914652.53173499997</v>
      </c>
      <c r="G3995" s="109">
        <v>4068673.0520700002</v>
      </c>
      <c r="H3995" s="135">
        <v>11</v>
      </c>
      <c r="I3995" s="136" t="s">
        <v>3094</v>
      </c>
      <c r="J3995" s="110" t="str">
        <f t="shared" si="62"/>
        <v>No</v>
      </c>
    </row>
    <row r="3996" spans="1:10" x14ac:dyDescent="0.35">
      <c r="A3996" s="108" t="s">
        <v>2789</v>
      </c>
      <c r="B3996" s="108" t="s">
        <v>3039</v>
      </c>
      <c r="C3996" s="109">
        <v>3.31764595846</v>
      </c>
      <c r="D3996" s="109">
        <v>0.88540406653299997</v>
      </c>
      <c r="E3996" s="110">
        <v>3691</v>
      </c>
      <c r="F3996" s="109">
        <v>915364.48888099997</v>
      </c>
      <c r="G3996" s="109">
        <v>4069079.81385</v>
      </c>
      <c r="H3996" s="135">
        <v>11</v>
      </c>
      <c r="I3996" s="136" t="s">
        <v>3094</v>
      </c>
      <c r="J3996" s="110" t="str">
        <f t="shared" si="62"/>
        <v>No</v>
      </c>
    </row>
    <row r="3997" spans="1:10" x14ac:dyDescent="0.35">
      <c r="A3997" s="108" t="s">
        <v>2790</v>
      </c>
      <c r="B3997" s="108" t="s">
        <v>3039</v>
      </c>
      <c r="C3997" s="109">
        <v>13.1121487337</v>
      </c>
      <c r="D3997" s="109">
        <v>1.6015288672399999</v>
      </c>
      <c r="E3997" s="110">
        <v>3807</v>
      </c>
      <c r="F3997" s="109">
        <v>914390.92778200004</v>
      </c>
      <c r="G3997" s="109">
        <v>4069587.7744999998</v>
      </c>
      <c r="H3997" s="135">
        <v>11</v>
      </c>
      <c r="I3997" s="136" t="s">
        <v>3094</v>
      </c>
      <c r="J3997" s="110" t="str">
        <f t="shared" si="62"/>
        <v>No</v>
      </c>
    </row>
    <row r="3998" spans="1:10" x14ac:dyDescent="0.35">
      <c r="A3998" s="108" t="s">
        <v>2791</v>
      </c>
      <c r="B3998" s="108" t="s">
        <v>3039</v>
      </c>
      <c r="C3998" s="109">
        <v>4.6836304264699997</v>
      </c>
      <c r="D3998" s="109">
        <v>0.85130544158999999</v>
      </c>
      <c r="E3998" s="110">
        <v>3662</v>
      </c>
      <c r="F3998" s="109">
        <v>916314.251483</v>
      </c>
      <c r="G3998" s="109">
        <v>4068548.7519999999</v>
      </c>
      <c r="H3998" s="135">
        <v>11</v>
      </c>
      <c r="I3998" s="136" t="s">
        <v>3094</v>
      </c>
      <c r="J3998" s="110" t="str">
        <f t="shared" si="62"/>
        <v>No</v>
      </c>
    </row>
    <row r="3999" spans="1:10" x14ac:dyDescent="0.35">
      <c r="A3999" s="108" t="s">
        <v>2792</v>
      </c>
      <c r="B3999" s="108" t="s">
        <v>3039</v>
      </c>
      <c r="C3999" s="109">
        <v>1.4952350158900001</v>
      </c>
      <c r="D3999" s="109">
        <v>0.44775076849099998</v>
      </c>
      <c r="E3999" s="110">
        <v>3775</v>
      </c>
      <c r="F3999" s="109">
        <v>916858.605431</v>
      </c>
      <c r="G3999" s="109">
        <v>4068068.7647500001</v>
      </c>
      <c r="H3999" s="135">
        <v>11</v>
      </c>
      <c r="I3999" s="136" t="s">
        <v>3094</v>
      </c>
      <c r="J3999" s="110" t="str">
        <f t="shared" si="62"/>
        <v>No</v>
      </c>
    </row>
    <row r="4000" spans="1:10" x14ac:dyDescent="0.35">
      <c r="A4000" s="108" t="s">
        <v>2793</v>
      </c>
      <c r="B4000" s="108" t="s">
        <v>3020</v>
      </c>
      <c r="C4000" s="109">
        <v>0.51717506616600006</v>
      </c>
      <c r="D4000" s="109">
        <v>0.29334431984000003</v>
      </c>
      <c r="E4000" s="110">
        <v>2422</v>
      </c>
      <c r="F4000" s="109">
        <v>742739.91669300001</v>
      </c>
      <c r="G4000" s="109">
        <v>4306326.8486400004</v>
      </c>
      <c r="H4000" s="135">
        <v>10</v>
      </c>
      <c r="I4000" s="136" t="s">
        <v>3094</v>
      </c>
      <c r="J4000" s="110" t="str">
        <f t="shared" si="62"/>
        <v>No</v>
      </c>
    </row>
    <row r="4001" spans="1:10" x14ac:dyDescent="0.35">
      <c r="A4001" s="108" t="s">
        <v>2794</v>
      </c>
      <c r="B4001" s="108" t="s">
        <v>3048</v>
      </c>
      <c r="C4001" s="109">
        <v>1.1722537705</v>
      </c>
      <c r="D4001" s="109">
        <v>0.51685032263999997</v>
      </c>
      <c r="E4001" s="110">
        <v>858</v>
      </c>
      <c r="F4001" s="109">
        <v>948714.87898399995</v>
      </c>
      <c r="G4001" s="109">
        <v>3834010.0510399998</v>
      </c>
      <c r="H4001" s="135">
        <v>11</v>
      </c>
      <c r="I4001" s="136" t="s">
        <v>3094</v>
      </c>
      <c r="J4001" s="110" t="str">
        <f t="shared" si="62"/>
        <v>No</v>
      </c>
    </row>
    <row r="4002" spans="1:10" x14ac:dyDescent="0.35">
      <c r="A4002" s="108" t="s">
        <v>2795</v>
      </c>
      <c r="B4002" s="108" t="s">
        <v>3022</v>
      </c>
      <c r="C4002" s="109">
        <v>0.57406661581200003</v>
      </c>
      <c r="D4002" s="109">
        <v>0.31731324997799998</v>
      </c>
      <c r="E4002" s="110">
        <v>1843</v>
      </c>
      <c r="F4002" s="109">
        <v>482858.11282500002</v>
      </c>
      <c r="G4002" s="109">
        <v>4583627.0392800001</v>
      </c>
      <c r="H4002" s="135">
        <v>10</v>
      </c>
      <c r="I4002" s="136" t="s">
        <v>3094</v>
      </c>
      <c r="J4002" s="110" t="str">
        <f t="shared" si="62"/>
        <v>No</v>
      </c>
    </row>
    <row r="4003" spans="1:10" x14ac:dyDescent="0.35">
      <c r="A4003" s="108" t="s">
        <v>2796</v>
      </c>
      <c r="B4003" s="108" t="s">
        <v>3026</v>
      </c>
      <c r="C4003" s="109">
        <v>3.5257584202200003</v>
      </c>
      <c r="D4003" s="109">
        <v>0.81597345715699998</v>
      </c>
      <c r="E4003" s="110">
        <v>536</v>
      </c>
      <c r="F4003" s="109">
        <v>505722.71421300003</v>
      </c>
      <c r="G4003" s="109">
        <v>4500877.7834900003</v>
      </c>
      <c r="H4003" s="135">
        <v>10</v>
      </c>
      <c r="I4003" s="136" t="s">
        <v>3094</v>
      </c>
      <c r="J4003" s="110" t="str">
        <f t="shared" si="62"/>
        <v>No</v>
      </c>
    </row>
    <row r="4004" spans="1:10" x14ac:dyDescent="0.35">
      <c r="A4004" s="108" t="s">
        <v>2797</v>
      </c>
      <c r="B4004" s="108" t="s">
        <v>3026</v>
      </c>
      <c r="C4004" s="109">
        <v>1.5275588034100001</v>
      </c>
      <c r="D4004" s="109">
        <v>0.67316971420100002</v>
      </c>
      <c r="E4004" s="110">
        <v>1837</v>
      </c>
      <c r="F4004" s="109">
        <v>509758.18014200003</v>
      </c>
      <c r="G4004" s="109">
        <v>4543572.5518300002</v>
      </c>
      <c r="H4004" s="135">
        <v>10</v>
      </c>
      <c r="I4004" s="136" t="s">
        <v>3094</v>
      </c>
      <c r="J4004" s="110" t="str">
        <f t="shared" si="62"/>
        <v>No</v>
      </c>
    </row>
    <row r="4005" spans="1:10" x14ac:dyDescent="0.35">
      <c r="A4005" s="108" t="s">
        <v>2798</v>
      </c>
      <c r="B4005" s="108" t="s">
        <v>3026</v>
      </c>
      <c r="C4005" s="109">
        <v>0.338854277807</v>
      </c>
      <c r="D4005" s="109">
        <v>0.24994814894600001</v>
      </c>
      <c r="E4005" s="110">
        <v>1982</v>
      </c>
      <c r="F4005" s="109">
        <v>510599.32417600002</v>
      </c>
      <c r="G4005" s="109">
        <v>4543235.0882099997</v>
      </c>
      <c r="H4005" s="135">
        <v>10</v>
      </c>
      <c r="I4005" s="136" t="s">
        <v>3094</v>
      </c>
      <c r="J4005" s="110" t="str">
        <f t="shared" si="62"/>
        <v>No</v>
      </c>
    </row>
    <row r="4006" spans="1:10" x14ac:dyDescent="0.35">
      <c r="A4006" s="108" t="s">
        <v>2799</v>
      </c>
      <c r="B4006" s="108" t="s">
        <v>3031</v>
      </c>
      <c r="C4006" s="109">
        <v>2.4429768803899998</v>
      </c>
      <c r="D4006" s="109">
        <v>0.80016221155100009</v>
      </c>
      <c r="E4006" s="110">
        <v>1654</v>
      </c>
      <c r="F4006" s="109">
        <v>739874.84091999999</v>
      </c>
      <c r="G4006" s="109">
        <v>4532920.8664499996</v>
      </c>
      <c r="H4006" s="135">
        <v>10</v>
      </c>
      <c r="I4006" s="136" t="s">
        <v>3094</v>
      </c>
      <c r="J4006" s="110" t="str">
        <f t="shared" si="62"/>
        <v>No</v>
      </c>
    </row>
    <row r="4007" spans="1:10" x14ac:dyDescent="0.35">
      <c r="A4007" s="108" t="s">
        <v>2799</v>
      </c>
      <c r="B4007" s="108" t="s">
        <v>3070</v>
      </c>
      <c r="C4007" s="109">
        <v>2.3674195070500001</v>
      </c>
      <c r="D4007" s="109">
        <v>0.93464493994800002</v>
      </c>
      <c r="E4007" s="110">
        <v>260</v>
      </c>
      <c r="F4007" s="109">
        <v>648276.87045799999</v>
      </c>
      <c r="G4007" s="109">
        <v>4339963.9270799998</v>
      </c>
      <c r="H4007" s="135">
        <v>10</v>
      </c>
      <c r="I4007" s="136" t="s">
        <v>3094</v>
      </c>
      <c r="J4007" s="110" t="str">
        <f t="shared" si="62"/>
        <v>No</v>
      </c>
    </row>
    <row r="4008" spans="1:10" x14ac:dyDescent="0.35">
      <c r="A4008" s="108" t="s">
        <v>2799</v>
      </c>
      <c r="B4008" s="108" t="s">
        <v>3035</v>
      </c>
      <c r="C4008" s="109">
        <v>77.963017014000002</v>
      </c>
      <c r="D4008" s="109">
        <v>12.16166344</v>
      </c>
      <c r="E4008" s="110">
        <v>2089</v>
      </c>
      <c r="F4008" s="109">
        <v>762689.19162000006</v>
      </c>
      <c r="G4008" s="109">
        <v>4258246.45218</v>
      </c>
      <c r="H4008" s="135">
        <v>11</v>
      </c>
      <c r="I4008" s="136" t="s">
        <v>3094</v>
      </c>
      <c r="J4008" s="110" t="str">
        <f t="shared" si="62"/>
        <v>No</v>
      </c>
    </row>
    <row r="4009" spans="1:10" x14ac:dyDescent="0.35">
      <c r="A4009" s="108" t="s">
        <v>2800</v>
      </c>
      <c r="B4009" s="108" t="s">
        <v>3020</v>
      </c>
      <c r="C4009" s="109">
        <v>1169.3201051200001</v>
      </c>
      <c r="D4009" s="109">
        <v>40.688391663000004</v>
      </c>
      <c r="E4009" s="110">
        <v>1477</v>
      </c>
      <c r="F4009" s="109">
        <v>725091.24569899996</v>
      </c>
      <c r="G4009" s="109">
        <v>4305991.5792100001</v>
      </c>
      <c r="H4009" s="135">
        <v>10</v>
      </c>
      <c r="I4009" s="136" t="s">
        <v>3094</v>
      </c>
      <c r="J4009" s="110" t="str">
        <f t="shared" si="62"/>
        <v>Yes</v>
      </c>
    </row>
    <row r="4010" spans="1:10" x14ac:dyDescent="0.35">
      <c r="A4010" s="108" t="s">
        <v>2801</v>
      </c>
      <c r="B4010" s="108" t="s">
        <v>3022</v>
      </c>
      <c r="C4010" s="109">
        <v>0.63838399859200001</v>
      </c>
      <c r="D4010" s="109">
        <v>0.44152028565599999</v>
      </c>
      <c r="E4010" s="110">
        <v>2179</v>
      </c>
      <c r="F4010" s="109">
        <v>502359.19029200001</v>
      </c>
      <c r="G4010" s="109">
        <v>4576679.4489700003</v>
      </c>
      <c r="H4010" s="135">
        <v>10</v>
      </c>
      <c r="I4010" s="136" t="s">
        <v>3094</v>
      </c>
      <c r="J4010" s="110" t="str">
        <f t="shared" si="62"/>
        <v>No</v>
      </c>
    </row>
    <row r="4011" spans="1:10" x14ac:dyDescent="0.35">
      <c r="A4011" s="108" t="s">
        <v>2802</v>
      </c>
      <c r="B4011" s="108" t="s">
        <v>3028</v>
      </c>
      <c r="C4011" s="109">
        <v>23.201259634399999</v>
      </c>
      <c r="D4011" s="109">
        <v>3.0936859834099999</v>
      </c>
      <c r="E4011" s="110">
        <v>338</v>
      </c>
      <c r="F4011" s="109">
        <v>548393.40006699995</v>
      </c>
      <c r="G4011" s="109">
        <v>4287486.9216600005</v>
      </c>
      <c r="H4011" s="135">
        <v>10</v>
      </c>
      <c r="I4011" s="136" t="s">
        <v>3094</v>
      </c>
      <c r="J4011" s="110" t="str">
        <f t="shared" si="62"/>
        <v>No</v>
      </c>
    </row>
    <row r="4012" spans="1:10" x14ac:dyDescent="0.35">
      <c r="A4012" s="108" t="s">
        <v>2802</v>
      </c>
      <c r="B4012" s="108" t="s">
        <v>3028</v>
      </c>
      <c r="C4012" s="109">
        <v>44.586233838400005</v>
      </c>
      <c r="D4012" s="109">
        <v>3.7085319099899996</v>
      </c>
      <c r="E4012" s="110">
        <v>338</v>
      </c>
      <c r="F4012" s="109">
        <v>548142.65158800001</v>
      </c>
      <c r="G4012" s="109">
        <v>4286952.4993000003</v>
      </c>
      <c r="H4012" s="135">
        <v>10</v>
      </c>
      <c r="I4012" s="136" t="s">
        <v>3094</v>
      </c>
      <c r="J4012" s="110" t="str">
        <f t="shared" si="62"/>
        <v>No</v>
      </c>
    </row>
    <row r="4013" spans="1:10" x14ac:dyDescent="0.35">
      <c r="A4013" s="108" t="s">
        <v>2803</v>
      </c>
      <c r="B4013" s="108" t="s">
        <v>3052</v>
      </c>
      <c r="C4013" s="109">
        <v>2.5695159150899998</v>
      </c>
      <c r="D4013" s="109">
        <v>0.63266529880699995</v>
      </c>
      <c r="E4013" s="110">
        <v>3457</v>
      </c>
      <c r="F4013" s="109">
        <v>922976.662106</v>
      </c>
      <c r="G4013" s="109">
        <v>4058892.2512400001</v>
      </c>
      <c r="H4013" s="135">
        <v>11</v>
      </c>
      <c r="I4013" s="136" t="s">
        <v>3094</v>
      </c>
      <c r="J4013" s="110" t="str">
        <f t="shared" si="62"/>
        <v>No</v>
      </c>
    </row>
    <row r="4014" spans="1:10" x14ac:dyDescent="0.35">
      <c r="A4014" s="108" t="s">
        <v>2804</v>
      </c>
      <c r="B4014" s="108" t="s">
        <v>3041</v>
      </c>
      <c r="C4014" s="109">
        <v>2.0447886519100003</v>
      </c>
      <c r="D4014" s="109">
        <v>0.64665341880999994</v>
      </c>
      <c r="E4014" s="110">
        <v>2299</v>
      </c>
      <c r="F4014" s="109">
        <v>792077.30325400003</v>
      </c>
      <c r="G4014" s="109">
        <v>4215404.1232000003</v>
      </c>
      <c r="H4014" s="135">
        <v>11</v>
      </c>
      <c r="I4014" s="136" t="s">
        <v>3094</v>
      </c>
      <c r="J4014" s="110" t="str">
        <f t="shared" si="62"/>
        <v>No</v>
      </c>
    </row>
    <row r="4015" spans="1:10" x14ac:dyDescent="0.35">
      <c r="A4015" s="108" t="s">
        <v>2805</v>
      </c>
      <c r="B4015" s="108" t="s">
        <v>3048</v>
      </c>
      <c r="C4015" s="109">
        <v>0.62841947047199997</v>
      </c>
      <c r="D4015" s="109">
        <v>0.480104028801</v>
      </c>
      <c r="E4015" s="110">
        <v>196</v>
      </c>
      <c r="F4015" s="109">
        <v>921388.68254499999</v>
      </c>
      <c r="G4015" s="109">
        <v>3707833.8956399998</v>
      </c>
      <c r="H4015" s="135">
        <v>11</v>
      </c>
      <c r="I4015" s="136" t="s">
        <v>3094</v>
      </c>
      <c r="J4015" s="110" t="str">
        <f t="shared" si="62"/>
        <v>No</v>
      </c>
    </row>
    <row r="4016" spans="1:10" x14ac:dyDescent="0.35">
      <c r="A4016" s="108" t="s">
        <v>2806</v>
      </c>
      <c r="B4016" s="108" t="s">
        <v>3052</v>
      </c>
      <c r="C4016" s="109">
        <v>3.09863646245</v>
      </c>
      <c r="D4016" s="109">
        <v>0.75116377754899999</v>
      </c>
      <c r="E4016" s="110">
        <v>3398</v>
      </c>
      <c r="F4016" s="109">
        <v>875494.60114000004</v>
      </c>
      <c r="G4016" s="109">
        <v>4141914.0551999998</v>
      </c>
      <c r="H4016" s="135">
        <v>11</v>
      </c>
      <c r="I4016" s="136" t="s">
        <v>3094</v>
      </c>
      <c r="J4016" s="110" t="str">
        <f t="shared" si="62"/>
        <v>No</v>
      </c>
    </row>
    <row r="4017" spans="1:10" x14ac:dyDescent="0.35">
      <c r="A4017" s="108" t="s">
        <v>2807</v>
      </c>
      <c r="B4017" s="108" t="s">
        <v>3022</v>
      </c>
      <c r="C4017" s="109">
        <v>1.0414081609499999</v>
      </c>
      <c r="D4017" s="109">
        <v>0.38129800142800002</v>
      </c>
      <c r="E4017" s="110">
        <v>1925</v>
      </c>
      <c r="F4017" s="109">
        <v>542452.61398200004</v>
      </c>
      <c r="G4017" s="109">
        <v>4560607.8556899996</v>
      </c>
      <c r="H4017" s="135">
        <v>10</v>
      </c>
      <c r="I4017" s="136" t="s">
        <v>3094</v>
      </c>
      <c r="J4017" s="110" t="str">
        <f t="shared" si="62"/>
        <v>No</v>
      </c>
    </row>
    <row r="4018" spans="1:10" x14ac:dyDescent="0.35">
      <c r="A4018" s="108" t="s">
        <v>2808</v>
      </c>
      <c r="B4018" s="108" t="s">
        <v>3058</v>
      </c>
      <c r="C4018" s="109">
        <v>240.00020574500002</v>
      </c>
      <c r="D4018" s="109">
        <v>13.834214891</v>
      </c>
      <c r="E4018" s="110">
        <v>87</v>
      </c>
      <c r="F4018" s="109">
        <v>558664.24757899996</v>
      </c>
      <c r="G4018" s="109">
        <v>4150147.5444100001</v>
      </c>
      <c r="H4018" s="135">
        <v>10</v>
      </c>
      <c r="I4018" s="136" t="s">
        <v>3094</v>
      </c>
      <c r="J4018" s="110" t="str">
        <f t="shared" si="62"/>
        <v>No</v>
      </c>
    </row>
    <row r="4019" spans="1:10" x14ac:dyDescent="0.35">
      <c r="A4019" s="108" t="s">
        <v>2809</v>
      </c>
      <c r="B4019" s="108" t="s">
        <v>3055</v>
      </c>
      <c r="C4019" s="109">
        <v>0.59197107832200002</v>
      </c>
      <c r="D4019" s="109">
        <v>0.32320694213899998</v>
      </c>
      <c r="E4019" s="110">
        <v>601</v>
      </c>
      <c r="F4019" s="109">
        <v>468818.31593300001</v>
      </c>
      <c r="G4019" s="109">
        <v>4422220.2337300004</v>
      </c>
      <c r="H4019" s="135">
        <v>10</v>
      </c>
      <c r="I4019" s="136" t="s">
        <v>3094</v>
      </c>
      <c r="J4019" s="110" t="str">
        <f t="shared" si="62"/>
        <v>No</v>
      </c>
    </row>
    <row r="4020" spans="1:10" x14ac:dyDescent="0.35">
      <c r="A4020" s="108" t="s">
        <v>2809</v>
      </c>
      <c r="B4020" s="108" t="s">
        <v>3058</v>
      </c>
      <c r="C4020" s="109">
        <v>0.99597503495899997</v>
      </c>
      <c r="D4020" s="109">
        <v>0.41543611263399999</v>
      </c>
      <c r="E4020" s="110">
        <v>142</v>
      </c>
      <c r="F4020" s="109">
        <v>565483.13820299995</v>
      </c>
      <c r="G4020" s="109">
        <v>4146079.82755</v>
      </c>
      <c r="H4020" s="135">
        <v>10</v>
      </c>
      <c r="I4020" s="136" t="s">
        <v>3094</v>
      </c>
      <c r="J4020" s="110" t="str">
        <f t="shared" si="62"/>
        <v>No</v>
      </c>
    </row>
    <row r="4021" spans="1:10" x14ac:dyDescent="0.35">
      <c r="A4021" s="108" t="s">
        <v>2810</v>
      </c>
      <c r="B4021" s="108" t="s">
        <v>3022</v>
      </c>
      <c r="C4021" s="109">
        <v>0.70095189694100002</v>
      </c>
      <c r="D4021" s="109">
        <v>0.34927420101700002</v>
      </c>
      <c r="E4021" s="110">
        <v>1783</v>
      </c>
      <c r="F4021" s="109">
        <v>482220.65919899999</v>
      </c>
      <c r="G4021" s="109">
        <v>4584369.2413100004</v>
      </c>
      <c r="H4021" s="135">
        <v>10</v>
      </c>
      <c r="I4021" s="136" t="s">
        <v>3094</v>
      </c>
      <c r="J4021" s="110" t="str">
        <f t="shared" si="62"/>
        <v>No</v>
      </c>
    </row>
    <row r="4022" spans="1:10" x14ac:dyDescent="0.35">
      <c r="A4022" s="108" t="s">
        <v>2811</v>
      </c>
      <c r="B4022" s="108" t="s">
        <v>3048</v>
      </c>
      <c r="C4022" s="109">
        <v>2.1262637547300001</v>
      </c>
      <c r="D4022" s="109">
        <v>0.74804762859100005</v>
      </c>
      <c r="E4022" s="110">
        <v>261</v>
      </c>
      <c r="F4022" s="109">
        <v>923432.95596199995</v>
      </c>
      <c r="G4022" s="109">
        <v>3785049.5077200001</v>
      </c>
      <c r="H4022" s="135">
        <v>11</v>
      </c>
      <c r="I4022" s="136" t="s">
        <v>3094</v>
      </c>
      <c r="J4022" s="110" t="str">
        <f t="shared" si="62"/>
        <v>No</v>
      </c>
    </row>
    <row r="4023" spans="1:10" x14ac:dyDescent="0.35">
      <c r="A4023" s="108" t="s">
        <v>2812</v>
      </c>
      <c r="B4023" s="108" t="s">
        <v>3041</v>
      </c>
      <c r="C4023" s="109">
        <v>4.2011841696400003</v>
      </c>
      <c r="D4023" s="109">
        <v>0.87924966577800001</v>
      </c>
      <c r="E4023" s="110">
        <v>3204</v>
      </c>
      <c r="F4023" s="109">
        <v>828115.41440699995</v>
      </c>
      <c r="G4023" s="109">
        <v>4203794.8397199996</v>
      </c>
      <c r="H4023" s="135">
        <v>11</v>
      </c>
      <c r="I4023" s="136" t="s">
        <v>3094</v>
      </c>
      <c r="J4023" s="110" t="str">
        <f t="shared" si="62"/>
        <v>No</v>
      </c>
    </row>
    <row r="4024" spans="1:10" x14ac:dyDescent="0.35">
      <c r="A4024" s="108" t="s">
        <v>2813</v>
      </c>
      <c r="B4024" s="108" t="s">
        <v>3022</v>
      </c>
      <c r="C4024" s="109">
        <v>1.6046776041499999</v>
      </c>
      <c r="D4024" s="109">
        <v>0.49850164790999996</v>
      </c>
      <c r="E4024" s="110">
        <v>1896</v>
      </c>
      <c r="F4024" s="109">
        <v>540694.414491</v>
      </c>
      <c r="G4024" s="109">
        <v>4562043.3104400001</v>
      </c>
      <c r="H4024" s="135">
        <v>10</v>
      </c>
      <c r="I4024" s="136" t="s">
        <v>3094</v>
      </c>
      <c r="J4024" s="110" t="str">
        <f t="shared" si="62"/>
        <v>No</v>
      </c>
    </row>
    <row r="4025" spans="1:10" x14ac:dyDescent="0.35">
      <c r="A4025" s="108" t="s">
        <v>2814</v>
      </c>
      <c r="B4025" s="108" t="s">
        <v>3036</v>
      </c>
      <c r="C4025" s="109">
        <v>0.771441612715</v>
      </c>
      <c r="D4025" s="109">
        <v>0.41447318764000002</v>
      </c>
      <c r="E4025" s="110">
        <v>3314</v>
      </c>
      <c r="F4025" s="109">
        <v>867867.56166999997</v>
      </c>
      <c r="G4025" s="109">
        <v>4155314.5858499999</v>
      </c>
      <c r="H4025" s="135">
        <v>11</v>
      </c>
      <c r="I4025" s="136" t="s">
        <v>3094</v>
      </c>
      <c r="J4025" s="110" t="str">
        <f t="shared" si="62"/>
        <v>No</v>
      </c>
    </row>
    <row r="4026" spans="1:10" x14ac:dyDescent="0.35">
      <c r="A4026" s="108" t="s">
        <v>2815</v>
      </c>
      <c r="B4026" s="108" t="s">
        <v>3036</v>
      </c>
      <c r="C4026" s="109">
        <v>0.71284467775000004</v>
      </c>
      <c r="D4026" s="109">
        <v>0.43683173204699999</v>
      </c>
      <c r="E4026" s="110">
        <v>2531</v>
      </c>
      <c r="F4026" s="109">
        <v>830916.36815400003</v>
      </c>
      <c r="G4026" s="109">
        <v>4132900.4833</v>
      </c>
      <c r="H4026" s="135">
        <v>11</v>
      </c>
      <c r="I4026" s="136" t="s">
        <v>3094</v>
      </c>
      <c r="J4026" s="110" t="str">
        <f t="shared" si="62"/>
        <v>No</v>
      </c>
    </row>
    <row r="4027" spans="1:10" x14ac:dyDescent="0.35">
      <c r="A4027" s="108" t="s">
        <v>2816</v>
      </c>
      <c r="B4027" s="108" t="s">
        <v>3052</v>
      </c>
      <c r="C4027" s="109">
        <v>6.8346486078300002</v>
      </c>
      <c r="D4027" s="109">
        <v>1.1623198461699999</v>
      </c>
      <c r="E4027" s="110">
        <v>3324</v>
      </c>
      <c r="F4027" s="109">
        <v>882913.70166999998</v>
      </c>
      <c r="G4027" s="109">
        <v>4137264.9046399998</v>
      </c>
      <c r="H4027" s="135">
        <v>11</v>
      </c>
      <c r="I4027" s="136" t="s">
        <v>3094</v>
      </c>
      <c r="J4027" s="110" t="str">
        <f t="shared" si="62"/>
        <v>No</v>
      </c>
    </row>
    <row r="4028" spans="1:10" x14ac:dyDescent="0.35">
      <c r="A4028" s="108" t="s">
        <v>2816</v>
      </c>
      <c r="B4028" s="108" t="s">
        <v>3052</v>
      </c>
      <c r="C4028" s="109">
        <v>9.4293734236699997E-2</v>
      </c>
      <c r="D4028" s="109">
        <v>0.119792926013</v>
      </c>
      <c r="E4028" s="110">
        <v>3139</v>
      </c>
      <c r="F4028" s="109">
        <v>883372.26264800003</v>
      </c>
      <c r="G4028" s="109">
        <v>4138481.0699399998</v>
      </c>
      <c r="H4028" s="135">
        <v>11</v>
      </c>
      <c r="I4028" s="136" t="s">
        <v>3094</v>
      </c>
      <c r="J4028" s="110" t="str">
        <f t="shared" si="62"/>
        <v>No</v>
      </c>
    </row>
    <row r="4029" spans="1:10" x14ac:dyDescent="0.35">
      <c r="A4029" s="108" t="s">
        <v>2816</v>
      </c>
      <c r="B4029" s="108" t="s">
        <v>3052</v>
      </c>
      <c r="C4029" s="109">
        <v>0.134741535779</v>
      </c>
      <c r="D4029" s="109">
        <v>0.17224292791100002</v>
      </c>
      <c r="E4029" s="110">
        <v>3388</v>
      </c>
      <c r="F4029" s="109">
        <v>882345.50894299999</v>
      </c>
      <c r="G4029" s="109">
        <v>4137679.8077500002</v>
      </c>
      <c r="H4029" s="135">
        <v>11</v>
      </c>
      <c r="I4029" s="136" t="s">
        <v>3094</v>
      </c>
      <c r="J4029" s="110" t="str">
        <f t="shared" si="62"/>
        <v>No</v>
      </c>
    </row>
    <row r="4030" spans="1:10" x14ac:dyDescent="0.35">
      <c r="A4030" s="108" t="s">
        <v>2816</v>
      </c>
      <c r="B4030" s="108" t="s">
        <v>3052</v>
      </c>
      <c r="C4030" s="109">
        <v>0.317071796189</v>
      </c>
      <c r="D4030" s="109">
        <v>0.20798339945199998</v>
      </c>
      <c r="E4030" s="110">
        <v>3288</v>
      </c>
      <c r="F4030" s="109">
        <v>883917.30862100003</v>
      </c>
      <c r="G4030" s="109">
        <v>4137423.2262499998</v>
      </c>
      <c r="H4030" s="135">
        <v>11</v>
      </c>
      <c r="I4030" s="136" t="s">
        <v>3094</v>
      </c>
      <c r="J4030" s="110" t="str">
        <f t="shared" si="62"/>
        <v>No</v>
      </c>
    </row>
    <row r="4031" spans="1:10" x14ac:dyDescent="0.35">
      <c r="A4031" s="108" t="s">
        <v>2816</v>
      </c>
      <c r="B4031" s="108" t="s">
        <v>3052</v>
      </c>
      <c r="C4031" s="109">
        <v>0.48757307242000003</v>
      </c>
      <c r="D4031" s="109">
        <v>0.26288329864900001</v>
      </c>
      <c r="E4031" s="110">
        <v>3503</v>
      </c>
      <c r="F4031" s="109">
        <v>883763.26401699998</v>
      </c>
      <c r="G4031" s="109">
        <v>4136960.30657</v>
      </c>
      <c r="H4031" s="135">
        <v>11</v>
      </c>
      <c r="I4031" s="136" t="s">
        <v>3094</v>
      </c>
      <c r="J4031" s="110" t="str">
        <f t="shared" si="62"/>
        <v>No</v>
      </c>
    </row>
    <row r="4032" spans="1:10" x14ac:dyDescent="0.35">
      <c r="A4032" s="108" t="s">
        <v>2816</v>
      </c>
      <c r="B4032" s="108" t="s">
        <v>3052</v>
      </c>
      <c r="C4032" s="109">
        <v>1.7905769675199998</v>
      </c>
      <c r="D4032" s="109">
        <v>0.56819961190599999</v>
      </c>
      <c r="E4032" s="110">
        <v>3475</v>
      </c>
      <c r="F4032" s="109">
        <v>883301.63824700005</v>
      </c>
      <c r="G4032" s="109">
        <v>4136833.7733399998</v>
      </c>
      <c r="H4032" s="135">
        <v>11</v>
      </c>
      <c r="I4032" s="136" t="s">
        <v>3094</v>
      </c>
      <c r="J4032" s="110" t="str">
        <f t="shared" si="62"/>
        <v>No</v>
      </c>
    </row>
    <row r="4033" spans="1:10" x14ac:dyDescent="0.35">
      <c r="A4033" s="108" t="s">
        <v>2817</v>
      </c>
      <c r="B4033" s="108" t="s">
        <v>3026</v>
      </c>
      <c r="C4033" s="109">
        <v>0.29987040821200001</v>
      </c>
      <c r="D4033" s="109">
        <v>0.22696145649400001</v>
      </c>
      <c r="E4033" s="110">
        <v>575</v>
      </c>
      <c r="F4033" s="109">
        <v>459661.19897700002</v>
      </c>
      <c r="G4033" s="109">
        <v>4428954.7456200002</v>
      </c>
      <c r="H4033" s="135">
        <v>10</v>
      </c>
      <c r="I4033" s="136" t="s">
        <v>3094</v>
      </c>
      <c r="J4033" s="110" t="str">
        <f t="shared" si="62"/>
        <v>No</v>
      </c>
    </row>
    <row r="4034" spans="1:10" x14ac:dyDescent="0.35">
      <c r="A4034" s="108" t="s">
        <v>2818</v>
      </c>
      <c r="B4034" s="108" t="s">
        <v>3052</v>
      </c>
      <c r="C4034" s="109">
        <v>16.1411060135</v>
      </c>
      <c r="D4034" s="109">
        <v>2.1262620003600001</v>
      </c>
      <c r="E4034" s="110">
        <v>3329</v>
      </c>
      <c r="F4034" s="109">
        <v>886015.40313800005</v>
      </c>
      <c r="G4034" s="109">
        <v>4127075.3341399999</v>
      </c>
      <c r="H4034" s="135">
        <v>11</v>
      </c>
      <c r="I4034" s="136" t="s">
        <v>3094</v>
      </c>
      <c r="J4034" s="110" t="str">
        <f t="shared" si="62"/>
        <v>No</v>
      </c>
    </row>
    <row r="4035" spans="1:10" x14ac:dyDescent="0.35">
      <c r="A4035" s="108" t="s">
        <v>2819</v>
      </c>
      <c r="B4035" s="108" t="s">
        <v>3067</v>
      </c>
      <c r="C4035" s="109">
        <v>13.9338450403</v>
      </c>
      <c r="D4035" s="109">
        <v>1.9547413251099999</v>
      </c>
      <c r="E4035" s="110">
        <v>1367</v>
      </c>
      <c r="F4035" s="109">
        <v>524771.846074</v>
      </c>
      <c r="G4035" s="109">
        <v>4350752.0141599998</v>
      </c>
      <c r="H4035" s="135">
        <v>10</v>
      </c>
      <c r="I4035" s="136" t="s">
        <v>3094</v>
      </c>
      <c r="J4035" s="110" t="str">
        <f t="shared" si="62"/>
        <v>No</v>
      </c>
    </row>
    <row r="4036" spans="1:10" x14ac:dyDescent="0.35">
      <c r="A4036" s="108" t="s">
        <v>2820</v>
      </c>
      <c r="B4036" s="108" t="s">
        <v>3037</v>
      </c>
      <c r="C4036" s="109">
        <v>1.74086872655</v>
      </c>
      <c r="D4036" s="109">
        <v>0.51676588075100005</v>
      </c>
      <c r="E4036" s="110">
        <v>2303</v>
      </c>
      <c r="F4036" s="109">
        <v>721361.969407</v>
      </c>
      <c r="G4036" s="109">
        <v>4358843.3459400004</v>
      </c>
      <c r="H4036" s="135">
        <v>10</v>
      </c>
      <c r="I4036" s="136" t="s">
        <v>3094</v>
      </c>
      <c r="J4036" s="110" t="str">
        <f t="shared" ref="J4036:J4099" si="63">IF(AND(C4036&gt;=173.3,C4036&lt;=16005.8,D4036&gt;=16.1,D4036&lt;=255.3,E4036&gt;=42.4,E4036&lt;=2062),"Yes","No")</f>
        <v>No</v>
      </c>
    </row>
    <row r="4037" spans="1:10" x14ac:dyDescent="0.35">
      <c r="A4037" s="108" t="s">
        <v>2821</v>
      </c>
      <c r="B4037" s="108" t="s">
        <v>3041</v>
      </c>
      <c r="C4037" s="109">
        <v>26.102063064300001</v>
      </c>
      <c r="D4037" s="109">
        <v>2.7882431509399996</v>
      </c>
      <c r="E4037" s="110">
        <v>3189</v>
      </c>
      <c r="F4037" s="109">
        <v>822880.72244499996</v>
      </c>
      <c r="G4037" s="109">
        <v>4211703.1676899996</v>
      </c>
      <c r="H4037" s="135">
        <v>11</v>
      </c>
      <c r="I4037" s="136" t="s">
        <v>3094</v>
      </c>
      <c r="J4037" s="110" t="str">
        <f t="shared" si="63"/>
        <v>No</v>
      </c>
    </row>
    <row r="4038" spans="1:10" x14ac:dyDescent="0.35">
      <c r="A4038" s="108" t="s">
        <v>2822</v>
      </c>
      <c r="B4038" s="108" t="s">
        <v>3036</v>
      </c>
      <c r="C4038" s="109">
        <v>8.834426110199999</v>
      </c>
      <c r="D4038" s="109">
        <v>1.2176257369899999</v>
      </c>
      <c r="E4038" s="110">
        <v>3405</v>
      </c>
      <c r="F4038" s="109">
        <v>871545.88186900003</v>
      </c>
      <c r="G4038" s="109">
        <v>4146470.7105700001</v>
      </c>
      <c r="H4038" s="135">
        <v>11</v>
      </c>
      <c r="I4038" s="136" t="s">
        <v>3094</v>
      </c>
      <c r="J4038" s="110" t="str">
        <f t="shared" si="63"/>
        <v>No</v>
      </c>
    </row>
    <row r="4039" spans="1:10" x14ac:dyDescent="0.35">
      <c r="A4039" s="108" t="s">
        <v>2823</v>
      </c>
      <c r="B4039" s="108" t="s">
        <v>3052</v>
      </c>
      <c r="C4039" s="109">
        <v>1.8597999172000002</v>
      </c>
      <c r="D4039" s="109">
        <v>0.67124263728899991</v>
      </c>
      <c r="E4039" s="110">
        <v>3338</v>
      </c>
      <c r="F4039" s="109">
        <v>876776.68674599996</v>
      </c>
      <c r="G4039" s="109">
        <v>4146476.5855999999</v>
      </c>
      <c r="H4039" s="135">
        <v>11</v>
      </c>
      <c r="I4039" s="136" t="s">
        <v>3094</v>
      </c>
      <c r="J4039" s="110" t="str">
        <f t="shared" si="63"/>
        <v>No</v>
      </c>
    </row>
    <row r="4040" spans="1:10" x14ac:dyDescent="0.35">
      <c r="A4040" s="108" t="s">
        <v>2824</v>
      </c>
      <c r="B4040" s="108" t="s">
        <v>3042</v>
      </c>
      <c r="C4040" s="109">
        <v>0.34749159885399999</v>
      </c>
      <c r="D4040" s="109">
        <v>0.30062139439300001</v>
      </c>
      <c r="E4040" s="110">
        <v>1886</v>
      </c>
      <c r="F4040" s="109">
        <v>652800.79429200001</v>
      </c>
      <c r="G4040" s="109">
        <v>4422761.9806700004</v>
      </c>
      <c r="H4040" s="135">
        <v>10</v>
      </c>
      <c r="I4040" s="136" t="s">
        <v>3094</v>
      </c>
      <c r="J4040" s="110" t="str">
        <f t="shared" si="63"/>
        <v>No</v>
      </c>
    </row>
    <row r="4041" spans="1:10" x14ac:dyDescent="0.35">
      <c r="A4041" s="108" t="s">
        <v>2825</v>
      </c>
      <c r="B4041" s="108" t="s">
        <v>3030</v>
      </c>
      <c r="C4041" s="109">
        <v>49.285299580100002</v>
      </c>
      <c r="D4041" s="109">
        <v>6.1435535112600004</v>
      </c>
      <c r="E4041" s="110">
        <v>169</v>
      </c>
      <c r="F4041" s="109">
        <v>1069289.0168099999</v>
      </c>
      <c r="G4041" s="109">
        <v>3629348.3448100002</v>
      </c>
      <c r="H4041" s="135">
        <v>11</v>
      </c>
      <c r="I4041" s="136" t="s">
        <v>3094</v>
      </c>
      <c r="J4041" s="110" t="str">
        <f t="shared" si="63"/>
        <v>No</v>
      </c>
    </row>
    <row r="4042" spans="1:10" x14ac:dyDescent="0.35">
      <c r="A4042" s="108" t="s">
        <v>2826</v>
      </c>
      <c r="B4042" s="108" t="s">
        <v>3036</v>
      </c>
      <c r="C4042" s="109">
        <v>6.0834632746399997</v>
      </c>
      <c r="D4042" s="109">
        <v>1.2615334734999999</v>
      </c>
      <c r="E4042" s="110">
        <v>3546</v>
      </c>
      <c r="F4042" s="109">
        <v>904461.359726</v>
      </c>
      <c r="G4042" s="109">
        <v>4110372.3278100002</v>
      </c>
      <c r="H4042" s="135">
        <v>11</v>
      </c>
      <c r="I4042" s="136" t="s">
        <v>3094</v>
      </c>
      <c r="J4042" s="110" t="str">
        <f t="shared" si="63"/>
        <v>No</v>
      </c>
    </row>
    <row r="4043" spans="1:10" x14ac:dyDescent="0.35">
      <c r="A4043" s="108" t="s">
        <v>2827</v>
      </c>
      <c r="B4043" s="108" t="s">
        <v>3036</v>
      </c>
      <c r="C4043" s="109">
        <v>3.3178733410599999</v>
      </c>
      <c r="D4043" s="109">
        <v>1.02482282452</v>
      </c>
      <c r="E4043" s="110">
        <v>3620</v>
      </c>
      <c r="F4043" s="109">
        <v>904124.15145999996</v>
      </c>
      <c r="G4043" s="109">
        <v>4110938.38234</v>
      </c>
      <c r="H4043" s="135">
        <v>11</v>
      </c>
      <c r="I4043" s="136" t="s">
        <v>3094</v>
      </c>
      <c r="J4043" s="110" t="str">
        <f t="shared" si="63"/>
        <v>No</v>
      </c>
    </row>
    <row r="4044" spans="1:10" x14ac:dyDescent="0.35">
      <c r="A4044" s="108" t="s">
        <v>2828</v>
      </c>
      <c r="B4044" s="108" t="s">
        <v>3041</v>
      </c>
      <c r="C4044" s="109">
        <v>2.8034942675200001</v>
      </c>
      <c r="D4044" s="109">
        <v>0.82241265788400009</v>
      </c>
      <c r="E4044" s="110">
        <v>2679</v>
      </c>
      <c r="F4044" s="109">
        <v>782743.50748699997</v>
      </c>
      <c r="G4044" s="109">
        <v>4236028.3095199997</v>
      </c>
      <c r="H4044" s="135">
        <v>11</v>
      </c>
      <c r="I4044" s="136" t="s">
        <v>3094</v>
      </c>
      <c r="J4044" s="110" t="str">
        <f t="shared" si="63"/>
        <v>No</v>
      </c>
    </row>
    <row r="4045" spans="1:10" x14ac:dyDescent="0.35">
      <c r="A4045" s="108" t="s">
        <v>2829</v>
      </c>
      <c r="B4045" s="108" t="s">
        <v>3027</v>
      </c>
      <c r="C4045" s="109">
        <v>0.33312216583999998</v>
      </c>
      <c r="D4045" s="109">
        <v>0.23142791988</v>
      </c>
      <c r="E4045" s="110">
        <v>1282</v>
      </c>
      <c r="F4045" s="109">
        <v>650488.95145199995</v>
      </c>
      <c r="G4045" s="109">
        <v>4571422.8377900003</v>
      </c>
      <c r="H4045" s="135">
        <v>10</v>
      </c>
      <c r="I4045" s="136" t="s">
        <v>3094</v>
      </c>
      <c r="J4045" s="110" t="str">
        <f t="shared" si="63"/>
        <v>No</v>
      </c>
    </row>
    <row r="4046" spans="1:10" x14ac:dyDescent="0.35">
      <c r="A4046" s="108" t="s">
        <v>2830</v>
      </c>
      <c r="B4046" s="108" t="s">
        <v>3024</v>
      </c>
      <c r="C4046" s="109">
        <v>1.0909566123000001</v>
      </c>
      <c r="D4046" s="109">
        <v>0.44639963005299998</v>
      </c>
      <c r="E4046" s="110">
        <v>3</v>
      </c>
      <c r="F4046" s="109">
        <v>541829.79689500004</v>
      </c>
      <c r="G4046" s="109">
        <v>4187281.9958199998</v>
      </c>
      <c r="H4046" s="135">
        <v>10</v>
      </c>
      <c r="I4046" s="136" t="s">
        <v>3094</v>
      </c>
      <c r="J4046" s="110" t="str">
        <f t="shared" si="63"/>
        <v>No</v>
      </c>
    </row>
    <row r="4047" spans="1:10" x14ac:dyDescent="0.35">
      <c r="A4047" s="108" t="s">
        <v>2831</v>
      </c>
      <c r="B4047" s="108" t="s">
        <v>3056</v>
      </c>
      <c r="C4047" s="109">
        <v>11.8168297304</v>
      </c>
      <c r="D4047" s="109">
        <v>1.6023922134500002</v>
      </c>
      <c r="E4047" s="110">
        <v>27</v>
      </c>
      <c r="F4047" s="109">
        <v>694127.21237600001</v>
      </c>
      <c r="G4047" s="109">
        <v>4109734.6276199999</v>
      </c>
      <c r="H4047" s="135">
        <v>10</v>
      </c>
      <c r="I4047" s="136" t="s">
        <v>3094</v>
      </c>
      <c r="J4047" s="110" t="str">
        <f t="shared" si="63"/>
        <v>No</v>
      </c>
    </row>
    <row r="4048" spans="1:10" x14ac:dyDescent="0.35">
      <c r="A4048" s="108" t="s">
        <v>2832</v>
      </c>
      <c r="B4048" s="108" t="s">
        <v>3036</v>
      </c>
      <c r="C4048" s="109">
        <v>0.74994672421599995</v>
      </c>
      <c r="D4048" s="109">
        <v>0.37231457953400005</v>
      </c>
      <c r="E4048" s="110">
        <v>3266</v>
      </c>
      <c r="F4048" s="109">
        <v>849970.96627099998</v>
      </c>
      <c r="G4048" s="109">
        <v>4151372.2250799998</v>
      </c>
      <c r="H4048" s="135">
        <v>11</v>
      </c>
      <c r="I4048" s="136" t="s">
        <v>3094</v>
      </c>
      <c r="J4048" s="110" t="str">
        <f t="shared" si="63"/>
        <v>No</v>
      </c>
    </row>
    <row r="4049" spans="1:10" x14ac:dyDescent="0.35">
      <c r="A4049" s="108" t="s">
        <v>2833</v>
      </c>
      <c r="B4049" s="108" t="s">
        <v>3034</v>
      </c>
      <c r="C4049" s="109">
        <v>315.00068208199997</v>
      </c>
      <c r="D4049" s="109">
        <v>40.737867086099996</v>
      </c>
      <c r="E4049" s="110">
        <v>141</v>
      </c>
      <c r="F4049" s="109">
        <v>577929.73308799998</v>
      </c>
      <c r="G4049" s="109">
        <v>4182299.0548800002</v>
      </c>
      <c r="H4049" s="135">
        <v>10</v>
      </c>
      <c r="I4049" s="136" t="s">
        <v>3094</v>
      </c>
      <c r="J4049" s="110" t="str">
        <f t="shared" si="63"/>
        <v>Yes</v>
      </c>
    </row>
    <row r="4050" spans="1:10" x14ac:dyDescent="0.35">
      <c r="A4050" s="108" t="s">
        <v>2834</v>
      </c>
      <c r="B4050" s="108" t="s">
        <v>3029</v>
      </c>
      <c r="C4050" s="109">
        <v>3.2600418114000003</v>
      </c>
      <c r="D4050" s="109">
        <v>0.697745086741</v>
      </c>
      <c r="E4050" s="110">
        <v>3168</v>
      </c>
      <c r="F4050" s="109">
        <v>833886.99570099998</v>
      </c>
      <c r="G4050" s="109">
        <v>4196546.1877100002</v>
      </c>
      <c r="H4050" s="135">
        <v>11</v>
      </c>
      <c r="I4050" s="136" t="s">
        <v>3094</v>
      </c>
      <c r="J4050" s="110" t="str">
        <f t="shared" si="63"/>
        <v>No</v>
      </c>
    </row>
    <row r="4051" spans="1:10" x14ac:dyDescent="0.35">
      <c r="A4051" s="108" t="s">
        <v>2835</v>
      </c>
      <c r="B4051" s="108" t="s">
        <v>3022</v>
      </c>
      <c r="C4051" s="109">
        <v>2.1487066181600003</v>
      </c>
      <c r="D4051" s="109">
        <v>0.57798735603899998</v>
      </c>
      <c r="E4051" s="110">
        <v>1900</v>
      </c>
      <c r="F4051" s="109">
        <v>542591.42440699995</v>
      </c>
      <c r="G4051" s="109">
        <v>4559605.3469599998</v>
      </c>
      <c r="H4051" s="135">
        <v>10</v>
      </c>
      <c r="I4051" s="136" t="s">
        <v>3094</v>
      </c>
      <c r="J4051" s="110" t="str">
        <f t="shared" si="63"/>
        <v>No</v>
      </c>
    </row>
    <row r="4052" spans="1:10" x14ac:dyDescent="0.35">
      <c r="A4052" s="108" t="s">
        <v>2836</v>
      </c>
      <c r="B4052" s="108" t="s">
        <v>3022</v>
      </c>
      <c r="C4052" s="109">
        <v>1.5685000209299997</v>
      </c>
      <c r="D4052" s="109">
        <v>0.48479728727000004</v>
      </c>
      <c r="E4052" s="110">
        <v>1761</v>
      </c>
      <c r="F4052" s="109">
        <v>484819.023675</v>
      </c>
      <c r="G4052" s="109">
        <v>4599758.3657600004</v>
      </c>
      <c r="H4052" s="135">
        <v>10</v>
      </c>
      <c r="I4052" s="136" t="s">
        <v>3094</v>
      </c>
      <c r="J4052" s="110" t="str">
        <f t="shared" si="63"/>
        <v>No</v>
      </c>
    </row>
    <row r="4053" spans="1:10" x14ac:dyDescent="0.35">
      <c r="A4053" s="108" t="s">
        <v>2837</v>
      </c>
      <c r="B4053" s="108" t="s">
        <v>3048</v>
      </c>
      <c r="C4053" s="109">
        <v>4.12475401857</v>
      </c>
      <c r="D4053" s="109">
        <v>0.96328509928700001</v>
      </c>
      <c r="E4053" s="110">
        <v>282</v>
      </c>
      <c r="F4053" s="109">
        <v>919267.47843999998</v>
      </c>
      <c r="G4053" s="109">
        <v>3784900.1710399999</v>
      </c>
      <c r="H4053" s="135">
        <v>11</v>
      </c>
      <c r="I4053" s="136" t="s">
        <v>3094</v>
      </c>
      <c r="J4053" s="110" t="str">
        <f t="shared" si="63"/>
        <v>No</v>
      </c>
    </row>
    <row r="4054" spans="1:10" x14ac:dyDescent="0.35">
      <c r="A4054" s="108" t="s">
        <v>2838</v>
      </c>
      <c r="B4054" s="108" t="s">
        <v>3036</v>
      </c>
      <c r="C4054" s="109">
        <v>0.128818515327</v>
      </c>
      <c r="D4054" s="109">
        <v>0.180504987832</v>
      </c>
      <c r="E4054" s="110">
        <v>3536</v>
      </c>
      <c r="F4054" s="109">
        <v>869465.85640499997</v>
      </c>
      <c r="G4054" s="109">
        <v>4133759.4776099999</v>
      </c>
      <c r="H4054" s="135">
        <v>11</v>
      </c>
      <c r="I4054" s="136" t="s">
        <v>3094</v>
      </c>
      <c r="J4054" s="110" t="str">
        <f t="shared" si="63"/>
        <v>No</v>
      </c>
    </row>
    <row r="4055" spans="1:10" x14ac:dyDescent="0.35">
      <c r="A4055" s="108" t="s">
        <v>2838</v>
      </c>
      <c r="B4055" s="108" t="s">
        <v>3036</v>
      </c>
      <c r="C4055" s="109">
        <v>0.57273399190300001</v>
      </c>
      <c r="D4055" s="109">
        <v>0.289026023257</v>
      </c>
      <c r="E4055" s="110">
        <v>3554</v>
      </c>
      <c r="F4055" s="109">
        <v>869295.55148699996</v>
      </c>
      <c r="G4055" s="109">
        <v>4133691.7223800002</v>
      </c>
      <c r="H4055" s="135">
        <v>11</v>
      </c>
      <c r="I4055" s="136" t="s">
        <v>3094</v>
      </c>
      <c r="J4055" s="110" t="str">
        <f t="shared" si="63"/>
        <v>No</v>
      </c>
    </row>
    <row r="4056" spans="1:10" x14ac:dyDescent="0.35">
      <c r="A4056" s="108" t="s">
        <v>2838</v>
      </c>
      <c r="B4056" s="108" t="s">
        <v>3036</v>
      </c>
      <c r="C4056" s="109">
        <v>1.40512681255E-2</v>
      </c>
      <c r="D4056" s="109">
        <v>4.4332225958200001E-2</v>
      </c>
      <c r="E4056" s="110">
        <v>3553</v>
      </c>
      <c r="F4056" s="109">
        <v>869229.24365099997</v>
      </c>
      <c r="G4056" s="109">
        <v>4133650.2006399999</v>
      </c>
      <c r="H4056" s="135">
        <v>11</v>
      </c>
      <c r="I4056" s="136" t="s">
        <v>3094</v>
      </c>
      <c r="J4056" s="110" t="str">
        <f t="shared" si="63"/>
        <v>No</v>
      </c>
    </row>
    <row r="4057" spans="1:10" x14ac:dyDescent="0.35">
      <c r="A4057" s="108" t="s">
        <v>2838</v>
      </c>
      <c r="B4057" s="108" t="s">
        <v>3036</v>
      </c>
      <c r="C4057" s="109">
        <v>3.88552211057E-2</v>
      </c>
      <c r="D4057" s="109">
        <v>7.8881638404900006E-2</v>
      </c>
      <c r="E4057" s="110">
        <v>3565</v>
      </c>
      <c r="F4057" s="109">
        <v>869288.44756100001</v>
      </c>
      <c r="G4057" s="109">
        <v>4133420.0589200002</v>
      </c>
      <c r="H4057" s="135">
        <v>11</v>
      </c>
      <c r="I4057" s="136" t="s">
        <v>3094</v>
      </c>
      <c r="J4057" s="110" t="str">
        <f t="shared" si="63"/>
        <v>No</v>
      </c>
    </row>
    <row r="4058" spans="1:10" x14ac:dyDescent="0.35">
      <c r="A4058" s="108" t="s">
        <v>2838</v>
      </c>
      <c r="B4058" s="108" t="s">
        <v>3036</v>
      </c>
      <c r="C4058" s="109">
        <v>0.41955491198399997</v>
      </c>
      <c r="D4058" s="109">
        <v>0.31037160502400002</v>
      </c>
      <c r="E4058" s="110">
        <v>3497</v>
      </c>
      <c r="F4058" s="109">
        <v>868903.31124099996</v>
      </c>
      <c r="G4058" s="109">
        <v>4133372.8851800002</v>
      </c>
      <c r="H4058" s="135">
        <v>11</v>
      </c>
      <c r="I4058" s="136" t="s">
        <v>3094</v>
      </c>
      <c r="J4058" s="110" t="str">
        <f t="shared" si="63"/>
        <v>No</v>
      </c>
    </row>
    <row r="4059" spans="1:10" x14ac:dyDescent="0.35">
      <c r="A4059" s="108" t="s">
        <v>2838</v>
      </c>
      <c r="B4059" s="108" t="s">
        <v>3036</v>
      </c>
      <c r="C4059" s="109">
        <v>9.9609727536700013E-2</v>
      </c>
      <c r="D4059" s="109">
        <v>0.15231489329199999</v>
      </c>
      <c r="E4059" s="110">
        <v>3551</v>
      </c>
      <c r="F4059" s="109">
        <v>869144.68312599999</v>
      </c>
      <c r="G4059" s="109">
        <v>4133333.10408</v>
      </c>
      <c r="H4059" s="135">
        <v>11</v>
      </c>
      <c r="I4059" s="136" t="s">
        <v>3094</v>
      </c>
      <c r="J4059" s="110" t="str">
        <f t="shared" si="63"/>
        <v>No</v>
      </c>
    </row>
    <row r="4060" spans="1:10" x14ac:dyDescent="0.35">
      <c r="A4060" s="108" t="s">
        <v>2838</v>
      </c>
      <c r="B4060" s="108" t="s">
        <v>3036</v>
      </c>
      <c r="C4060" s="109">
        <v>5.3256670249900002E-2</v>
      </c>
      <c r="D4060" s="109">
        <v>9.5020125412000001E-2</v>
      </c>
      <c r="E4060" s="110">
        <v>3546</v>
      </c>
      <c r="F4060" s="109">
        <v>869129.33734800003</v>
      </c>
      <c r="G4060" s="109">
        <v>4133303.68487</v>
      </c>
      <c r="H4060" s="135">
        <v>11</v>
      </c>
      <c r="I4060" s="136" t="s">
        <v>3094</v>
      </c>
      <c r="J4060" s="110" t="str">
        <f t="shared" si="63"/>
        <v>No</v>
      </c>
    </row>
    <row r="4061" spans="1:10" x14ac:dyDescent="0.35">
      <c r="A4061" s="108" t="s">
        <v>2839</v>
      </c>
      <c r="B4061" s="108" t="s">
        <v>3043</v>
      </c>
      <c r="C4061" s="109">
        <v>0.54621946043200009</v>
      </c>
      <c r="D4061" s="109">
        <v>0.28513285213799999</v>
      </c>
      <c r="E4061" s="110">
        <v>2157</v>
      </c>
      <c r="F4061" s="109">
        <v>618269.386895</v>
      </c>
      <c r="G4061" s="109">
        <v>4507206.8143699998</v>
      </c>
      <c r="H4061" s="135">
        <v>10</v>
      </c>
      <c r="I4061" s="136" t="s">
        <v>3094</v>
      </c>
      <c r="J4061" s="110" t="str">
        <f t="shared" si="63"/>
        <v>No</v>
      </c>
    </row>
    <row r="4062" spans="1:10" x14ac:dyDescent="0.35">
      <c r="A4062" s="108" t="s">
        <v>2839</v>
      </c>
      <c r="B4062" s="108" t="s">
        <v>3043</v>
      </c>
      <c r="C4062" s="109">
        <v>16.458097421000002</v>
      </c>
      <c r="D4062" s="109">
        <v>1.7906053955400001</v>
      </c>
      <c r="E4062" s="110">
        <v>1995</v>
      </c>
      <c r="F4062" s="109">
        <v>637948.69802899996</v>
      </c>
      <c r="G4062" s="109">
        <v>4484735.4097499996</v>
      </c>
      <c r="H4062" s="135">
        <v>10</v>
      </c>
      <c r="I4062" s="136" t="s">
        <v>3094</v>
      </c>
      <c r="J4062" s="110" t="str">
        <f t="shared" si="63"/>
        <v>No</v>
      </c>
    </row>
    <row r="4063" spans="1:10" x14ac:dyDescent="0.35">
      <c r="A4063" s="108" t="s">
        <v>2840</v>
      </c>
      <c r="B4063" s="108" t="s">
        <v>3022</v>
      </c>
      <c r="C4063" s="109">
        <v>1.7608151267200001</v>
      </c>
      <c r="D4063" s="109">
        <v>0.65380120940399999</v>
      </c>
      <c r="E4063" s="110">
        <v>2263</v>
      </c>
      <c r="F4063" s="109">
        <v>493499.23324999999</v>
      </c>
      <c r="G4063" s="109">
        <v>4603781.7855000002</v>
      </c>
      <c r="H4063" s="135">
        <v>10</v>
      </c>
      <c r="I4063" s="136" t="s">
        <v>3094</v>
      </c>
      <c r="J4063" s="110" t="str">
        <f t="shared" si="63"/>
        <v>No</v>
      </c>
    </row>
    <row r="4064" spans="1:10" x14ac:dyDescent="0.35">
      <c r="A4064" s="108" t="s">
        <v>2841</v>
      </c>
      <c r="B4064" s="108" t="s">
        <v>3036</v>
      </c>
      <c r="C4064" s="109">
        <v>2.8186938341599999</v>
      </c>
      <c r="D4064" s="109">
        <v>0.65754812118200001</v>
      </c>
      <c r="E4064" s="110">
        <v>3507</v>
      </c>
      <c r="F4064" s="109">
        <v>872326.44801099994</v>
      </c>
      <c r="G4064" s="109">
        <v>4139973.7713799998</v>
      </c>
      <c r="H4064" s="135">
        <v>11</v>
      </c>
      <c r="I4064" s="136" t="s">
        <v>3094</v>
      </c>
      <c r="J4064" s="110" t="str">
        <f t="shared" si="63"/>
        <v>No</v>
      </c>
    </row>
    <row r="4065" spans="1:10" x14ac:dyDescent="0.35">
      <c r="A4065" s="108" t="s">
        <v>2842</v>
      </c>
      <c r="B4065" s="108" t="s">
        <v>3036</v>
      </c>
      <c r="C4065" s="109">
        <v>0.23935638242100002</v>
      </c>
      <c r="D4065" s="109">
        <v>0.19354110298000002</v>
      </c>
      <c r="E4065" s="110">
        <v>3172</v>
      </c>
      <c r="F4065" s="109">
        <v>851145.50036499999</v>
      </c>
      <c r="G4065" s="109">
        <v>4154783.8374100002</v>
      </c>
      <c r="H4065" s="135">
        <v>11</v>
      </c>
      <c r="I4065" s="136" t="s">
        <v>3094</v>
      </c>
      <c r="J4065" s="110" t="str">
        <f t="shared" si="63"/>
        <v>No</v>
      </c>
    </row>
    <row r="4066" spans="1:10" x14ac:dyDescent="0.35">
      <c r="A4066" s="108" t="s">
        <v>2843</v>
      </c>
      <c r="B4066" s="108" t="s">
        <v>3035</v>
      </c>
      <c r="C4066" s="109">
        <v>84.9854113727</v>
      </c>
      <c r="D4066" s="109">
        <v>19.743277022699999</v>
      </c>
      <c r="E4066" s="110">
        <v>2079</v>
      </c>
      <c r="F4066" s="109">
        <v>761607.20787699998</v>
      </c>
      <c r="G4066" s="109">
        <v>4258363.0451800004</v>
      </c>
      <c r="H4066" s="135">
        <v>10</v>
      </c>
      <c r="I4066" s="136" t="s">
        <v>3094</v>
      </c>
      <c r="J4066" s="110" t="str">
        <f t="shared" si="63"/>
        <v>No</v>
      </c>
    </row>
    <row r="4067" spans="1:10" x14ac:dyDescent="0.35">
      <c r="A4067" s="108" t="s">
        <v>2844</v>
      </c>
      <c r="B4067" s="108" t="s">
        <v>3033</v>
      </c>
      <c r="C4067" s="109">
        <v>95.437901532500007</v>
      </c>
      <c r="D4067" s="109">
        <v>11.728760230500001</v>
      </c>
      <c r="E4067" s="110">
        <v>141</v>
      </c>
      <c r="F4067" s="109">
        <v>615381.62598000001</v>
      </c>
      <c r="G4067" s="109">
        <v>4103950.8987500002</v>
      </c>
      <c r="H4067" s="135">
        <v>10</v>
      </c>
      <c r="I4067" s="136" t="s">
        <v>3094</v>
      </c>
      <c r="J4067" s="110" t="str">
        <f t="shared" si="63"/>
        <v>No</v>
      </c>
    </row>
    <row r="4068" spans="1:10" x14ac:dyDescent="0.35">
      <c r="A4068" s="108" t="s">
        <v>2845</v>
      </c>
      <c r="B4068" s="108" t="s">
        <v>3038</v>
      </c>
      <c r="C4068" s="109">
        <v>103.65394342500001</v>
      </c>
      <c r="D4068" s="109">
        <v>7.6248479001100007</v>
      </c>
      <c r="E4068" s="110">
        <v>428</v>
      </c>
      <c r="F4068" s="109">
        <v>1060454.3447499999</v>
      </c>
      <c r="G4068" s="109">
        <v>3722029.98673</v>
      </c>
      <c r="H4068" s="135">
        <v>11</v>
      </c>
      <c r="I4068" s="136" t="s">
        <v>3094</v>
      </c>
      <c r="J4068" s="110" t="str">
        <f t="shared" si="63"/>
        <v>No</v>
      </c>
    </row>
    <row r="4069" spans="1:10" x14ac:dyDescent="0.35">
      <c r="A4069" s="108" t="s">
        <v>2846</v>
      </c>
      <c r="B4069" s="108" t="s">
        <v>3029</v>
      </c>
      <c r="C4069" s="109">
        <v>8.248974229309999</v>
      </c>
      <c r="D4069" s="109">
        <v>1.83932948093</v>
      </c>
      <c r="E4069" s="110">
        <v>2957</v>
      </c>
      <c r="F4069" s="109">
        <v>858871.66347100004</v>
      </c>
      <c r="G4069" s="109">
        <v>4166595.2664700001</v>
      </c>
      <c r="H4069" s="135">
        <v>11</v>
      </c>
      <c r="I4069" s="136" t="s">
        <v>3094</v>
      </c>
      <c r="J4069" s="110" t="str">
        <f t="shared" si="63"/>
        <v>No</v>
      </c>
    </row>
    <row r="4070" spans="1:10" x14ac:dyDescent="0.35">
      <c r="A4070" s="108" t="s">
        <v>2847</v>
      </c>
      <c r="B4070" s="108" t="s">
        <v>3053</v>
      </c>
      <c r="C4070" s="109">
        <v>0.35408642580599997</v>
      </c>
      <c r="D4070" s="109">
        <v>0.25796946162000001</v>
      </c>
      <c r="E4070" s="110">
        <v>174</v>
      </c>
      <c r="F4070" s="109">
        <v>651876.54229400004</v>
      </c>
      <c r="G4070" s="109">
        <v>4314534.8918599999</v>
      </c>
      <c r="H4070" s="135">
        <v>10</v>
      </c>
      <c r="I4070" s="136" t="s">
        <v>3094</v>
      </c>
      <c r="J4070" s="110" t="str">
        <f t="shared" si="63"/>
        <v>No</v>
      </c>
    </row>
    <row r="4071" spans="1:10" x14ac:dyDescent="0.35">
      <c r="A4071" s="108" t="s">
        <v>2848</v>
      </c>
      <c r="B4071" s="108" t="s">
        <v>3036</v>
      </c>
      <c r="C4071" s="109">
        <v>4.61929835751</v>
      </c>
      <c r="D4071" s="109">
        <v>0.84202600617500001</v>
      </c>
      <c r="E4071" s="110">
        <v>3423</v>
      </c>
      <c r="F4071" s="109">
        <v>878231.51324400003</v>
      </c>
      <c r="G4071" s="109">
        <v>4112423.8587799999</v>
      </c>
      <c r="H4071" s="135">
        <v>11</v>
      </c>
      <c r="I4071" s="136" t="s">
        <v>3094</v>
      </c>
      <c r="J4071" s="110" t="str">
        <f t="shared" si="63"/>
        <v>No</v>
      </c>
    </row>
    <row r="4072" spans="1:10" x14ac:dyDescent="0.35">
      <c r="A4072" s="108" t="s">
        <v>2849</v>
      </c>
      <c r="B4072" s="108" t="s">
        <v>3055</v>
      </c>
      <c r="C4072" s="109">
        <v>16.249770283</v>
      </c>
      <c r="D4072" s="109">
        <v>5.4179997003199993</v>
      </c>
      <c r="E4072" s="110">
        <v>455</v>
      </c>
      <c r="F4072" s="109">
        <v>490952.35968499997</v>
      </c>
      <c r="G4072" s="109">
        <v>4359327.63215</v>
      </c>
      <c r="H4072" s="135">
        <v>10</v>
      </c>
      <c r="I4072" s="136" t="s">
        <v>3094</v>
      </c>
      <c r="J4072" s="110" t="str">
        <f t="shared" si="63"/>
        <v>No</v>
      </c>
    </row>
    <row r="4073" spans="1:10" x14ac:dyDescent="0.35">
      <c r="A4073" s="108" t="s">
        <v>2850</v>
      </c>
      <c r="B4073" s="108" t="s">
        <v>3031</v>
      </c>
      <c r="C4073" s="109">
        <v>4.0673504070700002</v>
      </c>
      <c r="D4073" s="109">
        <v>0.98068049493099996</v>
      </c>
      <c r="E4073" s="110">
        <v>1639</v>
      </c>
      <c r="F4073" s="109">
        <v>713613.18469100003</v>
      </c>
      <c r="G4073" s="109">
        <v>4539674.6618600003</v>
      </c>
      <c r="H4073" s="135">
        <v>10</v>
      </c>
      <c r="I4073" s="136" t="s">
        <v>3094</v>
      </c>
      <c r="J4073" s="110" t="str">
        <f t="shared" si="63"/>
        <v>No</v>
      </c>
    </row>
    <row r="4074" spans="1:10" x14ac:dyDescent="0.35">
      <c r="A4074" s="108" t="s">
        <v>2851</v>
      </c>
      <c r="B4074" s="108" t="s">
        <v>3053</v>
      </c>
      <c r="C4074" s="109">
        <v>146.77168916799999</v>
      </c>
      <c r="D4074" s="109">
        <v>5.5302736442300002</v>
      </c>
      <c r="E4074" s="110">
        <v>2063</v>
      </c>
      <c r="F4074" s="109">
        <v>726910.95558099996</v>
      </c>
      <c r="G4074" s="109">
        <v>4355151.0354399998</v>
      </c>
      <c r="H4074" s="135">
        <v>10</v>
      </c>
      <c r="I4074" s="136" t="s">
        <v>3094</v>
      </c>
      <c r="J4074" s="110" t="str">
        <f t="shared" si="63"/>
        <v>No</v>
      </c>
    </row>
    <row r="4075" spans="1:10" x14ac:dyDescent="0.35">
      <c r="A4075" s="108" t="s">
        <v>2852</v>
      </c>
      <c r="B4075" s="108" t="s">
        <v>3025</v>
      </c>
      <c r="C4075" s="109">
        <v>3.9408407105000003</v>
      </c>
      <c r="D4075" s="109">
        <v>0.82997873868200001</v>
      </c>
      <c r="E4075" s="110">
        <v>2638</v>
      </c>
      <c r="F4075" s="109">
        <v>822223.27143900003</v>
      </c>
      <c r="G4075" s="109">
        <v>4162021.8571299999</v>
      </c>
      <c r="H4075" s="135">
        <v>11</v>
      </c>
      <c r="I4075" s="136" t="s">
        <v>3094</v>
      </c>
      <c r="J4075" s="110" t="str">
        <f t="shared" si="63"/>
        <v>No</v>
      </c>
    </row>
    <row r="4076" spans="1:10" x14ac:dyDescent="0.35">
      <c r="A4076" s="108" t="s">
        <v>2853</v>
      </c>
      <c r="B4076" s="108" t="s">
        <v>3033</v>
      </c>
      <c r="C4076" s="109">
        <v>20.949144130700002</v>
      </c>
      <c r="D4076" s="109">
        <v>3.4693365176299999</v>
      </c>
      <c r="E4076" s="110">
        <v>92</v>
      </c>
      <c r="F4076" s="109">
        <v>591543.61991899996</v>
      </c>
      <c r="G4076" s="109">
        <v>4122371.14695</v>
      </c>
      <c r="H4076" s="135">
        <v>10</v>
      </c>
      <c r="I4076" s="136" t="s">
        <v>3094</v>
      </c>
      <c r="J4076" s="110" t="str">
        <f t="shared" si="63"/>
        <v>No</v>
      </c>
    </row>
    <row r="4077" spans="1:10" x14ac:dyDescent="0.35">
      <c r="A4077" s="108" t="s">
        <v>2854</v>
      </c>
      <c r="B4077" s="108" t="s">
        <v>3036</v>
      </c>
      <c r="C4077" s="109">
        <v>19.929123319399999</v>
      </c>
      <c r="D4077" s="109">
        <v>3.9765871658999998</v>
      </c>
      <c r="E4077" s="110">
        <v>3403</v>
      </c>
      <c r="F4077" s="109">
        <v>871372.55113799998</v>
      </c>
      <c r="G4077" s="109">
        <v>4138816.3760899999</v>
      </c>
      <c r="H4077" s="135">
        <v>11</v>
      </c>
      <c r="I4077" s="136" t="s">
        <v>3094</v>
      </c>
      <c r="J4077" s="110" t="str">
        <f t="shared" si="63"/>
        <v>No</v>
      </c>
    </row>
    <row r="4078" spans="1:10" x14ac:dyDescent="0.35">
      <c r="A4078" s="108" t="s">
        <v>2855</v>
      </c>
      <c r="B4078" s="108" t="s">
        <v>3040</v>
      </c>
      <c r="C4078" s="109">
        <v>3.2229743714299999</v>
      </c>
      <c r="D4078" s="109">
        <v>0.78481692045999996</v>
      </c>
      <c r="E4078" s="110">
        <v>88</v>
      </c>
      <c r="F4078" s="109">
        <v>988814.95233500004</v>
      </c>
      <c r="G4078" s="109">
        <v>3732936.9777700002</v>
      </c>
      <c r="H4078" s="135">
        <v>11</v>
      </c>
      <c r="I4078" s="136" t="s">
        <v>3094</v>
      </c>
      <c r="J4078" s="110" t="str">
        <f t="shared" si="63"/>
        <v>No</v>
      </c>
    </row>
    <row r="4079" spans="1:10" x14ac:dyDescent="0.35">
      <c r="A4079" s="108" t="s">
        <v>2856</v>
      </c>
      <c r="B4079" s="108" t="s">
        <v>3020</v>
      </c>
      <c r="C4079" s="109">
        <v>13.549470433399998</v>
      </c>
      <c r="D4079" s="109">
        <v>2.9283801656900001</v>
      </c>
      <c r="E4079" s="110">
        <v>2351</v>
      </c>
      <c r="F4079" s="109">
        <v>747820.53258600004</v>
      </c>
      <c r="G4079" s="109">
        <v>4313865.2370100003</v>
      </c>
      <c r="H4079" s="135">
        <v>10</v>
      </c>
      <c r="I4079" s="136" t="s">
        <v>3094</v>
      </c>
      <c r="J4079" s="110" t="str">
        <f t="shared" si="63"/>
        <v>No</v>
      </c>
    </row>
    <row r="4080" spans="1:10" x14ac:dyDescent="0.35">
      <c r="A4080" s="108" t="s">
        <v>2857</v>
      </c>
      <c r="B4080" s="108" t="s">
        <v>3020</v>
      </c>
      <c r="C4080" s="109">
        <v>17.445207580999998</v>
      </c>
      <c r="D4080" s="109">
        <v>3.4832484357899998</v>
      </c>
      <c r="E4080" s="110">
        <v>2405</v>
      </c>
      <c r="F4080" s="109">
        <v>746987.43328</v>
      </c>
      <c r="G4080" s="109">
        <v>4313623.9690199997</v>
      </c>
      <c r="H4080" s="135">
        <v>10</v>
      </c>
      <c r="I4080" s="136" t="s">
        <v>3094</v>
      </c>
      <c r="J4080" s="110" t="str">
        <f t="shared" si="63"/>
        <v>No</v>
      </c>
    </row>
    <row r="4081" spans="1:10" x14ac:dyDescent="0.35">
      <c r="A4081" s="108" t="s">
        <v>2858</v>
      </c>
      <c r="B4081" s="108" t="s">
        <v>3020</v>
      </c>
      <c r="C4081" s="109">
        <v>5.7746132601699998</v>
      </c>
      <c r="D4081" s="109">
        <v>1.9536754784600001</v>
      </c>
      <c r="E4081" s="110">
        <v>2426</v>
      </c>
      <c r="F4081" s="109">
        <v>747149.86097899999</v>
      </c>
      <c r="G4081" s="109">
        <v>4312675.3344799997</v>
      </c>
      <c r="H4081" s="135">
        <v>10</v>
      </c>
      <c r="I4081" s="136" t="s">
        <v>3094</v>
      </c>
      <c r="J4081" s="110" t="str">
        <f t="shared" si="63"/>
        <v>No</v>
      </c>
    </row>
    <row r="4082" spans="1:10" x14ac:dyDescent="0.35">
      <c r="A4082" s="108" t="s">
        <v>2859</v>
      </c>
      <c r="B4082" s="108" t="s">
        <v>3036</v>
      </c>
      <c r="C4082" s="109">
        <v>1.4845887286199999</v>
      </c>
      <c r="D4082" s="109">
        <v>0.54554026186500004</v>
      </c>
      <c r="E4082" s="110">
        <v>3215</v>
      </c>
      <c r="F4082" s="109">
        <v>860455.45353399997</v>
      </c>
      <c r="G4082" s="109">
        <v>4150496.76822</v>
      </c>
      <c r="H4082" s="135">
        <v>11</v>
      </c>
      <c r="I4082" s="136" t="s">
        <v>3094</v>
      </c>
      <c r="J4082" s="110" t="str">
        <f t="shared" si="63"/>
        <v>No</v>
      </c>
    </row>
    <row r="4083" spans="1:10" x14ac:dyDescent="0.35">
      <c r="A4083" s="108" t="s">
        <v>2860</v>
      </c>
      <c r="B4083" s="108" t="s">
        <v>3041</v>
      </c>
      <c r="C4083" s="109">
        <v>25.497618449199997</v>
      </c>
      <c r="D4083" s="109">
        <v>2.60100337041</v>
      </c>
      <c r="E4083" s="110">
        <v>2002</v>
      </c>
      <c r="F4083" s="109">
        <v>787555.29565099999</v>
      </c>
      <c r="G4083" s="109">
        <v>4212397.1423500003</v>
      </c>
      <c r="H4083" s="135">
        <v>11</v>
      </c>
      <c r="I4083" s="136" t="s">
        <v>3094</v>
      </c>
      <c r="J4083" s="110" t="str">
        <f t="shared" si="63"/>
        <v>No</v>
      </c>
    </row>
    <row r="4084" spans="1:10" x14ac:dyDescent="0.35">
      <c r="A4084" s="108" t="s">
        <v>2861</v>
      </c>
      <c r="B4084" s="108" t="s">
        <v>3047</v>
      </c>
      <c r="C4084" s="109">
        <v>2.0019029954600001</v>
      </c>
      <c r="D4084" s="109">
        <v>0.86894886901200008</v>
      </c>
      <c r="E4084" s="110">
        <v>874</v>
      </c>
      <c r="F4084" s="109">
        <v>1027204.45407</v>
      </c>
      <c r="G4084" s="109">
        <v>3829625.8473299998</v>
      </c>
      <c r="H4084" s="135">
        <v>11</v>
      </c>
      <c r="I4084" s="136" t="s">
        <v>3094</v>
      </c>
      <c r="J4084" s="110" t="str">
        <f t="shared" si="63"/>
        <v>No</v>
      </c>
    </row>
    <row r="4085" spans="1:10" x14ac:dyDescent="0.35">
      <c r="A4085" s="108" t="s">
        <v>2862</v>
      </c>
      <c r="B4085" s="108" t="s">
        <v>3039</v>
      </c>
      <c r="C4085" s="109">
        <v>1.79213391571</v>
      </c>
      <c r="D4085" s="109">
        <v>0.74874778560400002</v>
      </c>
      <c r="E4085" s="110">
        <v>3196</v>
      </c>
      <c r="F4085" s="109">
        <v>909987.75329400005</v>
      </c>
      <c r="G4085" s="109">
        <v>4076221.9227399998</v>
      </c>
      <c r="H4085" s="135">
        <v>11</v>
      </c>
      <c r="I4085" s="136" t="s">
        <v>3094</v>
      </c>
      <c r="J4085" s="110" t="str">
        <f t="shared" si="63"/>
        <v>No</v>
      </c>
    </row>
    <row r="4086" spans="1:10" x14ac:dyDescent="0.35">
      <c r="A4086" s="108" t="s">
        <v>2862</v>
      </c>
      <c r="B4086" s="108" t="s">
        <v>3039</v>
      </c>
      <c r="C4086" s="109">
        <v>0.67369356280100001</v>
      </c>
      <c r="D4086" s="109">
        <v>0.48621009777199997</v>
      </c>
      <c r="E4086" s="110">
        <v>3215</v>
      </c>
      <c r="F4086" s="109">
        <v>910056.60620399995</v>
      </c>
      <c r="G4086" s="109">
        <v>4075856.0513599999</v>
      </c>
      <c r="H4086" s="135">
        <v>11</v>
      </c>
      <c r="I4086" s="136" t="s">
        <v>3094</v>
      </c>
      <c r="J4086" s="110" t="str">
        <f t="shared" si="63"/>
        <v>No</v>
      </c>
    </row>
    <row r="4087" spans="1:10" x14ac:dyDescent="0.35">
      <c r="A4087" s="108" t="s">
        <v>2863</v>
      </c>
      <c r="B4087" s="108" t="s">
        <v>3039</v>
      </c>
      <c r="C4087" s="109">
        <v>4.9117051055799994</v>
      </c>
      <c r="D4087" s="109">
        <v>1.25766529731</v>
      </c>
      <c r="E4087" s="110">
        <v>3311</v>
      </c>
      <c r="F4087" s="109">
        <v>909971.74862500001</v>
      </c>
      <c r="G4087" s="109">
        <v>4074937.36564</v>
      </c>
      <c r="H4087" s="135">
        <v>11</v>
      </c>
      <c r="I4087" s="136" t="s">
        <v>3094</v>
      </c>
      <c r="J4087" s="110" t="str">
        <f t="shared" si="63"/>
        <v>No</v>
      </c>
    </row>
    <row r="4088" spans="1:10" x14ac:dyDescent="0.35">
      <c r="A4088" s="108" t="s">
        <v>2864</v>
      </c>
      <c r="B4088" s="108" t="s">
        <v>3039</v>
      </c>
      <c r="C4088" s="109">
        <v>3.52716529433</v>
      </c>
      <c r="D4088" s="109">
        <v>0.87327096891599998</v>
      </c>
      <c r="E4088" s="110">
        <v>3596</v>
      </c>
      <c r="F4088" s="109">
        <v>909455.00362900004</v>
      </c>
      <c r="G4088" s="109">
        <v>4074102.67998</v>
      </c>
      <c r="H4088" s="135">
        <v>11</v>
      </c>
      <c r="I4088" s="136" t="s">
        <v>3094</v>
      </c>
      <c r="J4088" s="110" t="str">
        <f t="shared" si="63"/>
        <v>No</v>
      </c>
    </row>
    <row r="4089" spans="1:10" x14ac:dyDescent="0.35">
      <c r="A4089" s="108" t="s">
        <v>2865</v>
      </c>
      <c r="B4089" s="108" t="s">
        <v>3050</v>
      </c>
      <c r="C4089" s="109">
        <v>9.1419796592999987</v>
      </c>
      <c r="D4089" s="109">
        <v>1.41119193842</v>
      </c>
      <c r="E4089" s="110">
        <v>130</v>
      </c>
      <c r="F4089" s="109">
        <v>506826.44267299998</v>
      </c>
      <c r="G4089" s="109">
        <v>4288471.7029799996</v>
      </c>
      <c r="H4089" s="135">
        <v>10</v>
      </c>
      <c r="I4089" s="136" t="s">
        <v>3094</v>
      </c>
      <c r="J4089" s="110" t="str">
        <f t="shared" si="63"/>
        <v>No</v>
      </c>
    </row>
    <row r="4090" spans="1:10" x14ac:dyDescent="0.35">
      <c r="A4090" s="108" t="s">
        <v>2866</v>
      </c>
      <c r="B4090" s="108" t="s">
        <v>3055</v>
      </c>
      <c r="C4090" s="109">
        <v>0.14406095189500001</v>
      </c>
      <c r="D4090" s="109">
        <v>0.161333474915</v>
      </c>
      <c r="E4090" s="110">
        <v>475</v>
      </c>
      <c r="F4090" s="109">
        <v>467820.87106099998</v>
      </c>
      <c r="G4090" s="109">
        <v>4397083.0252499999</v>
      </c>
      <c r="H4090" s="135">
        <v>10</v>
      </c>
      <c r="I4090" s="136" t="s">
        <v>3094</v>
      </c>
      <c r="J4090" s="110" t="str">
        <f t="shared" si="63"/>
        <v>No</v>
      </c>
    </row>
    <row r="4091" spans="1:10" x14ac:dyDescent="0.35">
      <c r="A4091" s="108" t="s">
        <v>2867</v>
      </c>
      <c r="B4091" s="108" t="s">
        <v>3022</v>
      </c>
      <c r="C4091" s="109">
        <v>1.4296245628099999</v>
      </c>
      <c r="D4091" s="109">
        <v>0.45389352542400002</v>
      </c>
      <c r="E4091" s="110">
        <v>2102</v>
      </c>
      <c r="F4091" s="109">
        <v>511930.44507100002</v>
      </c>
      <c r="G4091" s="109">
        <v>4561552.8821200002</v>
      </c>
      <c r="H4091" s="135">
        <v>10</v>
      </c>
      <c r="I4091" s="136" t="s">
        <v>3094</v>
      </c>
      <c r="J4091" s="110" t="str">
        <f t="shared" si="63"/>
        <v>No</v>
      </c>
    </row>
    <row r="4092" spans="1:10" x14ac:dyDescent="0.35">
      <c r="A4092" s="108" t="s">
        <v>2867</v>
      </c>
      <c r="B4092" s="108" t="s">
        <v>3035</v>
      </c>
      <c r="C4092" s="109">
        <v>1.7939512306500001</v>
      </c>
      <c r="D4092" s="109">
        <v>0.98990736202399998</v>
      </c>
      <c r="E4092" s="110">
        <v>2383</v>
      </c>
      <c r="F4092" s="109">
        <v>770605.26526100002</v>
      </c>
      <c r="G4092" s="109">
        <v>4278318.5845699999</v>
      </c>
      <c r="H4092" s="135">
        <v>11</v>
      </c>
      <c r="I4092" s="136" t="s">
        <v>3094</v>
      </c>
      <c r="J4092" s="110" t="str">
        <f t="shared" si="63"/>
        <v>No</v>
      </c>
    </row>
    <row r="4093" spans="1:10" x14ac:dyDescent="0.35">
      <c r="A4093" s="108" t="s">
        <v>2867</v>
      </c>
      <c r="B4093" s="108" t="s">
        <v>3036</v>
      </c>
      <c r="C4093" s="109">
        <v>31.078200697199996</v>
      </c>
      <c r="D4093" s="109">
        <v>3.0245548072800004</v>
      </c>
      <c r="E4093" s="110">
        <v>3152</v>
      </c>
      <c r="F4093" s="109">
        <v>859351.54335399996</v>
      </c>
      <c r="G4093" s="109">
        <v>4159342.0715299998</v>
      </c>
      <c r="H4093" s="135">
        <v>11</v>
      </c>
      <c r="I4093" s="136" t="s">
        <v>3094</v>
      </c>
      <c r="J4093" s="110" t="str">
        <f t="shared" si="63"/>
        <v>No</v>
      </c>
    </row>
    <row r="4094" spans="1:10" x14ac:dyDescent="0.35">
      <c r="A4094" s="108" t="s">
        <v>2867</v>
      </c>
      <c r="B4094" s="108" t="s">
        <v>3036</v>
      </c>
      <c r="C4094" s="109">
        <v>2.7174478667099997</v>
      </c>
      <c r="D4094" s="109">
        <v>1.0723490762599999</v>
      </c>
      <c r="E4094" s="110">
        <v>2588</v>
      </c>
      <c r="F4094" s="109">
        <v>847641.13646900002</v>
      </c>
      <c r="G4094" s="109">
        <v>4113657.56758</v>
      </c>
      <c r="H4094" s="135">
        <v>11</v>
      </c>
      <c r="I4094" s="136" t="s">
        <v>3094</v>
      </c>
      <c r="J4094" s="110" t="str">
        <f t="shared" si="63"/>
        <v>No</v>
      </c>
    </row>
    <row r="4095" spans="1:10" x14ac:dyDescent="0.35">
      <c r="A4095" s="108" t="s">
        <v>2867</v>
      </c>
      <c r="B4095" s="108" t="s">
        <v>3041</v>
      </c>
      <c r="C4095" s="109">
        <v>12.458876824100001</v>
      </c>
      <c r="D4095" s="109">
        <v>1.4436905467900001</v>
      </c>
      <c r="E4095" s="110">
        <v>2816</v>
      </c>
      <c r="F4095" s="109">
        <v>813885.99090600002</v>
      </c>
      <c r="G4095" s="109">
        <v>4207606.67765</v>
      </c>
      <c r="H4095" s="135">
        <v>11</v>
      </c>
      <c r="I4095" s="136" t="s">
        <v>3094</v>
      </c>
      <c r="J4095" s="110" t="str">
        <f t="shared" si="63"/>
        <v>No</v>
      </c>
    </row>
    <row r="4096" spans="1:10" x14ac:dyDescent="0.35">
      <c r="A4096" s="108" t="s">
        <v>2868</v>
      </c>
      <c r="B4096" s="108" t="s">
        <v>3029</v>
      </c>
      <c r="C4096" s="109">
        <v>10.386875785900001</v>
      </c>
      <c r="D4096" s="109">
        <v>1.28968538166</v>
      </c>
      <c r="E4096" s="110">
        <v>2990</v>
      </c>
      <c r="F4096" s="109">
        <v>827756.991713</v>
      </c>
      <c r="G4096" s="109">
        <v>4217596.0552899996</v>
      </c>
      <c r="H4096" s="135">
        <v>11</v>
      </c>
      <c r="I4096" s="136" t="s">
        <v>3094</v>
      </c>
      <c r="J4096" s="110" t="str">
        <f t="shared" si="63"/>
        <v>No</v>
      </c>
    </row>
    <row r="4097" spans="1:10" x14ac:dyDescent="0.35">
      <c r="A4097" s="108" t="s">
        <v>2868</v>
      </c>
      <c r="B4097" s="108" t="s">
        <v>3029</v>
      </c>
      <c r="C4097" s="109">
        <v>4.0113888004199998</v>
      </c>
      <c r="D4097" s="109">
        <v>0.7418585831079999</v>
      </c>
      <c r="E4097" s="110">
        <v>2970</v>
      </c>
      <c r="F4097" s="109">
        <v>828295.12193599995</v>
      </c>
      <c r="G4097" s="109">
        <v>4217647.5817099996</v>
      </c>
      <c r="H4097" s="135">
        <v>11</v>
      </c>
      <c r="I4097" s="136" t="s">
        <v>3094</v>
      </c>
      <c r="J4097" s="110" t="str">
        <f t="shared" si="63"/>
        <v>No</v>
      </c>
    </row>
    <row r="4098" spans="1:10" x14ac:dyDescent="0.35">
      <c r="A4098" s="108" t="s">
        <v>2868</v>
      </c>
      <c r="B4098" s="108" t="s">
        <v>3029</v>
      </c>
      <c r="C4098" s="109">
        <v>0.34645537703500001</v>
      </c>
      <c r="D4098" s="109">
        <v>0.23410937570499998</v>
      </c>
      <c r="E4098" s="110">
        <v>3018</v>
      </c>
      <c r="F4098" s="109">
        <v>827527.67324499995</v>
      </c>
      <c r="G4098" s="109">
        <v>4217971.1846399996</v>
      </c>
      <c r="H4098" s="135">
        <v>11</v>
      </c>
      <c r="I4098" s="136" t="s">
        <v>3094</v>
      </c>
      <c r="J4098" s="110" t="str">
        <f t="shared" si="63"/>
        <v>No</v>
      </c>
    </row>
    <row r="4099" spans="1:10" x14ac:dyDescent="0.35">
      <c r="A4099" s="108" t="s">
        <v>2869</v>
      </c>
      <c r="B4099" s="108" t="s">
        <v>3025</v>
      </c>
      <c r="C4099" s="109">
        <v>1.0593189759099999</v>
      </c>
      <c r="D4099" s="109">
        <v>0.66707031772299996</v>
      </c>
      <c r="E4099" s="110">
        <v>2871</v>
      </c>
      <c r="F4099" s="109">
        <v>842889.90018800006</v>
      </c>
      <c r="G4099" s="109">
        <v>4176909.5552400001</v>
      </c>
      <c r="H4099" s="135">
        <v>11</v>
      </c>
      <c r="I4099" s="136" t="s">
        <v>3094</v>
      </c>
      <c r="J4099" s="110" t="str">
        <f t="shared" si="63"/>
        <v>No</v>
      </c>
    </row>
    <row r="4100" spans="1:10" x14ac:dyDescent="0.35">
      <c r="A4100" s="108" t="s">
        <v>2870</v>
      </c>
      <c r="B4100" s="108" t="s">
        <v>3022</v>
      </c>
      <c r="C4100" s="109">
        <v>0.68561940655800002</v>
      </c>
      <c r="D4100" s="109">
        <v>0.38526454775399999</v>
      </c>
      <c r="E4100" s="110">
        <v>2021</v>
      </c>
      <c r="F4100" s="109">
        <v>501412.16927200003</v>
      </c>
      <c r="G4100" s="109">
        <v>4568532.5634099999</v>
      </c>
      <c r="H4100" s="135">
        <v>10</v>
      </c>
      <c r="I4100" s="136" t="s">
        <v>3094</v>
      </c>
      <c r="J4100" s="110" t="str">
        <f t="shared" ref="J4100:J4163" si="64">IF(AND(C4100&gt;=173.3,C4100&lt;=16005.8,D4100&gt;=16.1,D4100&lt;=255.3,E4100&gt;=42.4,E4100&lt;=2062),"Yes","No")</f>
        <v>No</v>
      </c>
    </row>
    <row r="4101" spans="1:10" x14ac:dyDescent="0.35">
      <c r="A4101" s="108" t="s">
        <v>2871</v>
      </c>
      <c r="B4101" s="108" t="s">
        <v>3051</v>
      </c>
      <c r="C4101" s="109">
        <v>8.0803979924299991</v>
      </c>
      <c r="D4101" s="109">
        <v>1.28667660948</v>
      </c>
      <c r="E4101" s="110">
        <v>3148</v>
      </c>
      <c r="F4101" s="109">
        <v>822011.32484200003</v>
      </c>
      <c r="G4101" s="109">
        <v>4188459.8894699998</v>
      </c>
      <c r="H4101" s="135">
        <v>11</v>
      </c>
      <c r="I4101" s="136" t="s">
        <v>3094</v>
      </c>
      <c r="J4101" s="110" t="str">
        <f t="shared" si="64"/>
        <v>No</v>
      </c>
    </row>
    <row r="4102" spans="1:10" x14ac:dyDescent="0.35">
      <c r="A4102" s="108" t="s">
        <v>2872</v>
      </c>
      <c r="B4102" s="108" t="s">
        <v>3036</v>
      </c>
      <c r="C4102" s="109">
        <v>2.6919449166399998</v>
      </c>
      <c r="D4102" s="109">
        <v>0.67310866455099994</v>
      </c>
      <c r="E4102" s="110">
        <v>2875</v>
      </c>
      <c r="F4102" s="109">
        <v>889498.77601699997</v>
      </c>
      <c r="G4102" s="109">
        <v>4093084.0963300001</v>
      </c>
      <c r="H4102" s="135">
        <v>11</v>
      </c>
      <c r="I4102" s="136" t="s">
        <v>3094</v>
      </c>
      <c r="J4102" s="110" t="str">
        <f t="shared" si="64"/>
        <v>No</v>
      </c>
    </row>
    <row r="4103" spans="1:10" x14ac:dyDescent="0.35">
      <c r="A4103" s="108" t="s">
        <v>2872</v>
      </c>
      <c r="B4103" s="108" t="s">
        <v>3036</v>
      </c>
      <c r="C4103" s="109">
        <v>2.9116229842100001</v>
      </c>
      <c r="D4103" s="109">
        <v>0.68991614402799994</v>
      </c>
      <c r="E4103" s="110">
        <v>2967</v>
      </c>
      <c r="F4103" s="109">
        <v>889675.44605100004</v>
      </c>
      <c r="G4103" s="109">
        <v>4092433.66952</v>
      </c>
      <c r="H4103" s="135">
        <v>11</v>
      </c>
      <c r="I4103" s="136" t="s">
        <v>3094</v>
      </c>
      <c r="J4103" s="110" t="str">
        <f t="shared" si="64"/>
        <v>No</v>
      </c>
    </row>
    <row r="4104" spans="1:10" x14ac:dyDescent="0.35">
      <c r="A4104" s="108" t="s">
        <v>2872</v>
      </c>
      <c r="B4104" s="108" t="s">
        <v>3036</v>
      </c>
      <c r="C4104" s="109">
        <v>9.7759520127999995</v>
      </c>
      <c r="D4104" s="109">
        <v>1.50562957812</v>
      </c>
      <c r="E4104" s="110">
        <v>2955</v>
      </c>
      <c r="F4104" s="109">
        <v>888944.27068099997</v>
      </c>
      <c r="G4104" s="109">
        <v>4092038.7620399999</v>
      </c>
      <c r="H4104" s="135">
        <v>11</v>
      </c>
      <c r="I4104" s="136" t="s">
        <v>3094</v>
      </c>
      <c r="J4104" s="110" t="str">
        <f t="shared" si="64"/>
        <v>No</v>
      </c>
    </row>
    <row r="4105" spans="1:10" x14ac:dyDescent="0.35">
      <c r="A4105" s="108" t="s">
        <v>2872</v>
      </c>
      <c r="B4105" s="108" t="s">
        <v>3036</v>
      </c>
      <c r="C4105" s="109">
        <v>10.6817065194</v>
      </c>
      <c r="D4105" s="109">
        <v>1.4052642577599999</v>
      </c>
      <c r="E4105" s="110">
        <v>3072</v>
      </c>
      <c r="F4105" s="109">
        <v>889319.67870299995</v>
      </c>
      <c r="G4105" s="109">
        <v>4091327.1888000001</v>
      </c>
      <c r="H4105" s="135">
        <v>11</v>
      </c>
      <c r="I4105" s="136" t="s">
        <v>3094</v>
      </c>
      <c r="J4105" s="110" t="str">
        <f t="shared" si="64"/>
        <v>No</v>
      </c>
    </row>
    <row r="4106" spans="1:10" x14ac:dyDescent="0.35">
      <c r="A4106" s="108" t="s">
        <v>2872</v>
      </c>
      <c r="B4106" s="108" t="s">
        <v>3036</v>
      </c>
      <c r="C4106" s="109">
        <v>0.49633965846200001</v>
      </c>
      <c r="D4106" s="109">
        <v>0.41103467582199998</v>
      </c>
      <c r="E4106" s="110">
        <v>3138</v>
      </c>
      <c r="F4106" s="109">
        <v>890005.99442200002</v>
      </c>
      <c r="G4106" s="109">
        <v>4091470.3995599998</v>
      </c>
      <c r="H4106" s="135">
        <v>11</v>
      </c>
      <c r="I4106" s="136" t="s">
        <v>3094</v>
      </c>
      <c r="J4106" s="110" t="str">
        <f t="shared" si="64"/>
        <v>No</v>
      </c>
    </row>
    <row r="4107" spans="1:10" x14ac:dyDescent="0.35">
      <c r="A4107" s="108" t="s">
        <v>2872</v>
      </c>
      <c r="B4107" s="108" t="s">
        <v>3036</v>
      </c>
      <c r="C4107" s="109">
        <v>6.2400248894499999</v>
      </c>
      <c r="D4107" s="109">
        <v>1.4637379503899999</v>
      </c>
      <c r="E4107" s="110">
        <v>3133</v>
      </c>
      <c r="F4107" s="109">
        <v>889668.77200800006</v>
      </c>
      <c r="G4107" s="109">
        <v>4090925.4058300001</v>
      </c>
      <c r="H4107" s="135">
        <v>11</v>
      </c>
      <c r="I4107" s="136" t="s">
        <v>3094</v>
      </c>
      <c r="J4107" s="110" t="str">
        <f t="shared" si="64"/>
        <v>No</v>
      </c>
    </row>
    <row r="4108" spans="1:10" x14ac:dyDescent="0.35">
      <c r="A4108" s="108" t="s">
        <v>2872</v>
      </c>
      <c r="B4108" s="108" t="s">
        <v>3036</v>
      </c>
      <c r="C4108" s="109">
        <v>19.3059086116</v>
      </c>
      <c r="D4108" s="109">
        <v>2.13380695208</v>
      </c>
      <c r="E4108" s="110">
        <v>3110</v>
      </c>
      <c r="F4108" s="109">
        <v>888978.42548500001</v>
      </c>
      <c r="G4108" s="109">
        <v>4090632.91775</v>
      </c>
      <c r="H4108" s="135">
        <v>11</v>
      </c>
      <c r="I4108" s="136" t="s">
        <v>3094</v>
      </c>
      <c r="J4108" s="110" t="str">
        <f t="shared" si="64"/>
        <v>No</v>
      </c>
    </row>
    <row r="4109" spans="1:10" x14ac:dyDescent="0.35">
      <c r="A4109" s="108" t="s">
        <v>2872</v>
      </c>
      <c r="B4109" s="108" t="s">
        <v>3036</v>
      </c>
      <c r="C4109" s="109">
        <v>4.8191183647999996</v>
      </c>
      <c r="D4109" s="109">
        <v>1.01661269737</v>
      </c>
      <c r="E4109" s="110">
        <v>3144</v>
      </c>
      <c r="F4109" s="109">
        <v>889794.30000399996</v>
      </c>
      <c r="G4109" s="109">
        <v>4090455.5596099999</v>
      </c>
      <c r="H4109" s="135">
        <v>11</v>
      </c>
      <c r="I4109" s="136" t="s">
        <v>3094</v>
      </c>
      <c r="J4109" s="110" t="str">
        <f t="shared" si="64"/>
        <v>No</v>
      </c>
    </row>
    <row r="4110" spans="1:10" x14ac:dyDescent="0.35">
      <c r="A4110" s="108" t="s">
        <v>2872</v>
      </c>
      <c r="B4110" s="108" t="s">
        <v>3036</v>
      </c>
      <c r="C4110" s="109">
        <v>1.7923909537200002</v>
      </c>
      <c r="D4110" s="109">
        <v>0.51209513892899994</v>
      </c>
      <c r="E4110" s="110">
        <v>3157</v>
      </c>
      <c r="F4110" s="109">
        <v>889384.698768</v>
      </c>
      <c r="G4110" s="109">
        <v>4090090.4751900001</v>
      </c>
      <c r="H4110" s="135">
        <v>11</v>
      </c>
      <c r="I4110" s="136" t="s">
        <v>3094</v>
      </c>
      <c r="J4110" s="110" t="str">
        <f t="shared" si="64"/>
        <v>No</v>
      </c>
    </row>
    <row r="4111" spans="1:10" x14ac:dyDescent="0.35">
      <c r="A4111" s="108" t="s">
        <v>2872</v>
      </c>
      <c r="B4111" s="108" t="s">
        <v>3036</v>
      </c>
      <c r="C4111" s="109">
        <v>6.8617539544300001</v>
      </c>
      <c r="D4111" s="109">
        <v>2.0957115848100001</v>
      </c>
      <c r="E4111" s="110">
        <v>3157</v>
      </c>
      <c r="F4111" s="109">
        <v>889517.10329300002</v>
      </c>
      <c r="G4111" s="109">
        <v>4089759.0242699999</v>
      </c>
      <c r="H4111" s="135">
        <v>11</v>
      </c>
      <c r="I4111" s="136" t="s">
        <v>3094</v>
      </c>
      <c r="J4111" s="110" t="str">
        <f t="shared" si="64"/>
        <v>No</v>
      </c>
    </row>
    <row r="4112" spans="1:10" x14ac:dyDescent="0.35">
      <c r="A4112" s="108" t="s">
        <v>2873</v>
      </c>
      <c r="B4112" s="108" t="s">
        <v>3068</v>
      </c>
      <c r="C4112" s="109">
        <v>2.0433310537299998</v>
      </c>
      <c r="D4112" s="109">
        <v>0.594354837182</v>
      </c>
      <c r="E4112" s="110">
        <v>1936</v>
      </c>
      <c r="F4112" s="109">
        <v>703915.58223099995</v>
      </c>
      <c r="G4112" s="109">
        <v>4386861.5955499997</v>
      </c>
      <c r="H4112" s="135">
        <v>10</v>
      </c>
      <c r="I4112" s="136" t="s">
        <v>3094</v>
      </c>
      <c r="J4112" s="110" t="str">
        <f t="shared" si="64"/>
        <v>No</v>
      </c>
    </row>
    <row r="4113" spans="1:10" x14ac:dyDescent="0.35">
      <c r="A4113" s="108" t="s">
        <v>2874</v>
      </c>
      <c r="B4113" s="108" t="s">
        <v>3020</v>
      </c>
      <c r="C4113" s="109">
        <v>6.0150966132399999</v>
      </c>
      <c r="D4113" s="109">
        <v>1.47765458483</v>
      </c>
      <c r="E4113" s="110">
        <v>441</v>
      </c>
      <c r="F4113" s="109">
        <v>684907.38469800004</v>
      </c>
      <c r="G4113" s="109">
        <v>4286793.1015499998</v>
      </c>
      <c r="H4113" s="135">
        <v>10</v>
      </c>
      <c r="I4113" s="136" t="s">
        <v>3094</v>
      </c>
      <c r="J4113" s="110" t="str">
        <f t="shared" si="64"/>
        <v>No</v>
      </c>
    </row>
    <row r="4114" spans="1:10" x14ac:dyDescent="0.35">
      <c r="A4114" s="108" t="s">
        <v>2875</v>
      </c>
      <c r="B4114" s="108" t="s">
        <v>3041</v>
      </c>
      <c r="C4114" s="109">
        <v>0.728966541287</v>
      </c>
      <c r="D4114" s="109">
        <v>0.36571169276299997</v>
      </c>
      <c r="E4114" s="110">
        <v>2799</v>
      </c>
      <c r="F4114" s="109">
        <v>790961.10714900005</v>
      </c>
      <c r="G4114" s="109">
        <v>4230054.61876</v>
      </c>
      <c r="H4114" s="135">
        <v>11</v>
      </c>
      <c r="I4114" s="136" t="s">
        <v>3094</v>
      </c>
      <c r="J4114" s="110" t="str">
        <f t="shared" si="64"/>
        <v>No</v>
      </c>
    </row>
    <row r="4115" spans="1:10" x14ac:dyDescent="0.35">
      <c r="A4115" s="108" t="s">
        <v>2876</v>
      </c>
      <c r="B4115" s="108" t="s">
        <v>3020</v>
      </c>
      <c r="C4115" s="109">
        <v>1.8928518197600002</v>
      </c>
      <c r="D4115" s="109">
        <v>0.74698148538999998</v>
      </c>
      <c r="E4115" s="110">
        <v>2492</v>
      </c>
      <c r="F4115" s="109">
        <v>748061.60066400003</v>
      </c>
      <c r="G4115" s="109">
        <v>4304558.1408799998</v>
      </c>
      <c r="H4115" s="135">
        <v>10</v>
      </c>
      <c r="I4115" s="136" t="s">
        <v>3094</v>
      </c>
      <c r="J4115" s="110" t="str">
        <f t="shared" si="64"/>
        <v>No</v>
      </c>
    </row>
    <row r="4116" spans="1:10" x14ac:dyDescent="0.35">
      <c r="A4116" s="108" t="s">
        <v>2877</v>
      </c>
      <c r="B4116" s="108" t="s">
        <v>3042</v>
      </c>
      <c r="C4116" s="109">
        <v>4.7896130407799999</v>
      </c>
      <c r="D4116" s="109">
        <v>0.95767018168499995</v>
      </c>
      <c r="E4116" s="110">
        <v>1997</v>
      </c>
      <c r="F4116" s="109">
        <v>696147.99269400002</v>
      </c>
      <c r="G4116" s="109">
        <v>4398219.7503800001</v>
      </c>
      <c r="H4116" s="135">
        <v>10</v>
      </c>
      <c r="I4116" s="136" t="s">
        <v>3094</v>
      </c>
      <c r="J4116" s="110" t="str">
        <f t="shared" si="64"/>
        <v>No</v>
      </c>
    </row>
    <row r="4117" spans="1:10" x14ac:dyDescent="0.35">
      <c r="A4117" s="108" t="s">
        <v>2878</v>
      </c>
      <c r="B4117" s="108" t="s">
        <v>3037</v>
      </c>
      <c r="C4117" s="109">
        <v>1.2305573113799999</v>
      </c>
      <c r="D4117" s="109">
        <v>0.50903967957499996</v>
      </c>
      <c r="E4117" s="110">
        <v>2216</v>
      </c>
      <c r="F4117" s="109">
        <v>712690.05731099995</v>
      </c>
      <c r="G4117" s="109">
        <v>4362451.6108900001</v>
      </c>
      <c r="H4117" s="135">
        <v>10</v>
      </c>
      <c r="I4117" s="136" t="s">
        <v>3094</v>
      </c>
      <c r="J4117" s="110" t="str">
        <f t="shared" si="64"/>
        <v>No</v>
      </c>
    </row>
    <row r="4118" spans="1:10" x14ac:dyDescent="0.35">
      <c r="A4118" s="108" t="s">
        <v>2879</v>
      </c>
      <c r="B4118" s="108" t="s">
        <v>3036</v>
      </c>
      <c r="C4118" s="109">
        <v>0.49690338505999998</v>
      </c>
      <c r="D4118" s="109">
        <v>0.294352240348</v>
      </c>
      <c r="E4118" s="110">
        <v>3306</v>
      </c>
      <c r="F4118" s="109">
        <v>874609.92548099998</v>
      </c>
      <c r="G4118" s="109">
        <v>4115212.3061700002</v>
      </c>
      <c r="H4118" s="135">
        <v>11</v>
      </c>
      <c r="I4118" s="136" t="s">
        <v>3094</v>
      </c>
      <c r="J4118" s="110" t="str">
        <f t="shared" si="64"/>
        <v>No</v>
      </c>
    </row>
    <row r="4119" spans="1:10" x14ac:dyDescent="0.35">
      <c r="A4119" s="108" t="s">
        <v>2880</v>
      </c>
      <c r="B4119" s="108" t="s">
        <v>3036</v>
      </c>
      <c r="C4119" s="109">
        <v>5.2418537144800004</v>
      </c>
      <c r="D4119" s="109">
        <v>1.1034857867000001</v>
      </c>
      <c r="E4119" s="110">
        <v>3410</v>
      </c>
      <c r="F4119" s="109">
        <v>880875.91289299994</v>
      </c>
      <c r="G4119" s="109">
        <v>4129351.0921399998</v>
      </c>
      <c r="H4119" s="135">
        <v>11</v>
      </c>
      <c r="I4119" s="136" t="s">
        <v>3094</v>
      </c>
      <c r="J4119" s="110" t="str">
        <f t="shared" si="64"/>
        <v>No</v>
      </c>
    </row>
    <row r="4120" spans="1:10" x14ac:dyDescent="0.35">
      <c r="A4120" s="108" t="s">
        <v>2881</v>
      </c>
      <c r="B4120" s="108" t="s">
        <v>3036</v>
      </c>
      <c r="C4120" s="109">
        <v>3.44257406417</v>
      </c>
      <c r="D4120" s="109">
        <v>1.0693845126399999</v>
      </c>
      <c r="E4120" s="110">
        <v>3445</v>
      </c>
      <c r="F4120" s="109">
        <v>880232.55096899997</v>
      </c>
      <c r="G4120" s="109">
        <v>4129043.7608699999</v>
      </c>
      <c r="H4120" s="135">
        <v>11</v>
      </c>
      <c r="I4120" s="136" t="s">
        <v>3094</v>
      </c>
      <c r="J4120" s="110" t="str">
        <f t="shared" si="64"/>
        <v>No</v>
      </c>
    </row>
    <row r="4121" spans="1:10" x14ac:dyDescent="0.35">
      <c r="A4121" s="108" t="s">
        <v>2882</v>
      </c>
      <c r="B4121" s="108" t="s">
        <v>3036</v>
      </c>
      <c r="C4121" s="109">
        <v>2.1486349068099999</v>
      </c>
      <c r="D4121" s="109">
        <v>0.61717030298199993</v>
      </c>
      <c r="E4121" s="110">
        <v>3457</v>
      </c>
      <c r="F4121" s="109">
        <v>880303.80839100003</v>
      </c>
      <c r="G4121" s="109">
        <v>4128652.61778</v>
      </c>
      <c r="H4121" s="135">
        <v>11</v>
      </c>
      <c r="I4121" s="136" t="s">
        <v>3094</v>
      </c>
      <c r="J4121" s="110" t="str">
        <f t="shared" si="64"/>
        <v>No</v>
      </c>
    </row>
    <row r="4122" spans="1:10" x14ac:dyDescent="0.35">
      <c r="A4122" s="108" t="s">
        <v>2882</v>
      </c>
      <c r="B4122" s="108" t="s">
        <v>3036</v>
      </c>
      <c r="C4122" s="109">
        <v>0.10797462994199999</v>
      </c>
      <c r="D4122" s="109">
        <v>0.12905896865799998</v>
      </c>
      <c r="E4122" s="110">
        <v>3417</v>
      </c>
      <c r="F4122" s="109">
        <v>880818.27258600004</v>
      </c>
      <c r="G4122" s="109">
        <v>4129514.90123</v>
      </c>
      <c r="H4122" s="135">
        <v>11</v>
      </c>
      <c r="I4122" s="136" t="s">
        <v>3094</v>
      </c>
      <c r="J4122" s="110" t="str">
        <f t="shared" si="64"/>
        <v>No</v>
      </c>
    </row>
    <row r="4123" spans="1:10" x14ac:dyDescent="0.35">
      <c r="A4123" s="108" t="s">
        <v>2882</v>
      </c>
      <c r="B4123" s="108" t="s">
        <v>3036</v>
      </c>
      <c r="C4123" s="109">
        <v>6.50652203747E-2</v>
      </c>
      <c r="D4123" s="109">
        <v>9.3432079204799998E-2</v>
      </c>
      <c r="E4123" s="110">
        <v>3410</v>
      </c>
      <c r="F4123" s="109">
        <v>880719.64453000005</v>
      </c>
      <c r="G4123" s="109">
        <v>4129491.60561</v>
      </c>
      <c r="H4123" s="135">
        <v>11</v>
      </c>
      <c r="I4123" s="136" t="s">
        <v>3094</v>
      </c>
      <c r="J4123" s="110" t="str">
        <f t="shared" si="64"/>
        <v>No</v>
      </c>
    </row>
    <row r="4124" spans="1:10" x14ac:dyDescent="0.35">
      <c r="A4124" s="108" t="s">
        <v>2882</v>
      </c>
      <c r="B4124" s="108" t="s">
        <v>3036</v>
      </c>
      <c r="C4124" s="109">
        <v>6.86147506554E-2</v>
      </c>
      <c r="D4124" s="109">
        <v>0.100003500587</v>
      </c>
      <c r="E4124" s="110">
        <v>3410</v>
      </c>
      <c r="F4124" s="109">
        <v>880671.68449200003</v>
      </c>
      <c r="G4124" s="109">
        <v>4129468.0421000002</v>
      </c>
      <c r="H4124" s="135">
        <v>11</v>
      </c>
      <c r="I4124" s="136" t="s">
        <v>3094</v>
      </c>
      <c r="J4124" s="110" t="str">
        <f t="shared" si="64"/>
        <v>No</v>
      </c>
    </row>
    <row r="4125" spans="1:10" x14ac:dyDescent="0.35">
      <c r="A4125" s="108" t="s">
        <v>2882</v>
      </c>
      <c r="B4125" s="108" t="s">
        <v>3036</v>
      </c>
      <c r="C4125" s="109">
        <v>0.25170497990199997</v>
      </c>
      <c r="D4125" s="109">
        <v>0.21426203764100002</v>
      </c>
      <c r="E4125" s="110">
        <v>3456</v>
      </c>
      <c r="F4125" s="109">
        <v>880175.34174199996</v>
      </c>
      <c r="G4125" s="109">
        <v>4128720.5885399999</v>
      </c>
      <c r="H4125" s="135">
        <v>11</v>
      </c>
      <c r="I4125" s="136" t="s">
        <v>3094</v>
      </c>
      <c r="J4125" s="110" t="str">
        <f t="shared" si="64"/>
        <v>No</v>
      </c>
    </row>
    <row r="4126" spans="1:10" x14ac:dyDescent="0.35">
      <c r="A4126" s="108" t="s">
        <v>2882</v>
      </c>
      <c r="B4126" s="108" t="s">
        <v>3036</v>
      </c>
      <c r="C4126" s="109">
        <v>6.8065836498700003E-2</v>
      </c>
      <c r="D4126" s="109">
        <v>9.6090533754599999E-2</v>
      </c>
      <c r="E4126" s="110">
        <v>3408</v>
      </c>
      <c r="F4126" s="109">
        <v>880583.04474799999</v>
      </c>
      <c r="G4126" s="109">
        <v>4129688.10464</v>
      </c>
      <c r="H4126" s="135">
        <v>11</v>
      </c>
      <c r="I4126" s="136" t="s">
        <v>3094</v>
      </c>
      <c r="J4126" s="110" t="str">
        <f t="shared" si="64"/>
        <v>No</v>
      </c>
    </row>
    <row r="4127" spans="1:10" x14ac:dyDescent="0.35">
      <c r="A4127" s="108" t="s">
        <v>2882</v>
      </c>
      <c r="B4127" s="108" t="s">
        <v>3036</v>
      </c>
      <c r="C4127" s="109">
        <v>0.180043221754</v>
      </c>
      <c r="D4127" s="109">
        <v>0.165120257184</v>
      </c>
      <c r="E4127" s="110">
        <v>3402</v>
      </c>
      <c r="F4127" s="109">
        <v>880503.03014299995</v>
      </c>
      <c r="G4127" s="109">
        <v>4129649.1204499998</v>
      </c>
      <c r="H4127" s="135">
        <v>11</v>
      </c>
      <c r="I4127" s="136" t="s">
        <v>3094</v>
      </c>
      <c r="J4127" s="110" t="str">
        <f t="shared" si="64"/>
        <v>No</v>
      </c>
    </row>
    <row r="4128" spans="1:10" x14ac:dyDescent="0.35">
      <c r="A4128" s="108" t="s">
        <v>2882</v>
      </c>
      <c r="B4128" s="108" t="s">
        <v>3036</v>
      </c>
      <c r="C4128" s="109">
        <v>0.85569998657399993</v>
      </c>
      <c r="D4128" s="109">
        <v>0.46700653892399996</v>
      </c>
      <c r="E4128" s="110">
        <v>3410</v>
      </c>
      <c r="F4128" s="109">
        <v>880670.54698099999</v>
      </c>
      <c r="G4128" s="109">
        <v>4129564.7347200001</v>
      </c>
      <c r="H4128" s="135">
        <v>11</v>
      </c>
      <c r="I4128" s="136" t="s">
        <v>3094</v>
      </c>
      <c r="J4128" s="110" t="str">
        <f t="shared" si="64"/>
        <v>No</v>
      </c>
    </row>
    <row r="4129" spans="1:10" x14ac:dyDescent="0.35">
      <c r="A4129" s="108" t="s">
        <v>2882</v>
      </c>
      <c r="B4129" s="108" t="s">
        <v>3036</v>
      </c>
      <c r="C4129" s="109">
        <v>8.9520106989200002E-2</v>
      </c>
      <c r="D4129" s="109">
        <v>0.115704071125</v>
      </c>
      <c r="E4129" s="110">
        <v>3409</v>
      </c>
      <c r="F4129" s="109">
        <v>880591.446979</v>
      </c>
      <c r="G4129" s="109">
        <v>4129595.1848499998</v>
      </c>
      <c r="H4129" s="135">
        <v>11</v>
      </c>
      <c r="I4129" s="136" t="s">
        <v>3094</v>
      </c>
      <c r="J4129" s="110" t="str">
        <f t="shared" si="64"/>
        <v>No</v>
      </c>
    </row>
    <row r="4130" spans="1:10" x14ac:dyDescent="0.35">
      <c r="A4130" s="108" t="s">
        <v>2883</v>
      </c>
      <c r="B4130" s="108" t="s">
        <v>3036</v>
      </c>
      <c r="C4130" s="109">
        <v>6.8433330161400008</v>
      </c>
      <c r="D4130" s="109">
        <v>2.8754954928999998</v>
      </c>
      <c r="E4130" s="110">
        <v>123</v>
      </c>
      <c r="F4130" s="109">
        <v>821518.23323000001</v>
      </c>
      <c r="G4130" s="109">
        <v>4065560.4363000002</v>
      </c>
      <c r="H4130" s="135">
        <v>11</v>
      </c>
      <c r="I4130" s="136" t="s">
        <v>3094</v>
      </c>
      <c r="J4130" s="110" t="str">
        <f t="shared" si="64"/>
        <v>No</v>
      </c>
    </row>
    <row r="4131" spans="1:10" x14ac:dyDescent="0.35">
      <c r="A4131" s="108" t="s">
        <v>2884</v>
      </c>
      <c r="B4131" s="108" t="s">
        <v>3039</v>
      </c>
      <c r="C4131" s="109">
        <v>39.911157531299999</v>
      </c>
      <c r="D4131" s="109">
        <v>3.3265263653299999</v>
      </c>
      <c r="E4131" s="110">
        <v>3574</v>
      </c>
      <c r="F4131" s="109">
        <v>919139.78096300003</v>
      </c>
      <c r="G4131" s="109">
        <v>4060639.2478100001</v>
      </c>
      <c r="H4131" s="135">
        <v>11</v>
      </c>
      <c r="I4131" s="136" t="s">
        <v>3094</v>
      </c>
      <c r="J4131" s="110" t="str">
        <f t="shared" si="64"/>
        <v>No</v>
      </c>
    </row>
    <row r="4132" spans="1:10" x14ac:dyDescent="0.35">
      <c r="A4132" s="108" t="s">
        <v>2885</v>
      </c>
      <c r="B4132" s="108" t="s">
        <v>3055</v>
      </c>
      <c r="C4132" s="109">
        <v>11.2805417851</v>
      </c>
      <c r="D4132" s="109">
        <v>2.3548787174700001</v>
      </c>
      <c r="E4132" s="110">
        <v>397</v>
      </c>
      <c r="F4132" s="109">
        <v>470234.67068699998</v>
      </c>
      <c r="G4132" s="109">
        <v>4352554.3918099999</v>
      </c>
      <c r="H4132" s="135">
        <v>10</v>
      </c>
      <c r="I4132" s="136" t="s">
        <v>3094</v>
      </c>
      <c r="J4132" s="110" t="str">
        <f t="shared" si="64"/>
        <v>No</v>
      </c>
    </row>
    <row r="4133" spans="1:10" x14ac:dyDescent="0.35">
      <c r="A4133" s="108" t="s">
        <v>2885</v>
      </c>
      <c r="B4133" s="108" t="s">
        <v>3054</v>
      </c>
      <c r="C4133" s="109">
        <v>7.4172178688700008</v>
      </c>
      <c r="D4133" s="109">
        <v>3.4954582779200001</v>
      </c>
      <c r="E4133" s="110">
        <v>63</v>
      </c>
      <c r="F4133" s="109">
        <v>1276211.87271</v>
      </c>
      <c r="G4133" s="109">
        <v>3704724.4175300002</v>
      </c>
      <c r="H4133" s="135">
        <v>11</v>
      </c>
      <c r="I4133" s="136" t="s">
        <v>3094</v>
      </c>
      <c r="J4133" s="110" t="str">
        <f t="shared" si="64"/>
        <v>No</v>
      </c>
    </row>
    <row r="4134" spans="1:10" x14ac:dyDescent="0.35">
      <c r="A4134" s="108" t="s">
        <v>2885</v>
      </c>
      <c r="B4134" s="108" t="s">
        <v>3029</v>
      </c>
      <c r="C4134" s="109">
        <v>32.961303021299997</v>
      </c>
      <c r="D4134" s="109">
        <v>3.0744035687400002</v>
      </c>
      <c r="E4134" s="110">
        <v>2424</v>
      </c>
      <c r="F4134" s="109">
        <v>837349.68027100002</v>
      </c>
      <c r="G4134" s="109">
        <v>4198828.5957699995</v>
      </c>
      <c r="H4134" s="135">
        <v>11</v>
      </c>
      <c r="I4134" s="136" t="s">
        <v>3094</v>
      </c>
      <c r="J4134" s="110" t="str">
        <f t="shared" si="64"/>
        <v>No</v>
      </c>
    </row>
    <row r="4135" spans="1:10" x14ac:dyDescent="0.35">
      <c r="A4135" s="108" t="s">
        <v>2886</v>
      </c>
      <c r="B4135" s="108" t="s">
        <v>3039</v>
      </c>
      <c r="C4135" s="109">
        <v>1.9702617367400002</v>
      </c>
      <c r="D4135" s="109">
        <v>0.60977900735199997</v>
      </c>
      <c r="E4135" s="110">
        <v>3297</v>
      </c>
      <c r="F4135" s="109">
        <v>915046.18613299995</v>
      </c>
      <c r="G4135" s="109">
        <v>4059687.0062199999</v>
      </c>
      <c r="H4135" s="135">
        <v>11</v>
      </c>
      <c r="I4135" s="136" t="s">
        <v>3094</v>
      </c>
      <c r="J4135" s="110" t="str">
        <f t="shared" si="64"/>
        <v>No</v>
      </c>
    </row>
    <row r="4136" spans="1:10" x14ac:dyDescent="0.35">
      <c r="A4136" s="108" t="s">
        <v>2887</v>
      </c>
      <c r="B4136" s="108" t="s">
        <v>3039</v>
      </c>
      <c r="C4136" s="109">
        <v>1.56707563908</v>
      </c>
      <c r="D4136" s="109">
        <v>0.64065412088899998</v>
      </c>
      <c r="E4136" s="110">
        <v>3594</v>
      </c>
      <c r="F4136" s="109">
        <v>919547.83673900005</v>
      </c>
      <c r="G4136" s="109">
        <v>4059915.45077</v>
      </c>
      <c r="H4136" s="135">
        <v>11</v>
      </c>
      <c r="I4136" s="136" t="s">
        <v>3094</v>
      </c>
      <c r="J4136" s="110" t="str">
        <f t="shared" si="64"/>
        <v>No</v>
      </c>
    </row>
    <row r="4137" spans="1:10" x14ac:dyDescent="0.35">
      <c r="A4137" s="108" t="s">
        <v>2888</v>
      </c>
      <c r="B4137" s="108" t="s">
        <v>3039</v>
      </c>
      <c r="C4137" s="109">
        <v>3.5778171049099998</v>
      </c>
      <c r="D4137" s="109">
        <v>0.95858794447499995</v>
      </c>
      <c r="E4137" s="110">
        <v>3498</v>
      </c>
      <c r="F4137" s="109">
        <v>918664.72317899996</v>
      </c>
      <c r="G4137" s="109">
        <v>4061932.7652199999</v>
      </c>
      <c r="H4137" s="135">
        <v>11</v>
      </c>
      <c r="I4137" s="136" t="s">
        <v>3094</v>
      </c>
      <c r="J4137" s="110" t="str">
        <f t="shared" si="64"/>
        <v>No</v>
      </c>
    </row>
    <row r="4138" spans="1:10" x14ac:dyDescent="0.35">
      <c r="A4138" s="108" t="s">
        <v>2889</v>
      </c>
      <c r="B4138" s="108" t="s">
        <v>3039</v>
      </c>
      <c r="C4138" s="109">
        <v>1.8627864274500001</v>
      </c>
      <c r="D4138" s="109">
        <v>0.729074365527</v>
      </c>
      <c r="E4138" s="110">
        <v>3520</v>
      </c>
      <c r="F4138" s="109">
        <v>918155.55027799995</v>
      </c>
      <c r="G4138" s="109">
        <v>4062041.9087800002</v>
      </c>
      <c r="H4138" s="135">
        <v>11</v>
      </c>
      <c r="I4138" s="136" t="s">
        <v>3094</v>
      </c>
      <c r="J4138" s="110" t="str">
        <f t="shared" si="64"/>
        <v>No</v>
      </c>
    </row>
    <row r="4139" spans="1:10" x14ac:dyDescent="0.35">
      <c r="A4139" s="108" t="s">
        <v>2890</v>
      </c>
      <c r="B4139" s="108" t="s">
        <v>3039</v>
      </c>
      <c r="C4139" s="109">
        <v>2.5325245896499999</v>
      </c>
      <c r="D4139" s="109">
        <v>0.81238368174699993</v>
      </c>
      <c r="E4139" s="110">
        <v>3454</v>
      </c>
      <c r="F4139" s="109">
        <v>917261.965478</v>
      </c>
      <c r="G4139" s="109">
        <v>4059647.17876</v>
      </c>
      <c r="H4139" s="135">
        <v>11</v>
      </c>
      <c r="I4139" s="136" t="s">
        <v>3094</v>
      </c>
      <c r="J4139" s="110" t="str">
        <f t="shared" si="64"/>
        <v>No</v>
      </c>
    </row>
    <row r="4140" spans="1:10" x14ac:dyDescent="0.35">
      <c r="A4140" s="108" t="s">
        <v>2891</v>
      </c>
      <c r="B4140" s="108" t="s">
        <v>3039</v>
      </c>
      <c r="C4140" s="109">
        <v>1.5648245648900001</v>
      </c>
      <c r="D4140" s="109">
        <v>0.66547367758300002</v>
      </c>
      <c r="E4140" s="110">
        <v>3580</v>
      </c>
      <c r="F4140" s="109">
        <v>918271.04891799996</v>
      </c>
      <c r="G4140" s="109">
        <v>4059998.8080099998</v>
      </c>
      <c r="H4140" s="135">
        <v>11</v>
      </c>
      <c r="I4140" s="136" t="s">
        <v>3094</v>
      </c>
      <c r="J4140" s="110" t="str">
        <f t="shared" si="64"/>
        <v>No</v>
      </c>
    </row>
    <row r="4141" spans="1:10" x14ac:dyDescent="0.35">
      <c r="A4141" s="108" t="s">
        <v>2892</v>
      </c>
      <c r="B4141" s="108" t="s">
        <v>3039</v>
      </c>
      <c r="C4141" s="109">
        <v>1.9218424934999998</v>
      </c>
      <c r="D4141" s="109">
        <v>0.60204980370400007</v>
      </c>
      <c r="E4141" s="110">
        <v>3554</v>
      </c>
      <c r="F4141" s="109">
        <v>918273.63737600006</v>
      </c>
      <c r="G4141" s="109">
        <v>4059137.2402300001</v>
      </c>
      <c r="H4141" s="135">
        <v>11</v>
      </c>
      <c r="I4141" s="136" t="s">
        <v>3094</v>
      </c>
      <c r="J4141" s="110" t="str">
        <f t="shared" si="64"/>
        <v>No</v>
      </c>
    </row>
    <row r="4142" spans="1:10" x14ac:dyDescent="0.35">
      <c r="A4142" s="108" t="s">
        <v>2893</v>
      </c>
      <c r="B4142" s="108" t="s">
        <v>3039</v>
      </c>
      <c r="C4142" s="109">
        <v>36.725003410399999</v>
      </c>
      <c r="D4142" s="109">
        <v>2.7259179267800002</v>
      </c>
      <c r="E4142" s="110">
        <v>3498</v>
      </c>
      <c r="F4142" s="109">
        <v>919433.11636500002</v>
      </c>
      <c r="G4142" s="109">
        <v>4062018.30321</v>
      </c>
      <c r="H4142" s="135">
        <v>11</v>
      </c>
      <c r="I4142" s="136" t="s">
        <v>3094</v>
      </c>
      <c r="J4142" s="110" t="str">
        <f t="shared" si="64"/>
        <v>No</v>
      </c>
    </row>
    <row r="4143" spans="1:10" x14ac:dyDescent="0.35">
      <c r="A4143" s="108" t="s">
        <v>2894</v>
      </c>
      <c r="B4143" s="108" t="s">
        <v>3036</v>
      </c>
      <c r="C4143" s="109">
        <v>1.1153896620400001</v>
      </c>
      <c r="D4143" s="109">
        <v>0.46053107390699999</v>
      </c>
      <c r="E4143" s="110">
        <v>2828</v>
      </c>
      <c r="F4143" s="109">
        <v>839197.95907400001</v>
      </c>
      <c r="G4143" s="109">
        <v>4135316.9463200001</v>
      </c>
      <c r="H4143" s="135">
        <v>11</v>
      </c>
      <c r="I4143" s="136" t="s">
        <v>3094</v>
      </c>
      <c r="J4143" s="110" t="str">
        <f t="shared" si="64"/>
        <v>No</v>
      </c>
    </row>
    <row r="4144" spans="1:10" x14ac:dyDescent="0.35">
      <c r="A4144" s="108" t="s">
        <v>2895</v>
      </c>
      <c r="B4144" s="108" t="s">
        <v>3040</v>
      </c>
      <c r="C4144" s="109">
        <v>15.729004060199999</v>
      </c>
      <c r="D4144" s="109">
        <v>2.3279104508000001</v>
      </c>
      <c r="E4144" s="110">
        <v>245</v>
      </c>
      <c r="F4144" s="109">
        <v>986040.76342099998</v>
      </c>
      <c r="G4144" s="109">
        <v>3756986.02367</v>
      </c>
      <c r="H4144" s="135">
        <v>11</v>
      </c>
      <c r="I4144" s="136" t="s">
        <v>3094</v>
      </c>
      <c r="J4144" s="110" t="str">
        <f t="shared" si="64"/>
        <v>No</v>
      </c>
    </row>
    <row r="4145" spans="1:10" x14ac:dyDescent="0.35">
      <c r="A4145" s="108" t="s">
        <v>2896</v>
      </c>
      <c r="B4145" s="108" t="s">
        <v>3025</v>
      </c>
      <c r="C4145" s="109">
        <v>1.3553992907599999</v>
      </c>
      <c r="D4145" s="109">
        <v>0.52867330320099992</v>
      </c>
      <c r="E4145" s="110">
        <v>3148</v>
      </c>
      <c r="F4145" s="109">
        <v>820868.73401999997</v>
      </c>
      <c r="G4145" s="109">
        <v>4170195.9150200002</v>
      </c>
      <c r="H4145" s="135">
        <v>11</v>
      </c>
      <c r="I4145" s="136" t="s">
        <v>3094</v>
      </c>
      <c r="J4145" s="110" t="str">
        <f t="shared" si="64"/>
        <v>No</v>
      </c>
    </row>
    <row r="4146" spans="1:10" x14ac:dyDescent="0.35">
      <c r="A4146" s="108" t="s">
        <v>2897</v>
      </c>
      <c r="B4146" s="108" t="s">
        <v>3036</v>
      </c>
      <c r="C4146" s="109">
        <v>1.5437731560799999</v>
      </c>
      <c r="D4146" s="109">
        <v>0.67489059493800008</v>
      </c>
      <c r="E4146" s="110">
        <v>3373</v>
      </c>
      <c r="F4146" s="109">
        <v>870189.86251300003</v>
      </c>
      <c r="G4146" s="109">
        <v>4133874.44991</v>
      </c>
      <c r="H4146" s="135">
        <v>11</v>
      </c>
      <c r="I4146" s="136" t="s">
        <v>3094</v>
      </c>
      <c r="J4146" s="110" t="str">
        <f t="shared" si="64"/>
        <v>No</v>
      </c>
    </row>
    <row r="4147" spans="1:10" x14ac:dyDescent="0.35">
      <c r="A4147" s="108" t="s">
        <v>2898</v>
      </c>
      <c r="B4147" s="108" t="s">
        <v>3036</v>
      </c>
      <c r="C4147" s="109">
        <v>70.355752276800004</v>
      </c>
      <c r="D4147" s="109">
        <v>7.6196714989599998</v>
      </c>
      <c r="E4147" s="110">
        <v>3485</v>
      </c>
      <c r="F4147" s="109">
        <v>882768.64117299998</v>
      </c>
      <c r="G4147" s="109">
        <v>4117007.4380399999</v>
      </c>
      <c r="H4147" s="135">
        <v>11</v>
      </c>
      <c r="I4147" s="136" t="s">
        <v>3094</v>
      </c>
      <c r="J4147" s="110" t="str">
        <f t="shared" si="64"/>
        <v>No</v>
      </c>
    </row>
    <row r="4148" spans="1:10" x14ac:dyDescent="0.35">
      <c r="A4148" s="108" t="s">
        <v>2899</v>
      </c>
      <c r="B4148" s="108" t="s">
        <v>3026</v>
      </c>
      <c r="C4148" s="109">
        <v>2.3852416606300002</v>
      </c>
      <c r="D4148" s="109">
        <v>0.79120642863199997</v>
      </c>
      <c r="E4148" s="110">
        <v>2173</v>
      </c>
      <c r="F4148" s="109">
        <v>507663.745</v>
      </c>
      <c r="G4148" s="109">
        <v>4539164.7676100004</v>
      </c>
      <c r="H4148" s="135">
        <v>10</v>
      </c>
      <c r="I4148" s="136" t="s">
        <v>3094</v>
      </c>
      <c r="J4148" s="110" t="str">
        <f t="shared" si="64"/>
        <v>No</v>
      </c>
    </row>
    <row r="4149" spans="1:10" x14ac:dyDescent="0.35">
      <c r="A4149" s="108" t="s">
        <v>2899</v>
      </c>
      <c r="B4149" s="108" t="s">
        <v>3036</v>
      </c>
      <c r="C4149" s="109">
        <v>3.12620853032</v>
      </c>
      <c r="D4149" s="109">
        <v>0.730277732327</v>
      </c>
      <c r="E4149" s="110">
        <v>2229</v>
      </c>
      <c r="F4149" s="109">
        <v>855652.15725199995</v>
      </c>
      <c r="G4149" s="109">
        <v>4135802.6803600001</v>
      </c>
      <c r="H4149" s="135">
        <v>11</v>
      </c>
      <c r="I4149" s="136" t="s">
        <v>3094</v>
      </c>
      <c r="J4149" s="110" t="str">
        <f t="shared" si="64"/>
        <v>No</v>
      </c>
    </row>
    <row r="4150" spans="1:10" x14ac:dyDescent="0.35">
      <c r="A4150" s="108" t="s">
        <v>2900</v>
      </c>
      <c r="B4150" s="108" t="s">
        <v>3025</v>
      </c>
      <c r="C4150" s="109">
        <v>1.81625929215</v>
      </c>
      <c r="D4150" s="109">
        <v>0.85016640360500007</v>
      </c>
      <c r="E4150" s="110">
        <v>3125</v>
      </c>
      <c r="F4150" s="109">
        <v>824551.24548299995</v>
      </c>
      <c r="G4150" s="109">
        <v>4171927.7578699999</v>
      </c>
      <c r="H4150" s="135">
        <v>11</v>
      </c>
      <c r="I4150" s="136" t="s">
        <v>3094</v>
      </c>
      <c r="J4150" s="110" t="str">
        <f t="shared" si="64"/>
        <v>No</v>
      </c>
    </row>
    <row r="4151" spans="1:10" x14ac:dyDescent="0.35">
      <c r="A4151" s="108" t="s">
        <v>2900</v>
      </c>
      <c r="B4151" s="108" t="s">
        <v>3025</v>
      </c>
      <c r="C4151" s="109">
        <v>1.8938422455299999</v>
      </c>
      <c r="D4151" s="109">
        <v>0.57983586982900004</v>
      </c>
      <c r="E4151" s="110">
        <v>3057</v>
      </c>
      <c r="F4151" s="109">
        <v>824823.37935499998</v>
      </c>
      <c r="G4151" s="109">
        <v>4171993.3131900001</v>
      </c>
      <c r="H4151" s="135">
        <v>11</v>
      </c>
      <c r="I4151" s="136" t="s">
        <v>3094</v>
      </c>
      <c r="J4151" s="110" t="str">
        <f t="shared" si="64"/>
        <v>No</v>
      </c>
    </row>
    <row r="4152" spans="1:10" x14ac:dyDescent="0.35">
      <c r="A4152" s="108" t="s">
        <v>2901</v>
      </c>
      <c r="B4152" s="108" t="s">
        <v>3036</v>
      </c>
      <c r="C4152" s="109">
        <v>6.2164765849999997</v>
      </c>
      <c r="D4152" s="109">
        <v>1.2275961043499999</v>
      </c>
      <c r="E4152" s="110">
        <v>2988</v>
      </c>
      <c r="F4152" s="109">
        <v>863691.88350700005</v>
      </c>
      <c r="G4152" s="109">
        <v>4127396.9472500002</v>
      </c>
      <c r="H4152" s="135">
        <v>11</v>
      </c>
      <c r="I4152" s="136" t="s">
        <v>3094</v>
      </c>
      <c r="J4152" s="110" t="str">
        <f t="shared" si="64"/>
        <v>No</v>
      </c>
    </row>
    <row r="4153" spans="1:10" x14ac:dyDescent="0.35">
      <c r="A4153" s="108" t="s">
        <v>2902</v>
      </c>
      <c r="B4153" s="108" t="s">
        <v>3031</v>
      </c>
      <c r="C4153" s="109">
        <v>16.748796352399999</v>
      </c>
      <c r="D4153" s="109">
        <v>2.3159727265400001</v>
      </c>
      <c r="E4153" s="110">
        <v>1235</v>
      </c>
      <c r="F4153" s="109">
        <v>717896.44533699995</v>
      </c>
      <c r="G4153" s="109">
        <v>4475964.7464300003</v>
      </c>
      <c r="H4153" s="135">
        <v>10</v>
      </c>
      <c r="I4153" s="136" t="s">
        <v>3094</v>
      </c>
      <c r="J4153" s="110" t="str">
        <f t="shared" si="64"/>
        <v>No</v>
      </c>
    </row>
    <row r="4154" spans="1:10" x14ac:dyDescent="0.35">
      <c r="A4154" s="108" t="s">
        <v>2903</v>
      </c>
      <c r="B4154" s="108" t="s">
        <v>3053</v>
      </c>
      <c r="C4154" s="109">
        <v>1.1728390362400001</v>
      </c>
      <c r="D4154" s="109">
        <v>0.50289852560699999</v>
      </c>
      <c r="E4154" s="110">
        <v>1726</v>
      </c>
      <c r="F4154" s="109">
        <v>716627.91430299997</v>
      </c>
      <c r="G4154" s="109">
        <v>4349304.8284700001</v>
      </c>
      <c r="H4154" s="135">
        <v>10</v>
      </c>
      <c r="I4154" s="136" t="s">
        <v>3094</v>
      </c>
      <c r="J4154" s="110" t="str">
        <f t="shared" si="64"/>
        <v>No</v>
      </c>
    </row>
    <row r="4155" spans="1:10" x14ac:dyDescent="0.35">
      <c r="A4155" s="108" t="s">
        <v>2904</v>
      </c>
      <c r="B4155" s="108" t="s">
        <v>3069</v>
      </c>
      <c r="C4155" s="109">
        <v>2.0164544096000001</v>
      </c>
      <c r="D4155" s="109">
        <v>0.68628598443900002</v>
      </c>
      <c r="E4155" s="110">
        <v>10</v>
      </c>
      <c r="F4155" s="109">
        <v>612051.42858800001</v>
      </c>
      <c r="G4155" s="109">
        <v>4082312.9762300001</v>
      </c>
      <c r="H4155" s="135">
        <v>10</v>
      </c>
      <c r="I4155" s="136" t="s">
        <v>3094</v>
      </c>
      <c r="J4155" s="110" t="str">
        <f t="shared" si="64"/>
        <v>No</v>
      </c>
    </row>
    <row r="4156" spans="1:10" x14ac:dyDescent="0.35">
      <c r="A4156" s="108" t="s">
        <v>2905</v>
      </c>
      <c r="B4156" s="108" t="s">
        <v>3037</v>
      </c>
      <c r="C4156" s="109">
        <v>13.9340710059</v>
      </c>
      <c r="D4156" s="109">
        <v>2.5047197157599999</v>
      </c>
      <c r="E4156" s="110">
        <v>2198</v>
      </c>
      <c r="F4156" s="109">
        <v>728068.65522499999</v>
      </c>
      <c r="G4156" s="109">
        <v>4364109.96954</v>
      </c>
      <c r="H4156" s="135">
        <v>10</v>
      </c>
      <c r="I4156" s="136" t="s">
        <v>3094</v>
      </c>
      <c r="J4156" s="110" t="str">
        <f t="shared" si="64"/>
        <v>No</v>
      </c>
    </row>
    <row r="4157" spans="1:10" x14ac:dyDescent="0.35">
      <c r="A4157" s="108" t="s">
        <v>2906</v>
      </c>
      <c r="B4157" s="108" t="s">
        <v>3036</v>
      </c>
      <c r="C4157" s="109">
        <v>10.385996176200001</v>
      </c>
      <c r="D4157" s="109">
        <v>1.31416519863</v>
      </c>
      <c r="E4157" s="110">
        <v>3250</v>
      </c>
      <c r="F4157" s="109">
        <v>860975.70282500004</v>
      </c>
      <c r="G4157" s="109">
        <v>4155318.4664699999</v>
      </c>
      <c r="H4157" s="135">
        <v>11</v>
      </c>
      <c r="I4157" s="136" t="s">
        <v>3094</v>
      </c>
      <c r="J4157" s="110" t="str">
        <f t="shared" si="64"/>
        <v>No</v>
      </c>
    </row>
    <row r="4158" spans="1:10" x14ac:dyDescent="0.35">
      <c r="A4158" s="108" t="s">
        <v>2907</v>
      </c>
      <c r="B4158" s="108" t="s">
        <v>3029</v>
      </c>
      <c r="C4158" s="109">
        <v>1.23246184212</v>
      </c>
      <c r="D4158" s="109">
        <v>0.618929526575</v>
      </c>
      <c r="E4158" s="110">
        <v>3142</v>
      </c>
      <c r="F4158" s="109">
        <v>825135.56931699999</v>
      </c>
      <c r="G4158" s="109">
        <v>4210626.4540999997</v>
      </c>
      <c r="H4158" s="135">
        <v>11</v>
      </c>
      <c r="I4158" s="136" t="s">
        <v>3094</v>
      </c>
      <c r="J4158" s="110" t="str">
        <f t="shared" si="64"/>
        <v>No</v>
      </c>
    </row>
    <row r="4159" spans="1:10" x14ac:dyDescent="0.35">
      <c r="A4159" s="108" t="s">
        <v>2908</v>
      </c>
      <c r="B4159" s="108" t="s">
        <v>3022</v>
      </c>
      <c r="C4159" s="109">
        <v>4.8631185385300002</v>
      </c>
      <c r="D4159" s="109">
        <v>0.89341232219899991</v>
      </c>
      <c r="E4159" s="110">
        <v>2142</v>
      </c>
      <c r="F4159" s="109">
        <v>519882.87237200001</v>
      </c>
      <c r="G4159" s="109">
        <v>4565896.2134299995</v>
      </c>
      <c r="H4159" s="135">
        <v>10</v>
      </c>
      <c r="I4159" s="136" t="s">
        <v>3094</v>
      </c>
      <c r="J4159" s="110" t="str">
        <f t="shared" si="64"/>
        <v>No</v>
      </c>
    </row>
    <row r="4160" spans="1:10" x14ac:dyDescent="0.35">
      <c r="A4160" s="108" t="s">
        <v>2909</v>
      </c>
      <c r="B4160" s="108" t="s">
        <v>3025</v>
      </c>
      <c r="C4160" s="109">
        <v>21.280731346900001</v>
      </c>
      <c r="D4160" s="109">
        <v>2.0661678932799998</v>
      </c>
      <c r="E4160" s="110">
        <v>2322</v>
      </c>
      <c r="F4160" s="109">
        <v>819807.02812100004</v>
      </c>
      <c r="G4160" s="109">
        <v>4180386.31972</v>
      </c>
      <c r="H4160" s="135">
        <v>11</v>
      </c>
      <c r="I4160" s="136" t="s">
        <v>3094</v>
      </c>
      <c r="J4160" s="110" t="str">
        <f t="shared" si="64"/>
        <v>No</v>
      </c>
    </row>
    <row r="4161" spans="1:10" x14ac:dyDescent="0.35">
      <c r="A4161" s="108" t="s">
        <v>2910</v>
      </c>
      <c r="B4161" s="108" t="s">
        <v>3063</v>
      </c>
      <c r="C4161" s="109">
        <v>9.5713886709699991E-2</v>
      </c>
      <c r="D4161" s="109">
        <v>0.11693889981399999</v>
      </c>
      <c r="E4161" s="110">
        <v>1821</v>
      </c>
      <c r="F4161" s="109">
        <v>459908.56370100001</v>
      </c>
      <c r="G4161" s="109">
        <v>4550592.8445499996</v>
      </c>
      <c r="H4161" s="135">
        <v>10</v>
      </c>
      <c r="I4161" s="136" t="s">
        <v>3094</v>
      </c>
      <c r="J4161" s="110" t="str">
        <f t="shared" si="64"/>
        <v>No</v>
      </c>
    </row>
    <row r="4162" spans="1:10" x14ac:dyDescent="0.35">
      <c r="A4162" s="108" t="s">
        <v>2911</v>
      </c>
      <c r="B4162" s="108" t="s">
        <v>3022</v>
      </c>
      <c r="C4162" s="109">
        <v>1.8004626484099999</v>
      </c>
      <c r="D4162" s="109">
        <v>0.62299383538899999</v>
      </c>
      <c r="E4162" s="110">
        <v>2118</v>
      </c>
      <c r="F4162" s="109">
        <v>501924.26371799997</v>
      </c>
      <c r="G4162" s="109">
        <v>4568183.1189000001</v>
      </c>
      <c r="H4162" s="135">
        <v>10</v>
      </c>
      <c r="I4162" s="136" t="s">
        <v>3094</v>
      </c>
      <c r="J4162" s="110" t="str">
        <f t="shared" si="64"/>
        <v>No</v>
      </c>
    </row>
    <row r="4163" spans="1:10" x14ac:dyDescent="0.35">
      <c r="A4163" s="108" t="s">
        <v>2912</v>
      </c>
      <c r="B4163" s="108" t="s">
        <v>3041</v>
      </c>
      <c r="C4163" s="109">
        <v>5.4994129770400004</v>
      </c>
      <c r="D4163" s="109">
        <v>1.17577289834</v>
      </c>
      <c r="E4163" s="110">
        <v>2263</v>
      </c>
      <c r="F4163" s="109">
        <v>771217.15212700004</v>
      </c>
      <c r="G4163" s="109">
        <v>4235030.3188399998</v>
      </c>
      <c r="H4163" s="135">
        <v>11</v>
      </c>
      <c r="I4163" s="136" t="s">
        <v>3094</v>
      </c>
      <c r="J4163" s="110" t="str">
        <f t="shared" si="64"/>
        <v>No</v>
      </c>
    </row>
    <row r="4164" spans="1:10" x14ac:dyDescent="0.35">
      <c r="A4164" s="108" t="s">
        <v>2913</v>
      </c>
      <c r="B4164" s="108" t="s">
        <v>3053</v>
      </c>
      <c r="C4164" s="109">
        <v>2.14388812378</v>
      </c>
      <c r="D4164" s="109">
        <v>0.56868133288</v>
      </c>
      <c r="E4164" s="110">
        <v>2371</v>
      </c>
      <c r="F4164" s="109">
        <v>747086.88821</v>
      </c>
      <c r="G4164" s="109">
        <v>4345617.5096100001</v>
      </c>
      <c r="H4164" s="135">
        <v>10</v>
      </c>
      <c r="I4164" s="136" t="s">
        <v>3094</v>
      </c>
      <c r="J4164" s="110" t="str">
        <f t="shared" ref="J4164:J4227" si="65">IF(AND(C4164&gt;=173.3,C4164&lt;=16005.8,D4164&gt;=16.1,D4164&lt;=255.3,E4164&gt;=42.4,E4164&lt;=2062),"Yes","No")</f>
        <v>No</v>
      </c>
    </row>
    <row r="4165" spans="1:10" x14ac:dyDescent="0.35">
      <c r="A4165" s="108" t="s">
        <v>2914</v>
      </c>
      <c r="B4165" s="108" t="s">
        <v>3026</v>
      </c>
      <c r="C4165" s="109">
        <v>0.24079068816799998</v>
      </c>
      <c r="D4165" s="109">
        <v>0.17920389357200001</v>
      </c>
      <c r="E4165" s="110">
        <v>1506</v>
      </c>
      <c r="F4165" s="109">
        <v>457787.04270599998</v>
      </c>
      <c r="G4165" s="109">
        <v>4455671.6431400003</v>
      </c>
      <c r="H4165" s="135">
        <v>10</v>
      </c>
      <c r="I4165" s="136" t="s">
        <v>3094</v>
      </c>
      <c r="J4165" s="110" t="str">
        <f t="shared" si="65"/>
        <v>No</v>
      </c>
    </row>
    <row r="4166" spans="1:10" x14ac:dyDescent="0.35">
      <c r="A4166" s="108" t="s">
        <v>2915</v>
      </c>
      <c r="B4166" s="108" t="s">
        <v>3029</v>
      </c>
      <c r="C4166" s="109">
        <v>72.455396243999999</v>
      </c>
      <c r="D4166" s="109">
        <v>6.9360871745799999</v>
      </c>
      <c r="E4166" s="110">
        <v>2879</v>
      </c>
      <c r="F4166" s="109">
        <v>835540.65989300003</v>
      </c>
      <c r="G4166" s="109">
        <v>4184999.6791900001</v>
      </c>
      <c r="H4166" s="135">
        <v>11</v>
      </c>
      <c r="I4166" s="136" t="s">
        <v>3094</v>
      </c>
      <c r="J4166" s="110" t="str">
        <f t="shared" si="65"/>
        <v>No</v>
      </c>
    </row>
    <row r="4167" spans="1:10" x14ac:dyDescent="0.35">
      <c r="A4167" s="108" t="s">
        <v>2916</v>
      </c>
      <c r="B4167" s="108" t="s">
        <v>3029</v>
      </c>
      <c r="C4167" s="109">
        <v>0.50106814020199997</v>
      </c>
      <c r="D4167" s="109">
        <v>0.31035742262899996</v>
      </c>
      <c r="E4167" s="110">
        <v>3011</v>
      </c>
      <c r="F4167" s="109">
        <v>853454.91349800001</v>
      </c>
      <c r="G4167" s="109">
        <v>4167129.57815</v>
      </c>
      <c r="H4167" s="135">
        <v>11</v>
      </c>
      <c r="I4167" s="136" t="s">
        <v>3094</v>
      </c>
      <c r="J4167" s="110" t="str">
        <f t="shared" si="65"/>
        <v>No</v>
      </c>
    </row>
    <row r="4168" spans="1:10" x14ac:dyDescent="0.35">
      <c r="A4168" s="108" t="s">
        <v>2917</v>
      </c>
      <c r="B4168" s="108" t="s">
        <v>3039</v>
      </c>
      <c r="C4168" s="109">
        <v>5.1360749159400001</v>
      </c>
      <c r="D4168" s="109">
        <v>1.07623627688</v>
      </c>
      <c r="E4168" s="110">
        <v>2655</v>
      </c>
      <c r="F4168" s="109">
        <v>875394.83770699997</v>
      </c>
      <c r="G4168" s="109">
        <v>4070185.71685</v>
      </c>
      <c r="H4168" s="135">
        <v>11</v>
      </c>
      <c r="I4168" s="136" t="s">
        <v>3094</v>
      </c>
      <c r="J4168" s="110" t="str">
        <f t="shared" si="65"/>
        <v>No</v>
      </c>
    </row>
    <row r="4169" spans="1:10" x14ac:dyDescent="0.35">
      <c r="A4169" s="108" t="s">
        <v>2917</v>
      </c>
      <c r="B4169" s="108" t="s">
        <v>3037</v>
      </c>
      <c r="C4169" s="109">
        <v>32.804751057099999</v>
      </c>
      <c r="D4169" s="109">
        <v>2.8867110494700001</v>
      </c>
      <c r="E4169" s="110">
        <v>1734</v>
      </c>
      <c r="F4169" s="109">
        <v>701507.343062</v>
      </c>
      <c r="G4169" s="109">
        <v>4371045.9214300001</v>
      </c>
      <c r="H4169" s="135">
        <v>10</v>
      </c>
      <c r="I4169" s="136" t="s">
        <v>3094</v>
      </c>
      <c r="J4169" s="110" t="str">
        <f t="shared" si="65"/>
        <v>No</v>
      </c>
    </row>
    <row r="4170" spans="1:10" x14ac:dyDescent="0.35">
      <c r="A4170" s="108" t="s">
        <v>2918</v>
      </c>
      <c r="B4170" s="108" t="s">
        <v>3026</v>
      </c>
      <c r="C4170" s="109">
        <v>0.22040875988700001</v>
      </c>
      <c r="D4170" s="109">
        <v>0.20608373765100002</v>
      </c>
      <c r="E4170" s="110">
        <v>1937</v>
      </c>
      <c r="F4170" s="109">
        <v>501130.15539199999</v>
      </c>
      <c r="G4170" s="109">
        <v>4518100.6917399997</v>
      </c>
      <c r="H4170" s="135">
        <v>10</v>
      </c>
      <c r="I4170" s="136" t="s">
        <v>3094</v>
      </c>
      <c r="J4170" s="110" t="str">
        <f t="shared" si="65"/>
        <v>No</v>
      </c>
    </row>
    <row r="4171" spans="1:10" x14ac:dyDescent="0.35">
      <c r="A4171" s="108" t="s">
        <v>2919</v>
      </c>
      <c r="B4171" s="108" t="s">
        <v>3068</v>
      </c>
      <c r="C4171" s="109">
        <v>81.013107452</v>
      </c>
      <c r="D4171" s="109">
        <v>4.9346495868</v>
      </c>
      <c r="E4171" s="110">
        <v>2066</v>
      </c>
      <c r="F4171" s="109">
        <v>722518.782733</v>
      </c>
      <c r="G4171" s="109">
        <v>4373798.7640000004</v>
      </c>
      <c r="H4171" s="135">
        <v>10</v>
      </c>
      <c r="I4171" s="136" t="s">
        <v>3094</v>
      </c>
      <c r="J4171" s="110" t="str">
        <f t="shared" si="65"/>
        <v>No</v>
      </c>
    </row>
    <row r="4172" spans="1:10" x14ac:dyDescent="0.35">
      <c r="A4172" s="108" t="s">
        <v>2920</v>
      </c>
      <c r="B4172" s="108" t="s">
        <v>3029</v>
      </c>
      <c r="C4172" s="109">
        <v>10.175534168</v>
      </c>
      <c r="D4172" s="109">
        <v>3.2890156041899998</v>
      </c>
      <c r="E4172" s="110">
        <v>3034</v>
      </c>
      <c r="F4172" s="109">
        <v>836964.86745699996</v>
      </c>
      <c r="G4172" s="109">
        <v>4184028.84301</v>
      </c>
      <c r="H4172" s="135">
        <v>11</v>
      </c>
      <c r="I4172" s="136" t="s">
        <v>3094</v>
      </c>
      <c r="J4172" s="110" t="str">
        <f t="shared" si="65"/>
        <v>No</v>
      </c>
    </row>
    <row r="4173" spans="1:10" x14ac:dyDescent="0.35">
      <c r="A4173" s="108" t="s">
        <v>2920</v>
      </c>
      <c r="B4173" s="108" t="s">
        <v>3029</v>
      </c>
      <c r="C4173" s="109">
        <v>0.119759578863</v>
      </c>
      <c r="D4173" s="109">
        <v>0.16015055945599999</v>
      </c>
      <c r="E4173" s="110">
        <v>3039</v>
      </c>
      <c r="F4173" s="109">
        <v>836949.61740999995</v>
      </c>
      <c r="G4173" s="109">
        <v>4184142.3312300001</v>
      </c>
      <c r="H4173" s="135">
        <v>11</v>
      </c>
      <c r="I4173" s="136" t="s">
        <v>3094</v>
      </c>
      <c r="J4173" s="110" t="str">
        <f t="shared" si="65"/>
        <v>No</v>
      </c>
    </row>
    <row r="4174" spans="1:10" x14ac:dyDescent="0.35">
      <c r="A4174" s="108" t="s">
        <v>2920</v>
      </c>
      <c r="B4174" s="108" t="s">
        <v>3029</v>
      </c>
      <c r="C4174" s="109">
        <v>2.74063993628E-2</v>
      </c>
      <c r="D4174" s="109">
        <v>6.5907184238699998E-2</v>
      </c>
      <c r="E4174" s="110">
        <v>3039</v>
      </c>
      <c r="F4174" s="109">
        <v>836970.25071499997</v>
      </c>
      <c r="G4174" s="109">
        <v>4184110.0208100001</v>
      </c>
      <c r="H4174" s="135">
        <v>11</v>
      </c>
      <c r="I4174" s="136" t="s">
        <v>3094</v>
      </c>
      <c r="J4174" s="110" t="str">
        <f t="shared" si="65"/>
        <v>No</v>
      </c>
    </row>
    <row r="4175" spans="1:10" x14ac:dyDescent="0.35">
      <c r="A4175" s="108" t="s">
        <v>2921</v>
      </c>
      <c r="B4175" s="108" t="s">
        <v>3020</v>
      </c>
      <c r="C4175" s="109">
        <v>12.8577413737</v>
      </c>
      <c r="D4175" s="109">
        <v>2.6797548427800004</v>
      </c>
      <c r="E4175" s="110">
        <v>681</v>
      </c>
      <c r="F4175" s="109">
        <v>701208.84988800006</v>
      </c>
      <c r="G4175" s="109">
        <v>4287825.37787</v>
      </c>
      <c r="H4175" s="135">
        <v>10</v>
      </c>
      <c r="I4175" s="136" t="s">
        <v>3094</v>
      </c>
      <c r="J4175" s="110" t="str">
        <f t="shared" si="65"/>
        <v>No</v>
      </c>
    </row>
    <row r="4176" spans="1:10" x14ac:dyDescent="0.35">
      <c r="A4176" s="108" t="s">
        <v>2922</v>
      </c>
      <c r="B4176" s="108" t="s">
        <v>3036</v>
      </c>
      <c r="C4176" s="109">
        <v>1.57721857649</v>
      </c>
      <c r="D4176" s="109">
        <v>0.56626897927300002</v>
      </c>
      <c r="E4176" s="110">
        <v>3476</v>
      </c>
      <c r="F4176" s="109">
        <v>880145.40965199994</v>
      </c>
      <c r="G4176" s="109">
        <v>4133751.2872100002</v>
      </c>
      <c r="H4176" s="135">
        <v>11</v>
      </c>
      <c r="I4176" s="136" t="s">
        <v>3094</v>
      </c>
      <c r="J4176" s="110" t="str">
        <f t="shared" si="65"/>
        <v>No</v>
      </c>
    </row>
    <row r="4177" spans="1:10" x14ac:dyDescent="0.35">
      <c r="A4177" s="108" t="s">
        <v>2923</v>
      </c>
      <c r="B4177" s="108" t="s">
        <v>3026</v>
      </c>
      <c r="C4177" s="109">
        <v>0.23358598996999999</v>
      </c>
      <c r="D4177" s="109">
        <v>0.20947379086099999</v>
      </c>
      <c r="E4177" s="110">
        <v>1890</v>
      </c>
      <c r="F4177" s="109">
        <v>525032.44613599998</v>
      </c>
      <c r="G4177" s="109">
        <v>4560067.0763800004</v>
      </c>
      <c r="H4177" s="135">
        <v>10</v>
      </c>
      <c r="I4177" s="136" t="s">
        <v>3094</v>
      </c>
      <c r="J4177" s="110" t="str">
        <f t="shared" si="65"/>
        <v>No</v>
      </c>
    </row>
    <row r="4178" spans="1:10" x14ac:dyDescent="0.35">
      <c r="A4178" s="108" t="s">
        <v>2924</v>
      </c>
      <c r="B4178" s="108" t="s">
        <v>3061</v>
      </c>
      <c r="C4178" s="109">
        <v>48.420260856600002</v>
      </c>
      <c r="D4178" s="109">
        <v>5.3650076361299996</v>
      </c>
      <c r="E4178" s="110">
        <v>204</v>
      </c>
      <c r="F4178" s="109">
        <v>551533.44749199995</v>
      </c>
      <c r="G4178" s="109">
        <v>4278351.5311000003</v>
      </c>
      <c r="H4178" s="135">
        <v>10</v>
      </c>
      <c r="I4178" s="136" t="s">
        <v>3094</v>
      </c>
      <c r="J4178" s="110" t="str">
        <f t="shared" si="65"/>
        <v>No</v>
      </c>
    </row>
    <row r="4179" spans="1:10" x14ac:dyDescent="0.35">
      <c r="A4179" s="108" t="s">
        <v>2925</v>
      </c>
      <c r="B4179" s="108" t="s">
        <v>3051</v>
      </c>
      <c r="C4179" s="109">
        <v>2.8485395975499999</v>
      </c>
      <c r="D4179" s="109">
        <v>0.78868574830600002</v>
      </c>
      <c r="E4179" s="110">
        <v>2807</v>
      </c>
      <c r="F4179" s="109">
        <v>804767.67490800004</v>
      </c>
      <c r="G4179" s="109">
        <v>4193881.8101499998</v>
      </c>
      <c r="H4179" s="135">
        <v>11</v>
      </c>
      <c r="I4179" s="136" t="s">
        <v>3094</v>
      </c>
      <c r="J4179" s="110" t="str">
        <f t="shared" si="65"/>
        <v>No</v>
      </c>
    </row>
    <row r="4180" spans="1:10" x14ac:dyDescent="0.35">
      <c r="A4180" s="108" t="s">
        <v>2926</v>
      </c>
      <c r="B4180" s="108" t="s">
        <v>3037</v>
      </c>
      <c r="C4180" s="109">
        <v>3.9070781652699997</v>
      </c>
      <c r="D4180" s="109">
        <v>0.80414733558999996</v>
      </c>
      <c r="E4180" s="110">
        <v>1960</v>
      </c>
      <c r="F4180" s="109">
        <v>711089.066582</v>
      </c>
      <c r="G4180" s="109">
        <v>4366856.0906199999</v>
      </c>
      <c r="H4180" s="135">
        <v>10</v>
      </c>
      <c r="I4180" s="136" t="s">
        <v>3094</v>
      </c>
      <c r="J4180" s="110" t="str">
        <f t="shared" si="65"/>
        <v>No</v>
      </c>
    </row>
    <row r="4181" spans="1:10" x14ac:dyDescent="0.35">
      <c r="A4181" s="108" t="s">
        <v>2927</v>
      </c>
      <c r="B4181" s="108" t="s">
        <v>3052</v>
      </c>
      <c r="C4181" s="109">
        <v>0.61912134261199991</v>
      </c>
      <c r="D4181" s="109">
        <v>0.405929410022</v>
      </c>
      <c r="E4181" s="110">
        <v>2924</v>
      </c>
      <c r="F4181" s="109">
        <v>893919.84617799998</v>
      </c>
      <c r="G4181" s="109">
        <v>4123676.5813199999</v>
      </c>
      <c r="H4181" s="135">
        <v>11</v>
      </c>
      <c r="I4181" s="136" t="s">
        <v>3094</v>
      </c>
      <c r="J4181" s="110" t="str">
        <f t="shared" si="65"/>
        <v>No</v>
      </c>
    </row>
    <row r="4182" spans="1:10" x14ac:dyDescent="0.35">
      <c r="A4182" s="108" t="s">
        <v>2928</v>
      </c>
      <c r="B4182" s="108" t="s">
        <v>3029</v>
      </c>
      <c r="C4182" s="109">
        <v>14.9055247946</v>
      </c>
      <c r="D4182" s="109">
        <v>1.65318165435</v>
      </c>
      <c r="E4182" s="110">
        <v>3008</v>
      </c>
      <c r="F4182" s="109">
        <v>822539.87355100003</v>
      </c>
      <c r="G4182" s="109">
        <v>4222331.6935799997</v>
      </c>
      <c r="H4182" s="135">
        <v>11</v>
      </c>
      <c r="I4182" s="136" t="s">
        <v>3094</v>
      </c>
      <c r="J4182" s="110" t="str">
        <f t="shared" si="65"/>
        <v>No</v>
      </c>
    </row>
    <row r="4183" spans="1:10" x14ac:dyDescent="0.35">
      <c r="A4183" s="108" t="s">
        <v>2928</v>
      </c>
      <c r="B4183" s="108" t="s">
        <v>3036</v>
      </c>
      <c r="C4183" s="109">
        <v>2.7124057237099999</v>
      </c>
      <c r="D4183" s="109">
        <v>0.81515722761599996</v>
      </c>
      <c r="E4183" s="110">
        <v>2674</v>
      </c>
      <c r="F4183" s="109">
        <v>843501.77448999998</v>
      </c>
      <c r="G4183" s="109">
        <v>4124067.90527</v>
      </c>
      <c r="H4183" s="135">
        <v>11</v>
      </c>
      <c r="I4183" s="136" t="s">
        <v>3094</v>
      </c>
      <c r="J4183" s="110" t="str">
        <f t="shared" si="65"/>
        <v>No</v>
      </c>
    </row>
    <row r="4184" spans="1:10" x14ac:dyDescent="0.35">
      <c r="A4184" s="108" t="s">
        <v>2929</v>
      </c>
      <c r="B4184" s="108" t="s">
        <v>3037</v>
      </c>
      <c r="C4184" s="109">
        <v>0.60719106058700001</v>
      </c>
      <c r="D4184" s="109">
        <v>0.46693632995500001</v>
      </c>
      <c r="E4184" s="110">
        <v>2192</v>
      </c>
      <c r="F4184" s="109">
        <v>729519.23573099996</v>
      </c>
      <c r="G4184" s="109">
        <v>4357753.1391899996</v>
      </c>
      <c r="H4184" s="135">
        <v>10</v>
      </c>
      <c r="I4184" s="136" t="s">
        <v>3094</v>
      </c>
      <c r="J4184" s="110" t="str">
        <f t="shared" si="65"/>
        <v>No</v>
      </c>
    </row>
    <row r="4185" spans="1:10" x14ac:dyDescent="0.35">
      <c r="A4185" s="108" t="s">
        <v>2930</v>
      </c>
      <c r="B4185" s="108" t="s">
        <v>3037</v>
      </c>
      <c r="C4185" s="109">
        <v>1.00730602339</v>
      </c>
      <c r="D4185" s="109">
        <v>0.48207288641200002</v>
      </c>
      <c r="E4185" s="110">
        <v>2206</v>
      </c>
      <c r="F4185" s="109">
        <v>729106.78096999996</v>
      </c>
      <c r="G4185" s="109">
        <v>4358169.3810299998</v>
      </c>
      <c r="H4185" s="135">
        <v>10</v>
      </c>
      <c r="I4185" s="136" t="s">
        <v>3094</v>
      </c>
      <c r="J4185" s="110" t="str">
        <f t="shared" si="65"/>
        <v>No</v>
      </c>
    </row>
    <row r="4186" spans="1:10" x14ac:dyDescent="0.35">
      <c r="A4186" s="108" t="s">
        <v>2930</v>
      </c>
      <c r="B4186" s="108" t="s">
        <v>3037</v>
      </c>
      <c r="C4186" s="109">
        <v>0.11440005252600001</v>
      </c>
      <c r="D4186" s="109">
        <v>0.13170939210500002</v>
      </c>
      <c r="E4186" s="110">
        <v>2206</v>
      </c>
      <c r="F4186" s="109">
        <v>728979.69748199999</v>
      </c>
      <c r="G4186" s="109">
        <v>4358039.2408600003</v>
      </c>
      <c r="H4186" s="135">
        <v>10</v>
      </c>
      <c r="I4186" s="136" t="s">
        <v>3094</v>
      </c>
      <c r="J4186" s="110" t="str">
        <f t="shared" si="65"/>
        <v>No</v>
      </c>
    </row>
    <row r="4187" spans="1:10" x14ac:dyDescent="0.35">
      <c r="A4187" s="108" t="s">
        <v>2930</v>
      </c>
      <c r="B4187" s="108" t="s">
        <v>3037</v>
      </c>
      <c r="C4187" s="109">
        <v>0.12789392908300001</v>
      </c>
      <c r="D4187" s="109">
        <v>0.14528788478599999</v>
      </c>
      <c r="E4187" s="110">
        <v>2200</v>
      </c>
      <c r="F4187" s="109">
        <v>729052.80712799996</v>
      </c>
      <c r="G4187" s="109">
        <v>4357894.6600599997</v>
      </c>
      <c r="H4187" s="135">
        <v>10</v>
      </c>
      <c r="I4187" s="136" t="s">
        <v>3094</v>
      </c>
      <c r="J4187" s="110" t="str">
        <f t="shared" si="65"/>
        <v>No</v>
      </c>
    </row>
    <row r="4188" spans="1:10" x14ac:dyDescent="0.35">
      <c r="A4188" s="108" t="s">
        <v>2931</v>
      </c>
      <c r="B4188" s="108" t="s">
        <v>3061</v>
      </c>
      <c r="C4188" s="109">
        <v>0.19358276513700001</v>
      </c>
      <c r="D4188" s="109">
        <v>0.17516946592800001</v>
      </c>
      <c r="E4188" s="110">
        <v>41</v>
      </c>
      <c r="F4188" s="109">
        <v>559920.43473400001</v>
      </c>
      <c r="G4188" s="109">
        <v>4238597.1340100002</v>
      </c>
      <c r="H4188" s="135">
        <v>10</v>
      </c>
      <c r="I4188" s="136" t="s">
        <v>3094</v>
      </c>
      <c r="J4188" s="110" t="str">
        <f t="shared" si="65"/>
        <v>No</v>
      </c>
    </row>
    <row r="4189" spans="1:10" x14ac:dyDescent="0.35">
      <c r="A4189" s="108" t="s">
        <v>2932</v>
      </c>
      <c r="B4189" s="108" t="s">
        <v>3022</v>
      </c>
      <c r="C4189" s="109">
        <v>0.94059730833599997</v>
      </c>
      <c r="D4189" s="109">
        <v>0.36354178480899996</v>
      </c>
      <c r="E4189" s="110">
        <v>2268</v>
      </c>
      <c r="F4189" s="109">
        <v>536860.67459099996</v>
      </c>
      <c r="G4189" s="109">
        <v>4581551.7552100001</v>
      </c>
      <c r="H4189" s="135">
        <v>10</v>
      </c>
      <c r="I4189" s="136" t="s">
        <v>3094</v>
      </c>
      <c r="J4189" s="110" t="str">
        <f t="shared" si="65"/>
        <v>No</v>
      </c>
    </row>
    <row r="4190" spans="1:10" x14ac:dyDescent="0.35">
      <c r="A4190" s="108" t="s">
        <v>2932</v>
      </c>
      <c r="B4190" s="108" t="s">
        <v>3022</v>
      </c>
      <c r="C4190" s="109">
        <v>0.83822108477000001</v>
      </c>
      <c r="D4190" s="109">
        <v>0.349888686088</v>
      </c>
      <c r="E4190" s="110">
        <v>2205</v>
      </c>
      <c r="F4190" s="109">
        <v>537225.28421499999</v>
      </c>
      <c r="G4190" s="109">
        <v>4581515.5574099999</v>
      </c>
      <c r="H4190" s="135">
        <v>10</v>
      </c>
      <c r="I4190" s="136" t="s">
        <v>3094</v>
      </c>
      <c r="J4190" s="110" t="str">
        <f t="shared" si="65"/>
        <v>No</v>
      </c>
    </row>
    <row r="4191" spans="1:10" x14ac:dyDescent="0.35">
      <c r="A4191" s="108" t="s">
        <v>2932</v>
      </c>
      <c r="B4191" s="108" t="s">
        <v>3022</v>
      </c>
      <c r="C4191" s="109">
        <v>0.31748795558999998</v>
      </c>
      <c r="D4191" s="109">
        <v>0.26596852755100003</v>
      </c>
      <c r="E4191" s="110">
        <v>2362</v>
      </c>
      <c r="F4191" s="109">
        <v>536565.66216299997</v>
      </c>
      <c r="G4191" s="109">
        <v>4581401.5474399999</v>
      </c>
      <c r="H4191" s="135">
        <v>10</v>
      </c>
      <c r="I4191" s="136" t="s">
        <v>3094</v>
      </c>
      <c r="J4191" s="110" t="str">
        <f t="shared" si="65"/>
        <v>No</v>
      </c>
    </row>
    <row r="4192" spans="1:10" x14ac:dyDescent="0.35">
      <c r="A4192" s="108" t="s">
        <v>2933</v>
      </c>
      <c r="B4192" s="108" t="s">
        <v>3027</v>
      </c>
      <c r="C4192" s="109">
        <v>415.91849025400001</v>
      </c>
      <c r="D4192" s="109">
        <v>15.255081429199999</v>
      </c>
      <c r="E4192" s="110">
        <v>1452</v>
      </c>
      <c r="F4192" s="109">
        <v>718067.06921600003</v>
      </c>
      <c r="G4192" s="109">
        <v>4564274.7544499999</v>
      </c>
      <c r="H4192" s="135">
        <v>10</v>
      </c>
      <c r="I4192" s="136" t="s">
        <v>3094</v>
      </c>
      <c r="J4192" s="110" t="str">
        <f t="shared" si="65"/>
        <v>No</v>
      </c>
    </row>
    <row r="4193" spans="1:10" x14ac:dyDescent="0.35">
      <c r="A4193" s="108" t="s">
        <v>2934</v>
      </c>
      <c r="B4193" s="108" t="s">
        <v>3040</v>
      </c>
      <c r="C4193" s="109">
        <v>1.9155139596499999</v>
      </c>
      <c r="D4193" s="109">
        <v>0.647301786597</v>
      </c>
      <c r="E4193" s="110">
        <v>31</v>
      </c>
      <c r="F4193" s="109">
        <v>970306.00324500003</v>
      </c>
      <c r="G4193" s="109">
        <v>3750225.9764700001</v>
      </c>
      <c r="H4193" s="135">
        <v>11</v>
      </c>
      <c r="I4193" s="136" t="s">
        <v>3094</v>
      </c>
      <c r="J4193" s="110" t="str">
        <f t="shared" si="65"/>
        <v>No</v>
      </c>
    </row>
    <row r="4194" spans="1:10" x14ac:dyDescent="0.35">
      <c r="A4194" s="108" t="s">
        <v>2935</v>
      </c>
      <c r="B4194" s="108" t="s">
        <v>3075</v>
      </c>
      <c r="C4194" s="109">
        <v>53.289961058699994</v>
      </c>
      <c r="D4194" s="109">
        <v>13.5318395361</v>
      </c>
      <c r="E4194" s="110">
        <v>272</v>
      </c>
      <c r="F4194" s="109">
        <v>884699.14468499995</v>
      </c>
      <c r="G4194" s="109">
        <v>3785854.8675299999</v>
      </c>
      <c r="H4194" s="135">
        <v>11</v>
      </c>
      <c r="I4194" s="136" t="s">
        <v>3094</v>
      </c>
      <c r="J4194" s="110" t="str">
        <f t="shared" si="65"/>
        <v>No</v>
      </c>
    </row>
    <row r="4195" spans="1:10" x14ac:dyDescent="0.35">
      <c r="A4195" s="108" t="s">
        <v>2936</v>
      </c>
      <c r="B4195" s="108" t="s">
        <v>3035</v>
      </c>
      <c r="C4195" s="109">
        <v>12.5934792784</v>
      </c>
      <c r="D4195" s="109">
        <v>1.93980764836</v>
      </c>
      <c r="E4195" s="110">
        <v>2444</v>
      </c>
      <c r="F4195" s="109">
        <v>772796.30768800003</v>
      </c>
      <c r="G4195" s="109">
        <v>4277614.0895600002</v>
      </c>
      <c r="H4195" s="135">
        <v>11</v>
      </c>
      <c r="I4195" s="136" t="s">
        <v>3094</v>
      </c>
      <c r="J4195" s="110" t="str">
        <f t="shared" si="65"/>
        <v>No</v>
      </c>
    </row>
    <row r="4196" spans="1:10" x14ac:dyDescent="0.35">
      <c r="A4196" s="108" t="s">
        <v>2937</v>
      </c>
      <c r="B4196" s="108" t="s">
        <v>3022</v>
      </c>
      <c r="C4196" s="109">
        <v>1.7358752453599999E-2</v>
      </c>
      <c r="D4196" s="109">
        <v>4.9827370649000002E-2</v>
      </c>
      <c r="E4196" s="110">
        <v>1416</v>
      </c>
      <c r="F4196" s="109">
        <v>625722.03146299999</v>
      </c>
      <c r="G4196" s="109">
        <v>4572993.5566999996</v>
      </c>
      <c r="H4196" s="135">
        <v>10</v>
      </c>
      <c r="I4196" s="136" t="s">
        <v>3094</v>
      </c>
      <c r="J4196" s="110" t="str">
        <f t="shared" si="65"/>
        <v>No</v>
      </c>
    </row>
    <row r="4197" spans="1:10" x14ac:dyDescent="0.35">
      <c r="A4197" s="108" t="s">
        <v>2938</v>
      </c>
      <c r="B4197" s="108" t="s">
        <v>3049</v>
      </c>
      <c r="C4197" s="109">
        <v>114.391823157</v>
      </c>
      <c r="D4197" s="109">
        <v>10.3447761732</v>
      </c>
      <c r="E4197" s="110">
        <v>47</v>
      </c>
      <c r="F4197" s="109">
        <v>692734.55318100005</v>
      </c>
      <c r="G4197" s="109">
        <v>3925504.3834600002</v>
      </c>
      <c r="H4197" s="135">
        <v>10</v>
      </c>
      <c r="I4197" s="136" t="s">
        <v>3094</v>
      </c>
      <c r="J4197" s="110" t="str">
        <f t="shared" si="65"/>
        <v>No</v>
      </c>
    </row>
    <row r="4198" spans="1:10" x14ac:dyDescent="0.35">
      <c r="A4198" s="108" t="s">
        <v>2939</v>
      </c>
      <c r="B4198" s="108" t="s">
        <v>3035</v>
      </c>
      <c r="C4198" s="109">
        <v>3.8228597694100004</v>
      </c>
      <c r="D4198" s="109">
        <v>0.96934726276299998</v>
      </c>
      <c r="E4198" s="110">
        <v>2397</v>
      </c>
      <c r="F4198" s="109">
        <v>763186.61578300002</v>
      </c>
      <c r="G4198" s="109">
        <v>4267700.00569</v>
      </c>
      <c r="H4198" s="135">
        <v>11</v>
      </c>
      <c r="I4198" s="136" t="s">
        <v>3094</v>
      </c>
      <c r="J4198" s="110" t="str">
        <f t="shared" si="65"/>
        <v>No</v>
      </c>
    </row>
    <row r="4199" spans="1:10" x14ac:dyDescent="0.35">
      <c r="A4199" s="108" t="s">
        <v>2940</v>
      </c>
      <c r="B4199" s="108" t="s">
        <v>3030</v>
      </c>
      <c r="C4199" s="109">
        <v>13.265183754900001</v>
      </c>
      <c r="D4199" s="109">
        <v>2.4512326411200003</v>
      </c>
      <c r="E4199" s="110">
        <v>17</v>
      </c>
      <c r="F4199" s="109">
        <v>1027825.3213599999</v>
      </c>
      <c r="G4199" s="109">
        <v>3692702.9728999999</v>
      </c>
      <c r="H4199" s="135">
        <v>11</v>
      </c>
      <c r="I4199" s="136" t="s">
        <v>3094</v>
      </c>
      <c r="J4199" s="110" t="str">
        <f t="shared" si="65"/>
        <v>No</v>
      </c>
    </row>
    <row r="4200" spans="1:10" x14ac:dyDescent="0.35">
      <c r="A4200" s="108" t="s">
        <v>2941</v>
      </c>
      <c r="B4200" s="108" t="s">
        <v>3043</v>
      </c>
      <c r="C4200" s="109">
        <v>1266.84063784</v>
      </c>
      <c r="D4200" s="109">
        <v>75.400055331600001</v>
      </c>
      <c r="E4200" s="110">
        <v>370</v>
      </c>
      <c r="F4200" s="109">
        <v>536621.29690199997</v>
      </c>
      <c r="G4200" s="109">
        <v>4497388.5136599997</v>
      </c>
      <c r="H4200" s="135">
        <v>10</v>
      </c>
      <c r="I4200" s="136" t="s">
        <v>3094</v>
      </c>
      <c r="J4200" s="110" t="str">
        <f t="shared" si="65"/>
        <v>Yes</v>
      </c>
    </row>
    <row r="4201" spans="1:10" x14ac:dyDescent="0.35">
      <c r="A4201" s="108" t="s">
        <v>2942</v>
      </c>
      <c r="B4201" s="108" t="s">
        <v>3076</v>
      </c>
      <c r="C4201" s="109">
        <v>0.37985784004099998</v>
      </c>
      <c r="D4201" s="109">
        <v>0.259726950043</v>
      </c>
      <c r="E4201" s="110">
        <v>1501</v>
      </c>
      <c r="F4201" s="109">
        <v>446493.18982899998</v>
      </c>
      <c r="G4201" s="109">
        <v>4641342.2835100004</v>
      </c>
      <c r="H4201" s="135">
        <v>10</v>
      </c>
      <c r="I4201" s="136" t="s">
        <v>3094</v>
      </c>
      <c r="J4201" s="110" t="str">
        <f t="shared" si="65"/>
        <v>No</v>
      </c>
    </row>
    <row r="4202" spans="1:10" x14ac:dyDescent="0.35">
      <c r="A4202" s="108" t="s">
        <v>2943</v>
      </c>
      <c r="B4202" s="108" t="s">
        <v>3036</v>
      </c>
      <c r="C4202" s="109">
        <v>1.5023864732100001</v>
      </c>
      <c r="D4202" s="109">
        <v>0.590520994006</v>
      </c>
      <c r="E4202" s="110">
        <v>3631</v>
      </c>
      <c r="F4202" s="109">
        <v>872076.160026</v>
      </c>
      <c r="G4202" s="109">
        <v>4140759.64335</v>
      </c>
      <c r="H4202" s="135">
        <v>11</v>
      </c>
      <c r="I4202" s="136" t="s">
        <v>3094</v>
      </c>
      <c r="J4202" s="110" t="str">
        <f t="shared" si="65"/>
        <v>No</v>
      </c>
    </row>
    <row r="4203" spans="1:10" x14ac:dyDescent="0.35">
      <c r="A4203" s="108" t="s">
        <v>2944</v>
      </c>
      <c r="B4203" s="108" t="s">
        <v>3039</v>
      </c>
      <c r="C4203" s="109">
        <v>1.2317926481800001</v>
      </c>
      <c r="D4203" s="109">
        <v>0.46620120095000001</v>
      </c>
      <c r="E4203" s="110">
        <v>3187</v>
      </c>
      <c r="F4203" s="109">
        <v>894704.26029000001</v>
      </c>
      <c r="G4203" s="109">
        <v>4038359.4894400002</v>
      </c>
      <c r="H4203" s="135">
        <v>11</v>
      </c>
      <c r="I4203" s="136" t="s">
        <v>3094</v>
      </c>
      <c r="J4203" s="110" t="str">
        <f t="shared" si="65"/>
        <v>No</v>
      </c>
    </row>
    <row r="4204" spans="1:10" x14ac:dyDescent="0.35">
      <c r="A4204" s="108" t="s">
        <v>2945</v>
      </c>
      <c r="B4204" s="108" t="s">
        <v>3031</v>
      </c>
      <c r="C4204" s="109">
        <v>7.3463732951300003</v>
      </c>
      <c r="D4204" s="109">
        <v>1.0444226409499999</v>
      </c>
      <c r="E4204" s="110">
        <v>1709</v>
      </c>
      <c r="F4204" s="109">
        <v>662466.32222199999</v>
      </c>
      <c r="G4204" s="109">
        <v>4503671.3749099998</v>
      </c>
      <c r="H4204" s="135">
        <v>10</v>
      </c>
      <c r="I4204" s="136" t="s">
        <v>3094</v>
      </c>
      <c r="J4204" s="110" t="str">
        <f t="shared" si="65"/>
        <v>No</v>
      </c>
    </row>
    <row r="4205" spans="1:10" x14ac:dyDescent="0.35">
      <c r="A4205" s="108" t="s">
        <v>2946</v>
      </c>
      <c r="B4205" s="108" t="s">
        <v>3022</v>
      </c>
      <c r="C4205" s="109">
        <v>329.60636961400002</v>
      </c>
      <c r="D4205" s="109">
        <v>21.1168929844</v>
      </c>
      <c r="E4205" s="110">
        <v>1248</v>
      </c>
      <c r="F4205" s="109">
        <v>613062.66174400004</v>
      </c>
      <c r="G4205" s="109">
        <v>4650090.2986399997</v>
      </c>
      <c r="H4205" s="135">
        <v>10</v>
      </c>
      <c r="I4205" s="136" t="s">
        <v>3094</v>
      </c>
      <c r="J4205" s="110" t="str">
        <f t="shared" si="65"/>
        <v>Yes</v>
      </c>
    </row>
    <row r="4206" spans="1:10" x14ac:dyDescent="0.35">
      <c r="A4206" s="108" t="s">
        <v>2946</v>
      </c>
      <c r="B4206" s="108" t="s">
        <v>3049</v>
      </c>
      <c r="C4206" s="109">
        <v>18.014774425399999</v>
      </c>
      <c r="D4206" s="109">
        <v>2.7498169056199999</v>
      </c>
      <c r="E4206" s="110">
        <v>4</v>
      </c>
      <c r="F4206" s="109">
        <v>717991.86976000003</v>
      </c>
      <c r="G4206" s="109">
        <v>3882944.4553800002</v>
      </c>
      <c r="H4206" s="135">
        <v>10</v>
      </c>
      <c r="I4206" s="136" t="s">
        <v>3094</v>
      </c>
      <c r="J4206" s="110" t="str">
        <f t="shared" si="65"/>
        <v>No</v>
      </c>
    </row>
    <row r="4207" spans="1:10" x14ac:dyDescent="0.35">
      <c r="A4207" s="108" t="s">
        <v>2947</v>
      </c>
      <c r="B4207" s="108" t="s">
        <v>3065</v>
      </c>
      <c r="C4207" s="109">
        <v>10.796890898800001</v>
      </c>
      <c r="D4207" s="109">
        <v>2.1997105649000002</v>
      </c>
      <c r="E4207" s="110">
        <v>1181</v>
      </c>
      <c r="F4207" s="109">
        <v>732552.60570900002</v>
      </c>
      <c r="G4207" s="109">
        <v>4238959.5721800001</v>
      </c>
      <c r="H4207" s="135">
        <v>10</v>
      </c>
      <c r="I4207" s="136" t="s">
        <v>3094</v>
      </c>
      <c r="J4207" s="110" t="str">
        <f t="shared" si="65"/>
        <v>No</v>
      </c>
    </row>
    <row r="4208" spans="1:10" x14ac:dyDescent="0.35">
      <c r="A4208" s="108" t="s">
        <v>2948</v>
      </c>
      <c r="B4208" s="108" t="s">
        <v>3027</v>
      </c>
      <c r="C4208" s="109">
        <v>9.4244859634299996</v>
      </c>
      <c r="D4208" s="109">
        <v>2.4090508346199999</v>
      </c>
      <c r="E4208" s="110">
        <v>1463</v>
      </c>
      <c r="F4208" s="109">
        <v>685838.37208400003</v>
      </c>
      <c r="G4208" s="109">
        <v>4582429.3430000003</v>
      </c>
      <c r="H4208" s="135">
        <v>10</v>
      </c>
      <c r="I4208" s="136" t="s">
        <v>3094</v>
      </c>
      <c r="J4208" s="110" t="str">
        <f t="shared" si="65"/>
        <v>No</v>
      </c>
    </row>
    <row r="4209" spans="1:10" x14ac:dyDescent="0.35">
      <c r="A4209" s="108" t="s">
        <v>2949</v>
      </c>
      <c r="B4209" s="108" t="s">
        <v>3069</v>
      </c>
      <c r="C4209" s="109">
        <v>2.2221682757800001</v>
      </c>
      <c r="D4209" s="109">
        <v>0.76085156095399997</v>
      </c>
      <c r="E4209" s="110">
        <v>548</v>
      </c>
      <c r="F4209" s="109">
        <v>609941.93698899995</v>
      </c>
      <c r="G4209" s="109">
        <v>4030311.9000300001</v>
      </c>
      <c r="H4209" s="135">
        <v>10</v>
      </c>
      <c r="I4209" s="136" t="s">
        <v>3094</v>
      </c>
      <c r="J4209" s="110" t="str">
        <f t="shared" si="65"/>
        <v>No</v>
      </c>
    </row>
    <row r="4210" spans="1:10" x14ac:dyDescent="0.35">
      <c r="A4210" s="108" t="s">
        <v>2949</v>
      </c>
      <c r="B4210" s="108" t="s">
        <v>3037</v>
      </c>
      <c r="C4210" s="109">
        <v>34.855342672299997</v>
      </c>
      <c r="D4210" s="109">
        <v>3.1936704949000001</v>
      </c>
      <c r="E4210" s="110">
        <v>2384</v>
      </c>
      <c r="F4210" s="109">
        <v>725156.35356199997</v>
      </c>
      <c r="G4210" s="109">
        <v>4366557.2000500001</v>
      </c>
      <c r="H4210" s="135">
        <v>10</v>
      </c>
      <c r="I4210" s="136" t="s">
        <v>3094</v>
      </c>
      <c r="J4210" s="110" t="str">
        <f t="shared" si="65"/>
        <v>No</v>
      </c>
    </row>
    <row r="4211" spans="1:10" x14ac:dyDescent="0.35">
      <c r="A4211" s="108" t="s">
        <v>2950</v>
      </c>
      <c r="B4211" s="108" t="s">
        <v>3035</v>
      </c>
      <c r="C4211" s="109">
        <v>2.50292909222</v>
      </c>
      <c r="D4211" s="109">
        <v>0.62713211345800002</v>
      </c>
      <c r="E4211" s="110">
        <v>2970</v>
      </c>
      <c r="F4211" s="109">
        <v>793683.31402299996</v>
      </c>
      <c r="G4211" s="109">
        <v>4259791.0619099997</v>
      </c>
      <c r="H4211" s="135">
        <v>11</v>
      </c>
      <c r="I4211" s="136" t="s">
        <v>3094</v>
      </c>
      <c r="J4211" s="110" t="str">
        <f t="shared" si="65"/>
        <v>No</v>
      </c>
    </row>
    <row r="4212" spans="1:10" x14ac:dyDescent="0.35">
      <c r="A4212" s="108" t="s">
        <v>2951</v>
      </c>
      <c r="B4212" s="108" t="s">
        <v>3026</v>
      </c>
      <c r="C4212" s="109">
        <v>4.9117183321500002E-2</v>
      </c>
      <c r="D4212" s="109">
        <v>8.1534586954199989E-2</v>
      </c>
      <c r="E4212" s="110">
        <v>1886</v>
      </c>
      <c r="F4212" s="109">
        <v>481179.15475400002</v>
      </c>
      <c r="G4212" s="109">
        <v>4533984.9019900002</v>
      </c>
      <c r="H4212" s="135">
        <v>10</v>
      </c>
      <c r="I4212" s="136" t="s">
        <v>3094</v>
      </c>
      <c r="J4212" s="110" t="str">
        <f t="shared" si="65"/>
        <v>No</v>
      </c>
    </row>
    <row r="4213" spans="1:10" x14ac:dyDescent="0.35">
      <c r="A4213" s="108" t="s">
        <v>2952</v>
      </c>
      <c r="B4213" s="108" t="s">
        <v>3057</v>
      </c>
      <c r="C4213" s="109">
        <v>0.61895164023899996</v>
      </c>
      <c r="D4213" s="109">
        <v>0.33949414529400002</v>
      </c>
      <c r="E4213" s="110">
        <v>441</v>
      </c>
      <c r="F4213" s="109">
        <v>599614.89425100002</v>
      </c>
      <c r="G4213" s="109">
        <v>4100672.7500300002</v>
      </c>
      <c r="H4213" s="135">
        <v>10</v>
      </c>
      <c r="I4213" s="136" t="s">
        <v>3094</v>
      </c>
      <c r="J4213" s="110" t="str">
        <f t="shared" si="65"/>
        <v>No</v>
      </c>
    </row>
    <row r="4214" spans="1:10" x14ac:dyDescent="0.35">
      <c r="A4214" s="108" t="s">
        <v>2953</v>
      </c>
      <c r="B4214" s="108" t="s">
        <v>3027</v>
      </c>
      <c r="C4214" s="109">
        <v>97.240259375899996</v>
      </c>
      <c r="D4214" s="109">
        <v>8.9184271744999997</v>
      </c>
      <c r="E4214" s="110">
        <v>1429</v>
      </c>
      <c r="F4214" s="109">
        <v>655571.17409999995</v>
      </c>
      <c r="G4214" s="109">
        <v>4604743.9549700003</v>
      </c>
      <c r="H4214" s="135">
        <v>10</v>
      </c>
      <c r="I4214" s="136" t="s">
        <v>3094</v>
      </c>
      <c r="J4214" s="110" t="str">
        <f t="shared" si="65"/>
        <v>No</v>
      </c>
    </row>
    <row r="4215" spans="1:10" x14ac:dyDescent="0.35">
      <c r="A4215" s="108" t="s">
        <v>2954</v>
      </c>
      <c r="B4215" s="108" t="s">
        <v>3022</v>
      </c>
      <c r="C4215" s="109">
        <v>0.22840542480500001</v>
      </c>
      <c r="D4215" s="109">
        <v>0.21737732091299999</v>
      </c>
      <c r="E4215" s="110">
        <v>1968</v>
      </c>
      <c r="F4215" s="109">
        <v>501840.20322000002</v>
      </c>
      <c r="G4215" s="109">
        <v>4581893.9900500001</v>
      </c>
      <c r="H4215" s="135">
        <v>10</v>
      </c>
      <c r="I4215" s="136" t="s">
        <v>3094</v>
      </c>
      <c r="J4215" s="110" t="str">
        <f t="shared" si="65"/>
        <v>No</v>
      </c>
    </row>
    <row r="4216" spans="1:10" x14ac:dyDescent="0.35">
      <c r="A4216" s="108" t="s">
        <v>2955</v>
      </c>
      <c r="B4216" s="108" t="s">
        <v>3031</v>
      </c>
      <c r="C4216" s="109">
        <v>11.4152256514</v>
      </c>
      <c r="D4216" s="109">
        <v>1.7532235631499999</v>
      </c>
      <c r="E4216" s="110">
        <v>2081</v>
      </c>
      <c r="F4216" s="109">
        <v>647124.40032500005</v>
      </c>
      <c r="G4216" s="109">
        <v>4488778.9938599998</v>
      </c>
      <c r="H4216" s="135">
        <v>10</v>
      </c>
      <c r="I4216" s="136" t="s">
        <v>3094</v>
      </c>
      <c r="J4216" s="110" t="str">
        <f t="shared" si="65"/>
        <v>No</v>
      </c>
    </row>
    <row r="4217" spans="1:10" x14ac:dyDescent="0.35">
      <c r="A4217" s="108" t="s">
        <v>2956</v>
      </c>
      <c r="B4217" s="108" t="s">
        <v>3054</v>
      </c>
      <c r="C4217" s="109">
        <v>19.183255189400001</v>
      </c>
      <c r="D4217" s="109">
        <v>1.6683630513900001</v>
      </c>
      <c r="E4217" s="110">
        <v>-49</v>
      </c>
      <c r="F4217" s="109">
        <v>1202052.47954</v>
      </c>
      <c r="G4217" s="109">
        <v>3681133.0390599999</v>
      </c>
      <c r="H4217" s="135">
        <v>11</v>
      </c>
      <c r="I4217" s="136" t="s">
        <v>3094</v>
      </c>
      <c r="J4217" s="110" t="str">
        <f t="shared" si="65"/>
        <v>No</v>
      </c>
    </row>
    <row r="4218" spans="1:10" x14ac:dyDescent="0.35">
      <c r="A4218" s="108" t="s">
        <v>2957</v>
      </c>
      <c r="B4218" s="108" t="s">
        <v>3036</v>
      </c>
      <c r="C4218" s="109">
        <v>9.4860378482200005</v>
      </c>
      <c r="D4218" s="109">
        <v>1.59370253446</v>
      </c>
      <c r="E4218" s="110">
        <v>2987</v>
      </c>
      <c r="F4218" s="109">
        <v>857751.23702400003</v>
      </c>
      <c r="G4218" s="109">
        <v>4154270.2367600002</v>
      </c>
      <c r="H4218" s="135">
        <v>11</v>
      </c>
      <c r="I4218" s="136" t="s">
        <v>3094</v>
      </c>
      <c r="J4218" s="110" t="str">
        <f t="shared" si="65"/>
        <v>No</v>
      </c>
    </row>
    <row r="4219" spans="1:10" x14ac:dyDescent="0.35">
      <c r="A4219" s="108" t="s">
        <v>2958</v>
      </c>
      <c r="B4219" s="108" t="s">
        <v>3022</v>
      </c>
      <c r="C4219" s="109">
        <v>1.71438470991</v>
      </c>
      <c r="D4219" s="109">
        <v>0.48874324103299999</v>
      </c>
      <c r="E4219" s="110">
        <v>1796</v>
      </c>
      <c r="F4219" s="109">
        <v>484611.19219600002</v>
      </c>
      <c r="G4219" s="109">
        <v>4589695.2311899997</v>
      </c>
      <c r="H4219" s="135">
        <v>10</v>
      </c>
      <c r="I4219" s="136" t="s">
        <v>3094</v>
      </c>
      <c r="J4219" s="110" t="str">
        <f t="shared" si="65"/>
        <v>No</v>
      </c>
    </row>
    <row r="4220" spans="1:10" x14ac:dyDescent="0.35">
      <c r="A4220" s="108" t="s">
        <v>2958</v>
      </c>
      <c r="B4220" s="108" t="s">
        <v>3061</v>
      </c>
      <c r="C4220" s="109">
        <v>1.0777403176</v>
      </c>
      <c r="D4220" s="109">
        <v>0.48026269439200003</v>
      </c>
      <c r="E4220" s="110">
        <v>642</v>
      </c>
      <c r="F4220" s="109">
        <v>544717.54079500004</v>
      </c>
      <c r="G4220" s="109">
        <v>4273252.2040600004</v>
      </c>
      <c r="H4220" s="135">
        <v>10</v>
      </c>
      <c r="I4220" s="136" t="s">
        <v>3094</v>
      </c>
      <c r="J4220" s="110" t="str">
        <f t="shared" si="65"/>
        <v>No</v>
      </c>
    </row>
    <row r="4221" spans="1:10" x14ac:dyDescent="0.35">
      <c r="A4221" s="108" t="s">
        <v>2959</v>
      </c>
      <c r="B4221" s="108" t="s">
        <v>3024</v>
      </c>
      <c r="C4221" s="109">
        <v>2.75171453467</v>
      </c>
      <c r="D4221" s="109">
        <v>0.76385066833500004</v>
      </c>
      <c r="E4221" s="110">
        <v>58</v>
      </c>
      <c r="F4221" s="109">
        <v>518784.67033300002</v>
      </c>
      <c r="G4221" s="109">
        <v>4202317.8163200002</v>
      </c>
      <c r="H4221" s="135">
        <v>10</v>
      </c>
      <c r="I4221" s="136" t="s">
        <v>3094</v>
      </c>
      <c r="J4221" s="110" t="str">
        <f t="shared" si="65"/>
        <v>No</v>
      </c>
    </row>
    <row r="4222" spans="1:10" x14ac:dyDescent="0.35">
      <c r="A4222" s="108" t="s">
        <v>2960</v>
      </c>
      <c r="B4222" s="108" t="s">
        <v>3046</v>
      </c>
      <c r="C4222" s="109">
        <v>0.66593579535399994</v>
      </c>
      <c r="D4222" s="109">
        <v>0.33761950882800001</v>
      </c>
      <c r="E4222" s="110">
        <v>5</v>
      </c>
      <c r="F4222" s="109">
        <v>630653.30413399998</v>
      </c>
      <c r="G4222" s="109">
        <v>4266952.5402600002</v>
      </c>
      <c r="H4222" s="135">
        <v>10</v>
      </c>
      <c r="I4222" s="136" t="s">
        <v>3094</v>
      </c>
      <c r="J4222" s="110" t="str">
        <f t="shared" si="65"/>
        <v>No</v>
      </c>
    </row>
    <row r="4223" spans="1:10" x14ac:dyDescent="0.35">
      <c r="A4223" s="108" t="s">
        <v>2961</v>
      </c>
      <c r="B4223" s="108" t="s">
        <v>3031</v>
      </c>
      <c r="C4223" s="109">
        <v>3.18991191437E-2</v>
      </c>
      <c r="D4223" s="109">
        <v>6.7676199401000003E-2</v>
      </c>
      <c r="E4223" s="110">
        <v>1695</v>
      </c>
      <c r="F4223" s="109">
        <v>686482.50002799998</v>
      </c>
      <c r="G4223" s="109">
        <v>4543514.4241599999</v>
      </c>
      <c r="H4223" s="135">
        <v>10</v>
      </c>
      <c r="I4223" s="136" t="s">
        <v>3094</v>
      </c>
      <c r="J4223" s="110" t="str">
        <f t="shared" si="65"/>
        <v>No</v>
      </c>
    </row>
    <row r="4224" spans="1:10" x14ac:dyDescent="0.35">
      <c r="A4224" s="108" t="s">
        <v>2961</v>
      </c>
      <c r="B4224" s="108" t="s">
        <v>3033</v>
      </c>
      <c r="C4224" s="109">
        <v>2.0489550306900002</v>
      </c>
      <c r="D4224" s="109">
        <v>1.38902262242</v>
      </c>
      <c r="E4224" s="110">
        <v>372</v>
      </c>
      <c r="F4224" s="109">
        <v>597251.957605</v>
      </c>
      <c r="G4224" s="109">
        <v>4108793.3344999999</v>
      </c>
      <c r="H4224" s="135">
        <v>10</v>
      </c>
      <c r="I4224" s="136" t="s">
        <v>3094</v>
      </c>
      <c r="J4224" s="110" t="str">
        <f t="shared" si="65"/>
        <v>No</v>
      </c>
    </row>
    <row r="4225" spans="1:10" x14ac:dyDescent="0.35">
      <c r="A4225" s="108" t="s">
        <v>2962</v>
      </c>
      <c r="B4225" s="108" t="s">
        <v>3055</v>
      </c>
      <c r="C4225" s="109">
        <v>1.6866253972099998</v>
      </c>
      <c r="D4225" s="109">
        <v>0.58681521366899991</v>
      </c>
      <c r="E4225" s="110">
        <v>463</v>
      </c>
      <c r="F4225" s="109">
        <v>484109.01985600003</v>
      </c>
      <c r="G4225" s="109">
        <v>4409780.3449299997</v>
      </c>
      <c r="H4225" s="135">
        <v>10</v>
      </c>
      <c r="I4225" s="136" t="s">
        <v>3094</v>
      </c>
      <c r="J4225" s="110" t="str">
        <f t="shared" si="65"/>
        <v>No</v>
      </c>
    </row>
    <row r="4226" spans="1:10" x14ac:dyDescent="0.35">
      <c r="A4226" s="108" t="s">
        <v>2963</v>
      </c>
      <c r="B4226" s="108" t="s">
        <v>3052</v>
      </c>
      <c r="C4226" s="109">
        <v>0.93902762589800004</v>
      </c>
      <c r="D4226" s="109">
        <v>0.43338294509600001</v>
      </c>
      <c r="E4226" s="110">
        <v>3397</v>
      </c>
      <c r="F4226" s="109">
        <v>918541.33388299996</v>
      </c>
      <c r="G4226" s="109">
        <v>4068524.5843400001</v>
      </c>
      <c r="H4226" s="135">
        <v>11</v>
      </c>
      <c r="I4226" s="136" t="s">
        <v>3094</v>
      </c>
      <c r="J4226" s="110" t="str">
        <f t="shared" si="65"/>
        <v>No</v>
      </c>
    </row>
    <row r="4227" spans="1:10" x14ac:dyDescent="0.35">
      <c r="A4227" s="108" t="s">
        <v>2964</v>
      </c>
      <c r="B4227" s="108" t="s">
        <v>3052</v>
      </c>
      <c r="C4227" s="109">
        <v>1.30806460255</v>
      </c>
      <c r="D4227" s="109">
        <v>0.43908868135400003</v>
      </c>
      <c r="E4227" s="110">
        <v>3408</v>
      </c>
      <c r="F4227" s="109">
        <v>918274.06220199994</v>
      </c>
      <c r="G4227" s="109">
        <v>4068430.1354899998</v>
      </c>
      <c r="H4227" s="135">
        <v>11</v>
      </c>
      <c r="I4227" s="136" t="s">
        <v>3094</v>
      </c>
      <c r="J4227" s="110" t="str">
        <f t="shared" si="65"/>
        <v>No</v>
      </c>
    </row>
    <row r="4228" spans="1:10" x14ac:dyDescent="0.35">
      <c r="A4228" s="108" t="s">
        <v>2965</v>
      </c>
      <c r="B4228" s="108" t="s">
        <v>3052</v>
      </c>
      <c r="C4228" s="109">
        <v>5.5852830435199996</v>
      </c>
      <c r="D4228" s="109">
        <v>0.96072640326400005</v>
      </c>
      <c r="E4228" s="110">
        <v>3598</v>
      </c>
      <c r="F4228" s="109">
        <v>917877.09742300003</v>
      </c>
      <c r="G4228" s="109">
        <v>4067493.1730399998</v>
      </c>
      <c r="H4228" s="135">
        <v>11</v>
      </c>
      <c r="I4228" s="136" t="s">
        <v>3094</v>
      </c>
      <c r="J4228" s="110" t="str">
        <f t="shared" ref="J4228:J4291" si="66">IF(AND(C4228&gt;=173.3,C4228&lt;=16005.8,D4228&gt;=16.1,D4228&lt;=255.3,E4228&gt;=42.4,E4228&lt;=2062),"Yes","No")</f>
        <v>No</v>
      </c>
    </row>
    <row r="4229" spans="1:10" x14ac:dyDescent="0.35">
      <c r="A4229" s="108" t="s">
        <v>2966</v>
      </c>
      <c r="B4229" s="108" t="s">
        <v>3052</v>
      </c>
      <c r="C4229" s="109">
        <v>1.16435611372</v>
      </c>
      <c r="D4229" s="109">
        <v>0.452552980286</v>
      </c>
      <c r="E4229" s="110">
        <v>3696</v>
      </c>
      <c r="F4229" s="109">
        <v>918193.54766399995</v>
      </c>
      <c r="G4229" s="109">
        <v>4067096.0934199998</v>
      </c>
      <c r="H4229" s="135">
        <v>11</v>
      </c>
      <c r="I4229" s="136" t="s">
        <v>3094</v>
      </c>
      <c r="J4229" s="110" t="str">
        <f t="shared" si="66"/>
        <v>No</v>
      </c>
    </row>
    <row r="4230" spans="1:10" x14ac:dyDescent="0.35">
      <c r="A4230" s="108" t="s">
        <v>2967</v>
      </c>
      <c r="B4230" s="108" t="s">
        <v>3046</v>
      </c>
      <c r="C4230" s="109">
        <v>3.1011775252299998</v>
      </c>
      <c r="D4230" s="109">
        <v>0.66497018356399995</v>
      </c>
      <c r="E4230" s="110">
        <v>100</v>
      </c>
      <c r="F4230" s="109">
        <v>660548.60660499998</v>
      </c>
      <c r="G4230" s="109">
        <v>4279148.4257899998</v>
      </c>
      <c r="H4230" s="135">
        <v>10</v>
      </c>
      <c r="I4230" s="136" t="s">
        <v>3094</v>
      </c>
      <c r="J4230" s="110" t="str">
        <f t="shared" si="66"/>
        <v>No</v>
      </c>
    </row>
    <row r="4231" spans="1:10" x14ac:dyDescent="0.35">
      <c r="A4231" s="108" t="s">
        <v>2968</v>
      </c>
      <c r="B4231" s="108" t="s">
        <v>3052</v>
      </c>
      <c r="C4231" s="109">
        <v>0.77813960606199994</v>
      </c>
      <c r="D4231" s="109">
        <v>0.35891951512199999</v>
      </c>
      <c r="E4231" s="110">
        <v>2911</v>
      </c>
      <c r="F4231" s="109">
        <v>903609.98276899999</v>
      </c>
      <c r="G4231" s="109">
        <v>4115704.6708800001</v>
      </c>
      <c r="H4231" s="135">
        <v>11</v>
      </c>
      <c r="I4231" s="136" t="s">
        <v>3094</v>
      </c>
      <c r="J4231" s="110" t="str">
        <f t="shared" si="66"/>
        <v>No</v>
      </c>
    </row>
    <row r="4232" spans="1:10" x14ac:dyDescent="0.35">
      <c r="A4232" s="108" t="s">
        <v>2968</v>
      </c>
      <c r="B4232" s="108" t="s">
        <v>3049</v>
      </c>
      <c r="C4232" s="109">
        <v>1.09617029095</v>
      </c>
      <c r="D4232" s="109">
        <v>0.394054310495</v>
      </c>
      <c r="E4232" s="110">
        <v>4</v>
      </c>
      <c r="F4232" s="109">
        <v>717453.058876</v>
      </c>
      <c r="G4232" s="109">
        <v>3884357.8717</v>
      </c>
      <c r="H4232" s="135">
        <v>10</v>
      </c>
      <c r="I4232" s="136" t="s">
        <v>3094</v>
      </c>
      <c r="J4232" s="110" t="str">
        <f t="shared" si="66"/>
        <v>No</v>
      </c>
    </row>
    <row r="4233" spans="1:10" x14ac:dyDescent="0.35">
      <c r="A4233" s="108" t="s">
        <v>2968</v>
      </c>
      <c r="B4233" s="108" t="s">
        <v>3042</v>
      </c>
      <c r="C4233" s="109">
        <v>16.311715533899999</v>
      </c>
      <c r="D4233" s="109">
        <v>1.93525617857</v>
      </c>
      <c r="E4233" s="110">
        <v>1653</v>
      </c>
      <c r="F4233" s="109">
        <v>639072.09661699994</v>
      </c>
      <c r="G4233" s="109">
        <v>4473890.3094499996</v>
      </c>
      <c r="H4233" s="135">
        <v>10</v>
      </c>
      <c r="I4233" s="136" t="s">
        <v>3094</v>
      </c>
      <c r="J4233" s="110" t="str">
        <f t="shared" si="66"/>
        <v>No</v>
      </c>
    </row>
    <row r="4234" spans="1:10" x14ac:dyDescent="0.35">
      <c r="A4234" s="108" t="s">
        <v>2969</v>
      </c>
      <c r="B4234" s="108" t="s">
        <v>3041</v>
      </c>
      <c r="C4234" s="109">
        <v>10.1653636054</v>
      </c>
      <c r="D4234" s="109">
        <v>1.4011379096799998</v>
      </c>
      <c r="E4234" s="110">
        <v>2423</v>
      </c>
      <c r="F4234" s="109">
        <v>794638.02065199998</v>
      </c>
      <c r="G4234" s="109">
        <v>4219031.2648999998</v>
      </c>
      <c r="H4234" s="135">
        <v>11</v>
      </c>
      <c r="I4234" s="136" t="s">
        <v>3094</v>
      </c>
      <c r="J4234" s="110" t="str">
        <f t="shared" si="66"/>
        <v>No</v>
      </c>
    </row>
    <row r="4235" spans="1:10" x14ac:dyDescent="0.35">
      <c r="A4235" s="108" t="s">
        <v>2970</v>
      </c>
      <c r="B4235" s="108" t="s">
        <v>3065</v>
      </c>
      <c r="C4235" s="109">
        <v>1.6781524986299998</v>
      </c>
      <c r="D4235" s="109">
        <v>0.63576035279900001</v>
      </c>
      <c r="E4235" s="110">
        <v>1095</v>
      </c>
      <c r="F4235" s="109">
        <v>721360.22249099996</v>
      </c>
      <c r="G4235" s="109">
        <v>4256853.1037699999</v>
      </c>
      <c r="H4235" s="135">
        <v>10</v>
      </c>
      <c r="I4235" s="136" t="s">
        <v>3094</v>
      </c>
      <c r="J4235" s="110" t="str">
        <f t="shared" si="66"/>
        <v>No</v>
      </c>
    </row>
    <row r="4236" spans="1:10" x14ac:dyDescent="0.35">
      <c r="A4236" s="108" t="s">
        <v>2970</v>
      </c>
      <c r="B4236" s="108" t="s">
        <v>3071</v>
      </c>
      <c r="C4236" s="109">
        <v>40.097354024300003</v>
      </c>
      <c r="D4236" s="109">
        <v>3.3500875336</v>
      </c>
      <c r="E4236" s="110">
        <v>1608</v>
      </c>
      <c r="F4236" s="109">
        <v>633107.70773000002</v>
      </c>
      <c r="G4236" s="109">
        <v>4466620.8987299995</v>
      </c>
      <c r="H4236" s="135">
        <v>10</v>
      </c>
      <c r="I4236" s="136" t="s">
        <v>3094</v>
      </c>
      <c r="J4236" s="110" t="str">
        <f t="shared" si="66"/>
        <v>No</v>
      </c>
    </row>
    <row r="4237" spans="1:10" x14ac:dyDescent="0.35">
      <c r="A4237" s="108" t="s">
        <v>2971</v>
      </c>
      <c r="B4237" s="108" t="s">
        <v>3041</v>
      </c>
      <c r="C4237" s="109">
        <v>0.98226380884000009</v>
      </c>
      <c r="D4237" s="109">
        <v>0.66142058287299998</v>
      </c>
      <c r="E4237" s="110">
        <v>2911</v>
      </c>
      <c r="F4237" s="109">
        <v>785431.00812500005</v>
      </c>
      <c r="G4237" s="109">
        <v>4233252.9194200002</v>
      </c>
      <c r="H4237" s="135">
        <v>11</v>
      </c>
      <c r="I4237" s="136" t="s">
        <v>3094</v>
      </c>
      <c r="J4237" s="110" t="str">
        <f t="shared" si="66"/>
        <v>No</v>
      </c>
    </row>
    <row r="4238" spans="1:10" x14ac:dyDescent="0.35">
      <c r="A4238" s="108" t="s">
        <v>2972</v>
      </c>
      <c r="B4238" s="108" t="s">
        <v>3027</v>
      </c>
      <c r="C4238" s="109">
        <v>5.86778012078</v>
      </c>
      <c r="D4238" s="109">
        <v>0.97962741116399998</v>
      </c>
      <c r="E4238" s="110">
        <v>1316</v>
      </c>
      <c r="F4238" s="109">
        <v>677844.38807600003</v>
      </c>
      <c r="G4238" s="109">
        <v>4587555.9441400003</v>
      </c>
      <c r="H4238" s="135">
        <v>10</v>
      </c>
      <c r="I4238" s="136" t="s">
        <v>3094</v>
      </c>
      <c r="J4238" s="110" t="str">
        <f t="shared" si="66"/>
        <v>No</v>
      </c>
    </row>
    <row r="4239" spans="1:10" x14ac:dyDescent="0.35">
      <c r="A4239" s="108" t="s">
        <v>2972</v>
      </c>
      <c r="B4239" s="108" t="s">
        <v>3021</v>
      </c>
      <c r="C4239" s="109">
        <v>0.87169703546699995</v>
      </c>
      <c r="D4239" s="109">
        <v>0.48880392490999997</v>
      </c>
      <c r="E4239" s="110">
        <v>418</v>
      </c>
      <c r="F4239" s="109">
        <v>626426.62182899995</v>
      </c>
      <c r="G4239" s="109">
        <v>4387193.9007900003</v>
      </c>
      <c r="H4239" s="135">
        <v>10</v>
      </c>
      <c r="I4239" s="136" t="s">
        <v>3094</v>
      </c>
      <c r="J4239" s="110" t="str">
        <f t="shared" si="66"/>
        <v>No</v>
      </c>
    </row>
    <row r="4240" spans="1:10" x14ac:dyDescent="0.35">
      <c r="A4240" s="108" t="s">
        <v>2973</v>
      </c>
      <c r="B4240" s="108" t="s">
        <v>3060</v>
      </c>
      <c r="C4240" s="109">
        <v>37.622254764099999</v>
      </c>
      <c r="D4240" s="109">
        <v>8.792998142770001</v>
      </c>
      <c r="E4240" s="110">
        <v>0</v>
      </c>
      <c r="F4240" s="109">
        <v>626028.33437499998</v>
      </c>
      <c r="G4240" s="109">
        <v>4255400.0383400004</v>
      </c>
      <c r="H4240" s="135">
        <v>10</v>
      </c>
      <c r="I4240" s="136" t="s">
        <v>3094</v>
      </c>
      <c r="J4240" s="110" t="str">
        <f t="shared" si="66"/>
        <v>No</v>
      </c>
    </row>
    <row r="4241" spans="1:10" x14ac:dyDescent="0.35">
      <c r="A4241" s="108" t="s">
        <v>2974</v>
      </c>
      <c r="B4241" s="108" t="s">
        <v>3025</v>
      </c>
      <c r="C4241" s="109">
        <v>1.53700257673</v>
      </c>
      <c r="D4241" s="109">
        <v>0.50706887821900004</v>
      </c>
      <c r="E4241" s="110">
        <v>2587</v>
      </c>
      <c r="F4241" s="109">
        <v>807894.77375399997</v>
      </c>
      <c r="G4241" s="109">
        <v>4168576.2253800002</v>
      </c>
      <c r="H4241" s="135">
        <v>11</v>
      </c>
      <c r="I4241" s="136" t="s">
        <v>3094</v>
      </c>
      <c r="J4241" s="110" t="str">
        <f t="shared" si="66"/>
        <v>No</v>
      </c>
    </row>
    <row r="4242" spans="1:10" x14ac:dyDescent="0.35">
      <c r="A4242" s="108" t="s">
        <v>2975</v>
      </c>
      <c r="B4242" s="108" t="s">
        <v>3061</v>
      </c>
      <c r="C4242" s="109">
        <v>12.796502132000001</v>
      </c>
      <c r="D4242" s="109">
        <v>1.9001058576299998</v>
      </c>
      <c r="E4242" s="110">
        <v>45</v>
      </c>
      <c r="F4242" s="109">
        <v>556578.07126800006</v>
      </c>
      <c r="G4242" s="109">
        <v>4234881.8870000001</v>
      </c>
      <c r="H4242" s="135">
        <v>10</v>
      </c>
      <c r="I4242" s="136" t="s">
        <v>3094</v>
      </c>
      <c r="J4242" s="110" t="str">
        <f t="shared" si="66"/>
        <v>No</v>
      </c>
    </row>
    <row r="4243" spans="1:10" x14ac:dyDescent="0.35">
      <c r="A4243" s="108" t="s">
        <v>2976</v>
      </c>
      <c r="B4243" s="108" t="s">
        <v>3031</v>
      </c>
      <c r="C4243" s="109">
        <v>0.44205715745599999</v>
      </c>
      <c r="D4243" s="109">
        <v>0.30586945591800002</v>
      </c>
      <c r="E4243" s="110">
        <v>1710</v>
      </c>
      <c r="F4243" s="109">
        <v>687065.564396</v>
      </c>
      <c r="G4243" s="109">
        <v>4535996.3935500002</v>
      </c>
      <c r="H4243" s="135">
        <v>10</v>
      </c>
      <c r="I4243" s="136" t="s">
        <v>3094</v>
      </c>
      <c r="J4243" s="110" t="str">
        <f t="shared" si="66"/>
        <v>No</v>
      </c>
    </row>
    <row r="4244" spans="1:10" x14ac:dyDescent="0.35">
      <c r="A4244" s="108" t="s">
        <v>2977</v>
      </c>
      <c r="B4244" s="108" t="s">
        <v>3035</v>
      </c>
      <c r="C4244" s="109">
        <v>21.484994006000001</v>
      </c>
      <c r="D4244" s="109">
        <v>2.2150877664599999</v>
      </c>
      <c r="E4244" s="110">
        <v>2738</v>
      </c>
      <c r="F4244" s="109">
        <v>761580.56843300001</v>
      </c>
      <c r="G4244" s="109">
        <v>4284405.95902</v>
      </c>
      <c r="H4244" s="135">
        <v>11</v>
      </c>
      <c r="I4244" s="136" t="s">
        <v>3094</v>
      </c>
      <c r="J4244" s="110" t="str">
        <f t="shared" si="66"/>
        <v>No</v>
      </c>
    </row>
    <row r="4245" spans="1:10" x14ac:dyDescent="0.35">
      <c r="A4245" s="108" t="s">
        <v>2978</v>
      </c>
      <c r="B4245" s="108" t="s">
        <v>3031</v>
      </c>
      <c r="C4245" s="109">
        <v>64.060841152000009</v>
      </c>
      <c r="D4245" s="109">
        <v>4.2394938793900003</v>
      </c>
      <c r="E4245" s="110">
        <v>1933</v>
      </c>
      <c r="F4245" s="109">
        <v>750067.17955200002</v>
      </c>
      <c r="G4245" s="109">
        <v>4551229.7150499998</v>
      </c>
      <c r="H4245" s="135">
        <v>10</v>
      </c>
      <c r="I4245" s="136" t="s">
        <v>3094</v>
      </c>
      <c r="J4245" s="110" t="str">
        <f t="shared" si="66"/>
        <v>No</v>
      </c>
    </row>
    <row r="4246" spans="1:10" x14ac:dyDescent="0.35">
      <c r="A4246" s="108" t="s">
        <v>2979</v>
      </c>
      <c r="B4246" s="108" t="s">
        <v>3041</v>
      </c>
      <c r="C4246" s="109">
        <v>5.9115080149699999</v>
      </c>
      <c r="D4246" s="109">
        <v>1.25982768986</v>
      </c>
      <c r="E4246" s="110">
        <v>2695</v>
      </c>
      <c r="F4246" s="109">
        <v>782752.92506699997</v>
      </c>
      <c r="G4246" s="109">
        <v>4230755.3146599997</v>
      </c>
      <c r="H4246" s="135">
        <v>11</v>
      </c>
      <c r="I4246" s="136" t="s">
        <v>3094</v>
      </c>
      <c r="J4246" s="110" t="str">
        <f t="shared" si="66"/>
        <v>No</v>
      </c>
    </row>
    <row r="4247" spans="1:10" x14ac:dyDescent="0.35">
      <c r="A4247" s="108" t="s">
        <v>2979</v>
      </c>
      <c r="B4247" s="108" t="s">
        <v>3041</v>
      </c>
      <c r="C4247" s="109">
        <v>2.6820162634299999E-2</v>
      </c>
      <c r="D4247" s="109">
        <v>6.2015523282099999E-2</v>
      </c>
      <c r="E4247" s="110">
        <v>2722</v>
      </c>
      <c r="F4247" s="109">
        <v>782371.33276799996</v>
      </c>
      <c r="G4247" s="109">
        <v>4230472.9334699996</v>
      </c>
      <c r="H4247" s="135">
        <v>11</v>
      </c>
      <c r="I4247" s="136" t="s">
        <v>3094</v>
      </c>
      <c r="J4247" s="110" t="str">
        <f t="shared" si="66"/>
        <v>No</v>
      </c>
    </row>
    <row r="4248" spans="1:10" x14ac:dyDescent="0.35">
      <c r="A4248" s="108" t="s">
        <v>2979</v>
      </c>
      <c r="B4248" s="108" t="s">
        <v>3041</v>
      </c>
      <c r="C4248" s="109">
        <v>0.17259492870000001</v>
      </c>
      <c r="D4248" s="109">
        <v>0.221187481524</v>
      </c>
      <c r="E4248" s="110">
        <v>2682</v>
      </c>
      <c r="F4248" s="109">
        <v>782583.00018900004</v>
      </c>
      <c r="G4248" s="109">
        <v>4230366.9019299997</v>
      </c>
      <c r="H4248" s="135">
        <v>11</v>
      </c>
      <c r="I4248" s="136" t="s">
        <v>3094</v>
      </c>
      <c r="J4248" s="110" t="str">
        <f t="shared" si="66"/>
        <v>No</v>
      </c>
    </row>
    <row r="4249" spans="1:10" x14ac:dyDescent="0.35">
      <c r="A4249" s="108" t="s">
        <v>2979</v>
      </c>
      <c r="B4249" s="108" t="s">
        <v>3041</v>
      </c>
      <c r="C4249" s="109">
        <v>3.5060456180399997E-2</v>
      </c>
      <c r="D4249" s="109">
        <v>6.97662378867E-2</v>
      </c>
      <c r="E4249" s="110">
        <v>2665</v>
      </c>
      <c r="F4249" s="109">
        <v>782439.67579000001</v>
      </c>
      <c r="G4249" s="109">
        <v>4230165.9429700002</v>
      </c>
      <c r="H4249" s="135">
        <v>11</v>
      </c>
      <c r="I4249" s="136" t="s">
        <v>3094</v>
      </c>
      <c r="J4249" s="110" t="str">
        <f t="shared" si="66"/>
        <v>No</v>
      </c>
    </row>
    <row r="4250" spans="1:10" x14ac:dyDescent="0.35">
      <c r="A4250" s="108" t="s">
        <v>2979</v>
      </c>
      <c r="B4250" s="108" t="s">
        <v>3041</v>
      </c>
      <c r="C4250" s="109">
        <v>0.19242491471200002</v>
      </c>
      <c r="D4250" s="109">
        <v>0.28419849294400001</v>
      </c>
      <c r="E4250" s="110">
        <v>2664</v>
      </c>
      <c r="F4250" s="109">
        <v>782536.62119600002</v>
      </c>
      <c r="G4250" s="109">
        <v>4230154.1721099997</v>
      </c>
      <c r="H4250" s="135">
        <v>11</v>
      </c>
      <c r="I4250" s="136" t="s">
        <v>3094</v>
      </c>
      <c r="J4250" s="110" t="str">
        <f t="shared" si="66"/>
        <v>No</v>
      </c>
    </row>
    <row r="4251" spans="1:10" x14ac:dyDescent="0.35">
      <c r="A4251" s="108" t="s">
        <v>2979</v>
      </c>
      <c r="B4251" s="108" t="s">
        <v>3041</v>
      </c>
      <c r="C4251" s="109">
        <v>9.4592814124900004E-2</v>
      </c>
      <c r="D4251" s="109">
        <v>0.120116864648</v>
      </c>
      <c r="E4251" s="110">
        <v>2669</v>
      </c>
      <c r="F4251" s="109">
        <v>781886.75005599996</v>
      </c>
      <c r="G4251" s="109">
        <v>4230104.3075000001</v>
      </c>
      <c r="H4251" s="135">
        <v>11</v>
      </c>
      <c r="I4251" s="136" t="s">
        <v>3094</v>
      </c>
      <c r="J4251" s="110" t="str">
        <f t="shared" si="66"/>
        <v>No</v>
      </c>
    </row>
    <row r="4252" spans="1:10" x14ac:dyDescent="0.35">
      <c r="A4252" s="108" t="s">
        <v>2979</v>
      </c>
      <c r="B4252" s="108" t="s">
        <v>3041</v>
      </c>
      <c r="C4252" s="109">
        <v>0.13459760847399999</v>
      </c>
      <c r="D4252" s="109">
        <v>0.158722653194</v>
      </c>
      <c r="E4252" s="110">
        <v>2663</v>
      </c>
      <c r="F4252" s="109">
        <v>782052.33578299999</v>
      </c>
      <c r="G4252" s="109">
        <v>4229966.2175899995</v>
      </c>
      <c r="H4252" s="135">
        <v>11</v>
      </c>
      <c r="I4252" s="136" t="s">
        <v>3094</v>
      </c>
      <c r="J4252" s="110" t="str">
        <f t="shared" si="66"/>
        <v>No</v>
      </c>
    </row>
    <row r="4253" spans="1:10" x14ac:dyDescent="0.35">
      <c r="A4253" s="108" t="s">
        <v>2979</v>
      </c>
      <c r="B4253" s="108" t="s">
        <v>3041</v>
      </c>
      <c r="C4253" s="109">
        <v>0.155974672599</v>
      </c>
      <c r="D4253" s="109">
        <v>0.21068032103699999</v>
      </c>
      <c r="E4253" s="110">
        <v>2663</v>
      </c>
      <c r="F4253" s="109">
        <v>781941.12474999996</v>
      </c>
      <c r="G4253" s="109">
        <v>4229945.8724600002</v>
      </c>
      <c r="H4253" s="135">
        <v>11</v>
      </c>
      <c r="I4253" s="136" t="s">
        <v>3094</v>
      </c>
      <c r="J4253" s="110" t="str">
        <f t="shared" si="66"/>
        <v>No</v>
      </c>
    </row>
    <row r="4254" spans="1:10" x14ac:dyDescent="0.35">
      <c r="A4254" s="108" t="s">
        <v>2980</v>
      </c>
      <c r="B4254" s="108" t="s">
        <v>3041</v>
      </c>
      <c r="C4254" s="109">
        <v>2.4046624805799999</v>
      </c>
      <c r="D4254" s="109">
        <v>1.2839256242500001</v>
      </c>
      <c r="E4254" s="110">
        <v>2664</v>
      </c>
      <c r="F4254" s="109">
        <v>782213.51500899997</v>
      </c>
      <c r="G4254" s="109">
        <v>4230145.9871399999</v>
      </c>
      <c r="H4254" s="135">
        <v>11</v>
      </c>
      <c r="I4254" s="136" t="s">
        <v>3094</v>
      </c>
      <c r="J4254" s="110" t="str">
        <f t="shared" si="66"/>
        <v>No</v>
      </c>
    </row>
    <row r="4255" spans="1:10" x14ac:dyDescent="0.35">
      <c r="A4255" s="108" t="s">
        <v>2981</v>
      </c>
      <c r="B4255" s="108" t="s">
        <v>3041</v>
      </c>
      <c r="C4255" s="109">
        <v>9.4343521248600002</v>
      </c>
      <c r="D4255" s="109">
        <v>2.41895748539</v>
      </c>
      <c r="E4255" s="110">
        <v>2663</v>
      </c>
      <c r="F4255" s="109">
        <v>781879.18404199998</v>
      </c>
      <c r="G4255" s="109">
        <v>4229676.3551399997</v>
      </c>
      <c r="H4255" s="135">
        <v>11</v>
      </c>
      <c r="I4255" s="136" t="s">
        <v>3094</v>
      </c>
      <c r="J4255" s="110" t="str">
        <f t="shared" si="66"/>
        <v>No</v>
      </c>
    </row>
    <row r="4256" spans="1:10" x14ac:dyDescent="0.35">
      <c r="A4256" s="108" t="s">
        <v>2982</v>
      </c>
      <c r="B4256" s="108" t="s">
        <v>3053</v>
      </c>
      <c r="C4256" s="109">
        <v>1.56222332309</v>
      </c>
      <c r="D4256" s="109">
        <v>0.58024386004700002</v>
      </c>
      <c r="E4256" s="110">
        <v>430</v>
      </c>
      <c r="F4256" s="109">
        <v>666064.27371600003</v>
      </c>
      <c r="G4256" s="109">
        <v>4308868.6215599999</v>
      </c>
      <c r="H4256" s="135">
        <v>10</v>
      </c>
      <c r="I4256" s="136" t="s">
        <v>3094</v>
      </c>
      <c r="J4256" s="110" t="str">
        <f t="shared" si="66"/>
        <v>No</v>
      </c>
    </row>
    <row r="4257" spans="1:10" x14ac:dyDescent="0.35">
      <c r="A4257" s="108" t="s">
        <v>2983</v>
      </c>
      <c r="B4257" s="108" t="s">
        <v>3052</v>
      </c>
      <c r="C4257" s="109">
        <v>1.34857996138</v>
      </c>
      <c r="D4257" s="109">
        <v>0.66743379534200009</v>
      </c>
      <c r="E4257" s="110">
        <v>3498</v>
      </c>
      <c r="F4257" s="109">
        <v>884972.40930900001</v>
      </c>
      <c r="G4257" s="109">
        <v>4126492.58617</v>
      </c>
      <c r="H4257" s="135">
        <v>11</v>
      </c>
      <c r="I4257" s="136" t="s">
        <v>3094</v>
      </c>
      <c r="J4257" s="110" t="str">
        <f t="shared" si="66"/>
        <v>No</v>
      </c>
    </row>
    <row r="4258" spans="1:10" x14ac:dyDescent="0.35">
      <c r="A4258" s="108" t="s">
        <v>2984</v>
      </c>
      <c r="B4258" s="108" t="s">
        <v>3036</v>
      </c>
      <c r="C4258" s="109">
        <v>387.51237185399998</v>
      </c>
      <c r="D4258" s="109">
        <v>16.077295839400001</v>
      </c>
      <c r="E4258" s="110">
        <v>1994</v>
      </c>
      <c r="F4258" s="109">
        <v>859318.035286</v>
      </c>
      <c r="G4258" s="109">
        <v>4104609.9355600001</v>
      </c>
      <c r="H4258" s="135">
        <v>11</v>
      </c>
      <c r="I4258" s="136" t="s">
        <v>3094</v>
      </c>
      <c r="J4258" s="110" t="str">
        <f t="shared" si="66"/>
        <v>No</v>
      </c>
    </row>
    <row r="4259" spans="1:10" x14ac:dyDescent="0.35">
      <c r="A4259" s="108" t="s">
        <v>2985</v>
      </c>
      <c r="B4259" s="108" t="s">
        <v>3035</v>
      </c>
      <c r="C4259" s="109">
        <v>1.30267813206</v>
      </c>
      <c r="D4259" s="109">
        <v>0.52350002891400005</v>
      </c>
      <c r="E4259" s="110">
        <v>1936</v>
      </c>
      <c r="F4259" s="109">
        <v>789697.36486600002</v>
      </c>
      <c r="G4259" s="109">
        <v>4277522.4339399999</v>
      </c>
      <c r="H4259" s="135">
        <v>11</v>
      </c>
      <c r="I4259" s="136" t="s">
        <v>3094</v>
      </c>
      <c r="J4259" s="110" t="str">
        <f t="shared" si="66"/>
        <v>No</v>
      </c>
    </row>
    <row r="4260" spans="1:10" x14ac:dyDescent="0.35">
      <c r="A4260" s="108" t="s">
        <v>2985</v>
      </c>
      <c r="B4260" s="108" t="s">
        <v>3029</v>
      </c>
      <c r="C4260" s="109">
        <v>2.2938984319700002</v>
      </c>
      <c r="D4260" s="109">
        <v>0.62765276483699994</v>
      </c>
      <c r="E4260" s="110">
        <v>3080</v>
      </c>
      <c r="F4260" s="109">
        <v>795210.59888199996</v>
      </c>
      <c r="G4260" s="109">
        <v>4250774.2982799998</v>
      </c>
      <c r="H4260" s="135">
        <v>11</v>
      </c>
      <c r="I4260" s="136" t="s">
        <v>3094</v>
      </c>
      <c r="J4260" s="110" t="str">
        <f t="shared" si="66"/>
        <v>No</v>
      </c>
    </row>
    <row r="4261" spans="1:10" x14ac:dyDescent="0.35">
      <c r="A4261" s="108" t="s">
        <v>2986</v>
      </c>
      <c r="B4261" s="108" t="s">
        <v>3056</v>
      </c>
      <c r="C4261" s="109">
        <v>0.277130779296</v>
      </c>
      <c r="D4261" s="109">
        <v>0.24607185789200001</v>
      </c>
      <c r="E4261" s="110">
        <v>371</v>
      </c>
      <c r="F4261" s="109">
        <v>661591.88892000006</v>
      </c>
      <c r="G4261" s="109">
        <v>4102043.5698299999</v>
      </c>
      <c r="H4261" s="135">
        <v>10</v>
      </c>
      <c r="I4261" s="136" t="s">
        <v>3094</v>
      </c>
      <c r="J4261" s="110" t="str">
        <f t="shared" si="66"/>
        <v>No</v>
      </c>
    </row>
    <row r="4262" spans="1:10" x14ac:dyDescent="0.35">
      <c r="A4262" s="108" t="s">
        <v>2987</v>
      </c>
      <c r="B4262" s="108" t="s">
        <v>3022</v>
      </c>
      <c r="C4262" s="109">
        <v>0.28697461116200002</v>
      </c>
      <c r="D4262" s="109">
        <v>0.21834352673399998</v>
      </c>
      <c r="E4262" s="110">
        <v>2147</v>
      </c>
      <c r="F4262" s="109">
        <v>490266.880925</v>
      </c>
      <c r="G4262" s="109">
        <v>4601280.93267</v>
      </c>
      <c r="H4262" s="135">
        <v>10</v>
      </c>
      <c r="I4262" s="136" t="s">
        <v>3094</v>
      </c>
      <c r="J4262" s="110" t="str">
        <f t="shared" si="66"/>
        <v>No</v>
      </c>
    </row>
    <row r="4263" spans="1:10" x14ac:dyDescent="0.35">
      <c r="A4263" s="108" t="s">
        <v>2988</v>
      </c>
      <c r="B4263" s="108" t="s">
        <v>3052</v>
      </c>
      <c r="C4263" s="109">
        <v>0.39922403856199995</v>
      </c>
      <c r="D4263" s="109">
        <v>0.278995003144</v>
      </c>
      <c r="E4263" s="110">
        <v>3271</v>
      </c>
      <c r="F4263" s="109">
        <v>886532.523927</v>
      </c>
      <c r="G4263" s="109">
        <v>4128086.0515600001</v>
      </c>
      <c r="H4263" s="135">
        <v>11</v>
      </c>
      <c r="I4263" s="136" t="s">
        <v>3094</v>
      </c>
      <c r="J4263" s="110" t="str">
        <f t="shared" si="66"/>
        <v>No</v>
      </c>
    </row>
    <row r="4264" spans="1:10" x14ac:dyDescent="0.35">
      <c r="A4264" s="108" t="s">
        <v>2989</v>
      </c>
      <c r="B4264" s="108" t="s">
        <v>3052</v>
      </c>
      <c r="C4264" s="109">
        <v>0.24189940195000001</v>
      </c>
      <c r="D4264" s="109">
        <v>0.23806414886999999</v>
      </c>
      <c r="E4264" s="110">
        <v>3371</v>
      </c>
      <c r="F4264" s="109">
        <v>885714.34646399994</v>
      </c>
      <c r="G4264" s="109">
        <v>4128272.33977</v>
      </c>
      <c r="H4264" s="135">
        <v>11</v>
      </c>
      <c r="I4264" s="136" t="s">
        <v>3094</v>
      </c>
      <c r="J4264" s="110" t="str">
        <f t="shared" si="66"/>
        <v>No</v>
      </c>
    </row>
    <row r="4265" spans="1:10" x14ac:dyDescent="0.35">
      <c r="A4265" s="108" t="s">
        <v>2989</v>
      </c>
      <c r="B4265" s="108" t="s">
        <v>3052</v>
      </c>
      <c r="C4265" s="109">
        <v>1.33291892288</v>
      </c>
      <c r="D4265" s="109">
        <v>0.47182872796700004</v>
      </c>
      <c r="E4265" s="110">
        <v>3378</v>
      </c>
      <c r="F4265" s="109">
        <v>885447.297716</v>
      </c>
      <c r="G4265" s="109">
        <v>4128117.8634899999</v>
      </c>
      <c r="H4265" s="135">
        <v>11</v>
      </c>
      <c r="I4265" s="136" t="s">
        <v>3094</v>
      </c>
      <c r="J4265" s="110" t="str">
        <f t="shared" si="66"/>
        <v>No</v>
      </c>
    </row>
    <row r="4266" spans="1:10" x14ac:dyDescent="0.35">
      <c r="A4266" s="108" t="s">
        <v>2989</v>
      </c>
      <c r="B4266" s="108" t="s">
        <v>3052</v>
      </c>
      <c r="C4266" s="109">
        <v>0.32145902439399998</v>
      </c>
      <c r="D4266" s="109">
        <v>0.216756479734</v>
      </c>
      <c r="E4266" s="110">
        <v>3378</v>
      </c>
      <c r="F4266" s="109">
        <v>885613.22378300002</v>
      </c>
      <c r="G4266" s="109">
        <v>4128135.58721</v>
      </c>
      <c r="H4266" s="135">
        <v>11</v>
      </c>
      <c r="I4266" s="136" t="s">
        <v>3094</v>
      </c>
      <c r="J4266" s="110" t="str">
        <f t="shared" si="66"/>
        <v>No</v>
      </c>
    </row>
    <row r="4267" spans="1:10" x14ac:dyDescent="0.35">
      <c r="A4267" s="108" t="s">
        <v>2989</v>
      </c>
      <c r="B4267" s="108" t="s">
        <v>3052</v>
      </c>
      <c r="C4267" s="109">
        <v>7.93646101928E-2</v>
      </c>
      <c r="D4267" s="109">
        <v>0.10429540290100001</v>
      </c>
      <c r="E4267" s="110">
        <v>3532</v>
      </c>
      <c r="F4267" s="109">
        <v>884961.76543200004</v>
      </c>
      <c r="G4267" s="109">
        <v>4128088.11632</v>
      </c>
      <c r="H4267" s="135">
        <v>11</v>
      </c>
      <c r="I4267" s="136" t="s">
        <v>3094</v>
      </c>
      <c r="J4267" s="110" t="str">
        <f t="shared" si="66"/>
        <v>No</v>
      </c>
    </row>
    <row r="4268" spans="1:10" x14ac:dyDescent="0.35">
      <c r="A4268" s="108" t="s">
        <v>2989</v>
      </c>
      <c r="B4268" s="108" t="s">
        <v>3052</v>
      </c>
      <c r="C4268" s="109">
        <v>0.67035643353599994</v>
      </c>
      <c r="D4268" s="109">
        <v>0.40415340141200001</v>
      </c>
      <c r="E4268" s="110">
        <v>3526</v>
      </c>
      <c r="F4268" s="109">
        <v>884851.86474800005</v>
      </c>
      <c r="G4268" s="109">
        <v>4128016.7463000002</v>
      </c>
      <c r="H4268" s="135">
        <v>11</v>
      </c>
      <c r="I4268" s="136" t="s">
        <v>3094</v>
      </c>
      <c r="J4268" s="110" t="str">
        <f t="shared" si="66"/>
        <v>No</v>
      </c>
    </row>
    <row r="4269" spans="1:10" x14ac:dyDescent="0.35">
      <c r="A4269" s="108" t="s">
        <v>2989</v>
      </c>
      <c r="B4269" s="108" t="s">
        <v>3052</v>
      </c>
      <c r="C4269" s="109">
        <v>0.449631329237</v>
      </c>
      <c r="D4269" s="109">
        <v>0.39514308691</v>
      </c>
      <c r="E4269" s="110">
        <v>3523</v>
      </c>
      <c r="F4269" s="109">
        <v>884965.06449999998</v>
      </c>
      <c r="G4269" s="109">
        <v>4127957.2911299998</v>
      </c>
      <c r="H4269" s="135">
        <v>11</v>
      </c>
      <c r="I4269" s="136" t="s">
        <v>3094</v>
      </c>
      <c r="J4269" s="110" t="str">
        <f t="shared" si="66"/>
        <v>No</v>
      </c>
    </row>
    <row r="4270" spans="1:10" x14ac:dyDescent="0.35">
      <c r="A4270" s="108" t="s">
        <v>2989</v>
      </c>
      <c r="B4270" s="108" t="s">
        <v>3052</v>
      </c>
      <c r="C4270" s="109">
        <v>8.0035874716900005E-2</v>
      </c>
      <c r="D4270" s="109">
        <v>0.112838218746</v>
      </c>
      <c r="E4270" s="110">
        <v>3537</v>
      </c>
      <c r="F4270" s="109">
        <v>884744.08152699994</v>
      </c>
      <c r="G4270" s="109">
        <v>4127991.65821</v>
      </c>
      <c r="H4270" s="135">
        <v>11</v>
      </c>
      <c r="I4270" s="136" t="s">
        <v>3094</v>
      </c>
      <c r="J4270" s="110" t="str">
        <f t="shared" si="66"/>
        <v>No</v>
      </c>
    </row>
    <row r="4271" spans="1:10" x14ac:dyDescent="0.35">
      <c r="A4271" s="108" t="s">
        <v>2989</v>
      </c>
      <c r="B4271" s="108" t="s">
        <v>3052</v>
      </c>
      <c r="C4271" s="109">
        <v>0.27563046773900002</v>
      </c>
      <c r="D4271" s="109">
        <v>0.23405618808</v>
      </c>
      <c r="E4271" s="110">
        <v>3526</v>
      </c>
      <c r="F4271" s="109">
        <v>884642.20867800002</v>
      </c>
      <c r="G4271" s="109">
        <v>4127921.1547099999</v>
      </c>
      <c r="H4271" s="135">
        <v>11</v>
      </c>
      <c r="I4271" s="136" t="s">
        <v>3094</v>
      </c>
      <c r="J4271" s="110" t="str">
        <f t="shared" si="66"/>
        <v>No</v>
      </c>
    </row>
    <row r="4272" spans="1:10" x14ac:dyDescent="0.35">
      <c r="A4272" s="108" t="s">
        <v>2989</v>
      </c>
      <c r="B4272" s="108" t="s">
        <v>3052</v>
      </c>
      <c r="C4272" s="109">
        <v>5.9046572757800002E-2</v>
      </c>
      <c r="D4272" s="109">
        <v>8.9847893424199993E-2</v>
      </c>
      <c r="E4272" s="110">
        <v>3524</v>
      </c>
      <c r="F4272" s="109">
        <v>884857.91957100003</v>
      </c>
      <c r="G4272" s="109">
        <v>4127903.16983</v>
      </c>
      <c r="H4272" s="135">
        <v>11</v>
      </c>
      <c r="I4272" s="136" t="s">
        <v>3094</v>
      </c>
      <c r="J4272" s="110" t="str">
        <f t="shared" si="66"/>
        <v>No</v>
      </c>
    </row>
    <row r="4273" spans="1:10" x14ac:dyDescent="0.35">
      <c r="A4273" s="108" t="s">
        <v>2989</v>
      </c>
      <c r="B4273" s="108" t="s">
        <v>3052</v>
      </c>
      <c r="C4273" s="109">
        <v>0.726092275886</v>
      </c>
      <c r="D4273" s="109">
        <v>0.37686843557999999</v>
      </c>
      <c r="E4273" s="110">
        <v>3484</v>
      </c>
      <c r="F4273" s="109">
        <v>885204.67593300005</v>
      </c>
      <c r="G4273" s="109">
        <v>4127850.0452999999</v>
      </c>
      <c r="H4273" s="135">
        <v>11</v>
      </c>
      <c r="I4273" s="136" t="s">
        <v>3094</v>
      </c>
      <c r="J4273" s="110" t="str">
        <f t="shared" si="66"/>
        <v>No</v>
      </c>
    </row>
    <row r="4274" spans="1:10" x14ac:dyDescent="0.35">
      <c r="A4274" s="108" t="s">
        <v>2989</v>
      </c>
      <c r="B4274" s="108" t="s">
        <v>3052</v>
      </c>
      <c r="C4274" s="109">
        <v>6.3119953830599998E-2</v>
      </c>
      <c r="D4274" s="109">
        <v>9.5187215858499999E-2</v>
      </c>
      <c r="E4274" s="110">
        <v>3524</v>
      </c>
      <c r="F4274" s="109">
        <v>884880.73054799996</v>
      </c>
      <c r="G4274" s="109">
        <v>4127869.9319699998</v>
      </c>
      <c r="H4274" s="135">
        <v>11</v>
      </c>
      <c r="I4274" s="136" t="s">
        <v>3094</v>
      </c>
      <c r="J4274" s="110" t="str">
        <f t="shared" si="66"/>
        <v>No</v>
      </c>
    </row>
    <row r="4275" spans="1:10" x14ac:dyDescent="0.35">
      <c r="A4275" s="108" t="s">
        <v>2989</v>
      </c>
      <c r="B4275" s="108" t="s">
        <v>3052</v>
      </c>
      <c r="C4275" s="109">
        <v>7.3958216277799999E-2</v>
      </c>
      <c r="D4275" s="109">
        <v>0.101038090567</v>
      </c>
      <c r="E4275" s="110">
        <v>3530</v>
      </c>
      <c r="F4275" s="109">
        <v>884775.77570999996</v>
      </c>
      <c r="G4275" s="109">
        <v>4127769.3423700002</v>
      </c>
      <c r="H4275" s="135">
        <v>11</v>
      </c>
      <c r="I4275" s="136" t="s">
        <v>3094</v>
      </c>
      <c r="J4275" s="110" t="str">
        <f t="shared" si="66"/>
        <v>No</v>
      </c>
    </row>
    <row r="4276" spans="1:10" x14ac:dyDescent="0.35">
      <c r="A4276" s="108" t="s">
        <v>2989</v>
      </c>
      <c r="B4276" s="108" t="s">
        <v>3052</v>
      </c>
      <c r="C4276" s="109">
        <v>2.1205416225199998</v>
      </c>
      <c r="D4276" s="109">
        <v>0.896336153503</v>
      </c>
      <c r="E4276" s="110">
        <v>3325</v>
      </c>
      <c r="F4276" s="109">
        <v>886025.76001900004</v>
      </c>
      <c r="G4276" s="109">
        <v>4128149.5417900002</v>
      </c>
      <c r="H4276" s="135">
        <v>11</v>
      </c>
      <c r="I4276" s="136" t="s">
        <v>3094</v>
      </c>
      <c r="J4276" s="110" t="str">
        <f t="shared" si="66"/>
        <v>No</v>
      </c>
    </row>
    <row r="4277" spans="1:10" x14ac:dyDescent="0.35">
      <c r="A4277" s="108" t="s">
        <v>2989</v>
      </c>
      <c r="B4277" s="108" t="s">
        <v>3052</v>
      </c>
      <c r="C4277" s="109">
        <v>9.1872694700899996E-2</v>
      </c>
      <c r="D4277" s="109">
        <v>0.115061066809</v>
      </c>
      <c r="E4277" s="110">
        <v>3561</v>
      </c>
      <c r="F4277" s="109">
        <v>884780.38590300002</v>
      </c>
      <c r="G4277" s="109">
        <v>4128114.0267099999</v>
      </c>
      <c r="H4277" s="135">
        <v>11</v>
      </c>
      <c r="I4277" s="136" t="s">
        <v>3094</v>
      </c>
      <c r="J4277" s="110" t="str">
        <f t="shared" si="66"/>
        <v>No</v>
      </c>
    </row>
    <row r="4278" spans="1:10" x14ac:dyDescent="0.35">
      <c r="A4278" s="108" t="s">
        <v>2989</v>
      </c>
      <c r="B4278" s="108" t="s">
        <v>3052</v>
      </c>
      <c r="C4278" s="109">
        <v>8.3665835499499991E-2</v>
      </c>
      <c r="D4278" s="109">
        <v>0.115570676976</v>
      </c>
      <c r="E4278" s="110">
        <v>3563</v>
      </c>
      <c r="F4278" s="109">
        <v>884709.34151199996</v>
      </c>
      <c r="G4278" s="109">
        <v>4128108.7309900001</v>
      </c>
      <c r="H4278" s="135">
        <v>11</v>
      </c>
      <c r="I4278" s="136" t="s">
        <v>3094</v>
      </c>
      <c r="J4278" s="110" t="str">
        <f t="shared" si="66"/>
        <v>No</v>
      </c>
    </row>
    <row r="4279" spans="1:10" x14ac:dyDescent="0.35">
      <c r="A4279" s="108" t="s">
        <v>2989</v>
      </c>
      <c r="B4279" s="108" t="s">
        <v>3052</v>
      </c>
      <c r="C4279" s="109">
        <v>1.42502367711</v>
      </c>
      <c r="D4279" s="109">
        <v>0.64646704697899993</v>
      </c>
      <c r="E4279" s="110">
        <v>3524</v>
      </c>
      <c r="F4279" s="109">
        <v>884686.65185200004</v>
      </c>
      <c r="G4279" s="109">
        <v>4127835.4103799998</v>
      </c>
      <c r="H4279" s="135">
        <v>11</v>
      </c>
      <c r="I4279" s="136" t="s">
        <v>3094</v>
      </c>
      <c r="J4279" s="110" t="str">
        <f t="shared" si="66"/>
        <v>No</v>
      </c>
    </row>
    <row r="4280" spans="1:10" x14ac:dyDescent="0.35">
      <c r="A4280" s="108" t="s">
        <v>2990</v>
      </c>
      <c r="B4280" s="108" t="s">
        <v>3027</v>
      </c>
      <c r="C4280" s="109">
        <v>39.023238810000002</v>
      </c>
      <c r="D4280" s="109">
        <v>3.70279917526</v>
      </c>
      <c r="E4280" s="110">
        <v>1492</v>
      </c>
      <c r="F4280" s="109">
        <v>706742.99892200006</v>
      </c>
      <c r="G4280" s="109">
        <v>4607221.48838</v>
      </c>
      <c r="H4280" s="135">
        <v>10</v>
      </c>
      <c r="I4280" s="136" t="s">
        <v>3094</v>
      </c>
      <c r="J4280" s="110" t="str">
        <f t="shared" si="66"/>
        <v>No</v>
      </c>
    </row>
    <row r="4281" spans="1:10" x14ac:dyDescent="0.35">
      <c r="A4281" s="108" t="s">
        <v>2991</v>
      </c>
      <c r="B4281" s="108" t="s">
        <v>3041</v>
      </c>
      <c r="C4281" s="109">
        <v>9.9075385586000007</v>
      </c>
      <c r="D4281" s="109">
        <v>3.8263786994200002</v>
      </c>
      <c r="E4281" s="110">
        <v>2526</v>
      </c>
      <c r="F4281" s="109">
        <v>784194.10653999995</v>
      </c>
      <c r="G4281" s="109">
        <v>4227594.3414399996</v>
      </c>
      <c r="H4281" s="135">
        <v>11</v>
      </c>
      <c r="I4281" s="136" t="s">
        <v>3094</v>
      </c>
      <c r="J4281" s="110" t="str">
        <f t="shared" si="66"/>
        <v>No</v>
      </c>
    </row>
    <row r="4282" spans="1:10" x14ac:dyDescent="0.35">
      <c r="A4282" s="108" t="s">
        <v>2992</v>
      </c>
      <c r="B4282" s="108" t="s">
        <v>3029</v>
      </c>
      <c r="C4282" s="109">
        <v>0.55510280912099996</v>
      </c>
      <c r="D4282" s="109">
        <v>0.29813657032200003</v>
      </c>
      <c r="E4282" s="110">
        <v>3071</v>
      </c>
      <c r="F4282" s="109">
        <v>856124.26827500004</v>
      </c>
      <c r="G4282" s="109">
        <v>4166016.61124</v>
      </c>
      <c r="H4282" s="135">
        <v>11</v>
      </c>
      <c r="I4282" s="136" t="s">
        <v>3094</v>
      </c>
      <c r="J4282" s="110" t="str">
        <f t="shared" si="66"/>
        <v>No</v>
      </c>
    </row>
    <row r="4283" spans="1:10" x14ac:dyDescent="0.35">
      <c r="A4283" s="108" t="s">
        <v>2993</v>
      </c>
      <c r="B4283" s="108" t="s">
        <v>3075</v>
      </c>
      <c r="C4283" s="109">
        <v>82.377386504599997</v>
      </c>
      <c r="D4283" s="109">
        <v>4.8021876478900003</v>
      </c>
      <c r="E4283" s="110">
        <v>309</v>
      </c>
      <c r="F4283" s="109">
        <v>884578.39063000004</v>
      </c>
      <c r="G4283" s="109">
        <v>3796474.0174699998</v>
      </c>
      <c r="H4283" s="135">
        <v>11</v>
      </c>
      <c r="I4283" s="136" t="s">
        <v>3094</v>
      </c>
      <c r="J4283" s="110" t="str">
        <f t="shared" si="66"/>
        <v>No</v>
      </c>
    </row>
    <row r="4284" spans="1:10" x14ac:dyDescent="0.35">
      <c r="A4284" s="108" t="s">
        <v>2994</v>
      </c>
      <c r="B4284" s="108" t="s">
        <v>3036</v>
      </c>
      <c r="C4284" s="109">
        <v>14.235737847199999</v>
      </c>
      <c r="D4284" s="109">
        <v>1.66654770078</v>
      </c>
      <c r="E4284" s="110">
        <v>2992</v>
      </c>
      <c r="F4284" s="109">
        <v>866373.00075100001</v>
      </c>
      <c r="G4284" s="109">
        <v>4107408.39304</v>
      </c>
      <c r="H4284" s="135">
        <v>11</v>
      </c>
      <c r="I4284" s="136" t="s">
        <v>3094</v>
      </c>
      <c r="J4284" s="110" t="str">
        <f t="shared" si="66"/>
        <v>No</v>
      </c>
    </row>
    <row r="4285" spans="1:10" x14ac:dyDescent="0.35">
      <c r="A4285" s="108" t="s">
        <v>2995</v>
      </c>
      <c r="B4285" s="108" t="s">
        <v>3043</v>
      </c>
      <c r="C4285" s="109">
        <v>9.4094080916900005</v>
      </c>
      <c r="D4285" s="109">
        <v>1.8984607254299999</v>
      </c>
      <c r="E4285" s="110">
        <v>1056</v>
      </c>
      <c r="F4285" s="109">
        <v>593703.23070399999</v>
      </c>
      <c r="G4285" s="109">
        <v>4482579.0174700003</v>
      </c>
      <c r="H4285" s="135">
        <v>10</v>
      </c>
      <c r="I4285" s="136" t="s">
        <v>3094</v>
      </c>
      <c r="J4285" s="110" t="str">
        <f t="shared" si="66"/>
        <v>No</v>
      </c>
    </row>
    <row r="4286" spans="1:10" x14ac:dyDescent="0.35">
      <c r="A4286" s="108" t="s">
        <v>2996</v>
      </c>
      <c r="B4286" s="108" t="s">
        <v>3035</v>
      </c>
      <c r="C4286" s="109">
        <v>5.0630872382099996</v>
      </c>
      <c r="D4286" s="109">
        <v>1.08951910358</v>
      </c>
      <c r="E4286" s="110">
        <v>2509</v>
      </c>
      <c r="F4286" s="109">
        <v>760154.68874500005</v>
      </c>
      <c r="G4286" s="109">
        <v>4285837.4171799999</v>
      </c>
      <c r="H4286" s="135">
        <v>10</v>
      </c>
      <c r="I4286" s="136" t="s">
        <v>3094</v>
      </c>
      <c r="J4286" s="110" t="str">
        <f t="shared" si="66"/>
        <v>No</v>
      </c>
    </row>
    <row r="4287" spans="1:10" x14ac:dyDescent="0.35">
      <c r="A4287" s="108" t="s">
        <v>2996</v>
      </c>
      <c r="B4287" s="108" t="s">
        <v>3036</v>
      </c>
      <c r="C4287" s="109">
        <v>28.322796948899999</v>
      </c>
      <c r="D4287" s="109">
        <v>3.17160911644</v>
      </c>
      <c r="E4287" s="110">
        <v>3269</v>
      </c>
      <c r="F4287" s="109">
        <v>911511.41539600003</v>
      </c>
      <c r="G4287" s="109">
        <v>4092124.6000899998</v>
      </c>
      <c r="H4287" s="135">
        <v>11</v>
      </c>
      <c r="I4287" s="136" t="s">
        <v>3094</v>
      </c>
      <c r="J4287" s="110" t="str">
        <f t="shared" si="66"/>
        <v>No</v>
      </c>
    </row>
    <row r="4288" spans="1:10" x14ac:dyDescent="0.35">
      <c r="A4288" s="108" t="s">
        <v>2997</v>
      </c>
      <c r="B4288" s="108" t="s">
        <v>3029</v>
      </c>
      <c r="C4288" s="109">
        <v>0.91560899500400006</v>
      </c>
      <c r="D4288" s="109">
        <v>0.37609491320099997</v>
      </c>
      <c r="E4288" s="110">
        <v>3111</v>
      </c>
      <c r="F4288" s="109">
        <v>856406.50463700003</v>
      </c>
      <c r="G4288" s="109">
        <v>4165656.1099899998</v>
      </c>
      <c r="H4288" s="135">
        <v>11</v>
      </c>
      <c r="I4288" s="136" t="s">
        <v>3094</v>
      </c>
      <c r="J4288" s="110" t="str">
        <f t="shared" si="66"/>
        <v>No</v>
      </c>
    </row>
    <row r="4289" spans="1:10" x14ac:dyDescent="0.35">
      <c r="A4289" s="108" t="s">
        <v>2998</v>
      </c>
      <c r="B4289" s="108" t="s">
        <v>3036</v>
      </c>
      <c r="C4289" s="109">
        <v>0.192478276437</v>
      </c>
      <c r="D4289" s="109">
        <v>0.170502072112</v>
      </c>
      <c r="E4289" s="110">
        <v>105</v>
      </c>
      <c r="F4289" s="109">
        <v>786518.50597900001</v>
      </c>
      <c r="G4289" s="109">
        <v>4084895.9222400002</v>
      </c>
      <c r="H4289" s="135">
        <v>11</v>
      </c>
      <c r="I4289" s="136" t="s">
        <v>3094</v>
      </c>
      <c r="J4289" s="110" t="str">
        <f t="shared" si="66"/>
        <v>No</v>
      </c>
    </row>
    <row r="4290" spans="1:10" x14ac:dyDescent="0.35">
      <c r="A4290" s="108" t="s">
        <v>2999</v>
      </c>
      <c r="B4290" s="108" t="s">
        <v>3036</v>
      </c>
      <c r="C4290" s="109">
        <v>0.29618145125200002</v>
      </c>
      <c r="D4290" s="109">
        <v>0.20828368064</v>
      </c>
      <c r="E4290" s="110">
        <v>105</v>
      </c>
      <c r="F4290" s="109">
        <v>786609.12609999999</v>
      </c>
      <c r="G4290" s="109">
        <v>4084981.3495</v>
      </c>
      <c r="H4290" s="135">
        <v>11</v>
      </c>
      <c r="I4290" s="136" t="s">
        <v>3094</v>
      </c>
      <c r="J4290" s="110" t="str">
        <f t="shared" si="66"/>
        <v>No</v>
      </c>
    </row>
    <row r="4291" spans="1:10" x14ac:dyDescent="0.35">
      <c r="A4291" s="108" t="s">
        <v>3000</v>
      </c>
      <c r="B4291" s="108" t="s">
        <v>3036</v>
      </c>
      <c r="C4291" s="109">
        <v>0.52584948141700005</v>
      </c>
      <c r="D4291" s="109">
        <v>0.33285614465700003</v>
      </c>
      <c r="E4291" s="110">
        <v>104</v>
      </c>
      <c r="F4291" s="109">
        <v>786167.25964800001</v>
      </c>
      <c r="G4291" s="109">
        <v>4084679.2418999998</v>
      </c>
      <c r="H4291" s="135">
        <v>11</v>
      </c>
      <c r="I4291" s="136" t="s">
        <v>3094</v>
      </c>
      <c r="J4291" s="110" t="str">
        <f t="shared" si="66"/>
        <v>No</v>
      </c>
    </row>
    <row r="4292" spans="1:10" x14ac:dyDescent="0.35">
      <c r="A4292" s="108" t="s">
        <v>3001</v>
      </c>
      <c r="B4292" s="108" t="s">
        <v>3066</v>
      </c>
      <c r="C4292" s="109">
        <v>746.19792827599997</v>
      </c>
      <c r="D4292" s="109">
        <v>51.963214136299996</v>
      </c>
      <c r="E4292" s="110">
        <v>65</v>
      </c>
      <c r="F4292" s="109">
        <v>688826.79725900001</v>
      </c>
      <c r="G4292" s="109">
        <v>4191585.3871800001</v>
      </c>
      <c r="H4292" s="135">
        <v>10</v>
      </c>
      <c r="I4292" s="136" t="s">
        <v>3094</v>
      </c>
      <c r="J4292" s="110" t="str">
        <f t="shared" ref="J4292:J4318" si="67">IF(AND(C4292&gt;=173.3,C4292&lt;=16005.8,D4292&gt;=16.1,D4292&lt;=255.3,E4292&gt;=42.4,E4292&lt;=2062),"Yes","No")</f>
        <v>Yes</v>
      </c>
    </row>
    <row r="4293" spans="1:10" x14ac:dyDescent="0.35">
      <c r="A4293" s="108" t="s">
        <v>3002</v>
      </c>
      <c r="B4293" s="108" t="s">
        <v>3022</v>
      </c>
      <c r="C4293" s="109">
        <v>3.8412374111900003</v>
      </c>
      <c r="D4293" s="109">
        <v>0.76708297305099993</v>
      </c>
      <c r="E4293" s="110">
        <v>2036</v>
      </c>
      <c r="F4293" s="109">
        <v>488728.56075900001</v>
      </c>
      <c r="G4293" s="109">
        <v>4593453.0638699997</v>
      </c>
      <c r="H4293" s="135">
        <v>10</v>
      </c>
      <c r="I4293" s="136" t="s">
        <v>3094</v>
      </c>
      <c r="J4293" s="110" t="str">
        <f t="shared" si="67"/>
        <v>No</v>
      </c>
    </row>
    <row r="4294" spans="1:10" x14ac:dyDescent="0.35">
      <c r="A4294" s="108" t="s">
        <v>3003</v>
      </c>
      <c r="B4294" s="108" t="s">
        <v>3039</v>
      </c>
      <c r="C4294" s="109">
        <v>4.2758085133000003</v>
      </c>
      <c r="D4294" s="109">
        <v>1.0751476903499999</v>
      </c>
      <c r="E4294" s="110">
        <v>3492</v>
      </c>
      <c r="F4294" s="109">
        <v>915433.92102799995</v>
      </c>
      <c r="G4294" s="109">
        <v>4064653.22132</v>
      </c>
      <c r="H4294" s="135">
        <v>11</v>
      </c>
      <c r="I4294" s="136" t="s">
        <v>3094</v>
      </c>
      <c r="J4294" s="110" t="str">
        <f t="shared" si="67"/>
        <v>No</v>
      </c>
    </row>
    <row r="4295" spans="1:10" x14ac:dyDescent="0.35">
      <c r="A4295" s="108" t="s">
        <v>3003</v>
      </c>
      <c r="B4295" s="108" t="s">
        <v>3039</v>
      </c>
      <c r="C4295" s="109">
        <v>2.25075365463</v>
      </c>
      <c r="D4295" s="109">
        <v>0.59728727537699999</v>
      </c>
      <c r="E4295" s="110">
        <v>3496</v>
      </c>
      <c r="F4295" s="109">
        <v>914888.05067499995</v>
      </c>
      <c r="G4295" s="109">
        <v>4064591.7607200001</v>
      </c>
      <c r="H4295" s="135">
        <v>11</v>
      </c>
      <c r="I4295" s="136" t="s">
        <v>3094</v>
      </c>
      <c r="J4295" s="110" t="str">
        <f t="shared" si="67"/>
        <v>No</v>
      </c>
    </row>
    <row r="4296" spans="1:10" x14ac:dyDescent="0.35">
      <c r="A4296" s="108" t="s">
        <v>3003</v>
      </c>
      <c r="B4296" s="108" t="s">
        <v>3039</v>
      </c>
      <c r="C4296" s="109">
        <v>1.9834037425599997</v>
      </c>
      <c r="D4296" s="109">
        <v>0.52702560740100002</v>
      </c>
      <c r="E4296" s="110">
        <v>3536</v>
      </c>
      <c r="F4296" s="109">
        <v>914225.58695499995</v>
      </c>
      <c r="G4296" s="109">
        <v>4064501.6948899999</v>
      </c>
      <c r="H4296" s="135">
        <v>11</v>
      </c>
      <c r="I4296" s="136" t="s">
        <v>3094</v>
      </c>
      <c r="J4296" s="110" t="str">
        <f t="shared" si="67"/>
        <v>No</v>
      </c>
    </row>
    <row r="4297" spans="1:10" x14ac:dyDescent="0.35">
      <c r="A4297" s="108" t="s">
        <v>3003</v>
      </c>
      <c r="B4297" s="108" t="s">
        <v>3039</v>
      </c>
      <c r="C4297" s="109">
        <v>2.1632347893300001</v>
      </c>
      <c r="D4297" s="109">
        <v>1.04941651422</v>
      </c>
      <c r="E4297" s="110">
        <v>3541</v>
      </c>
      <c r="F4297" s="109">
        <v>916222.42578499997</v>
      </c>
      <c r="G4297" s="109">
        <v>4064149.3253000001</v>
      </c>
      <c r="H4297" s="135">
        <v>11</v>
      </c>
      <c r="I4297" s="136" t="s">
        <v>3094</v>
      </c>
      <c r="J4297" s="110" t="str">
        <f t="shared" si="67"/>
        <v>No</v>
      </c>
    </row>
    <row r="4298" spans="1:10" x14ac:dyDescent="0.35">
      <c r="A4298" s="108" t="s">
        <v>3003</v>
      </c>
      <c r="B4298" s="108" t="s">
        <v>3039</v>
      </c>
      <c r="C4298" s="109">
        <v>2.1591677246000001</v>
      </c>
      <c r="D4298" s="109">
        <v>0.84288420358099991</v>
      </c>
      <c r="E4298" s="110">
        <v>3518</v>
      </c>
      <c r="F4298" s="109">
        <v>915886.96266299998</v>
      </c>
      <c r="G4298" s="109">
        <v>4064207.5128199998</v>
      </c>
      <c r="H4298" s="135">
        <v>11</v>
      </c>
      <c r="I4298" s="136" t="s">
        <v>3094</v>
      </c>
      <c r="J4298" s="110" t="str">
        <f t="shared" si="67"/>
        <v>No</v>
      </c>
    </row>
    <row r="4299" spans="1:10" x14ac:dyDescent="0.35">
      <c r="A4299" s="108" t="s">
        <v>3003</v>
      </c>
      <c r="B4299" s="108" t="s">
        <v>3039</v>
      </c>
      <c r="C4299" s="109">
        <v>2.7680047184500003</v>
      </c>
      <c r="D4299" s="109">
        <v>0.70127695756899999</v>
      </c>
      <c r="E4299" s="110">
        <v>3517</v>
      </c>
      <c r="F4299" s="109">
        <v>914059.90493099997</v>
      </c>
      <c r="G4299" s="109">
        <v>4064051.3666699999</v>
      </c>
      <c r="H4299" s="135">
        <v>11</v>
      </c>
      <c r="I4299" s="136" t="s">
        <v>3094</v>
      </c>
      <c r="J4299" s="110" t="str">
        <f t="shared" si="67"/>
        <v>No</v>
      </c>
    </row>
    <row r="4300" spans="1:10" x14ac:dyDescent="0.35">
      <c r="A4300" s="108" t="s">
        <v>3003</v>
      </c>
      <c r="B4300" s="108" t="s">
        <v>3039</v>
      </c>
      <c r="C4300" s="109">
        <v>0.68150326760799995</v>
      </c>
      <c r="D4300" s="109">
        <v>0.32898358281999995</v>
      </c>
      <c r="E4300" s="110">
        <v>3601</v>
      </c>
      <c r="F4300" s="109">
        <v>916415.25148199999</v>
      </c>
      <c r="G4300" s="109">
        <v>4063515.9043200002</v>
      </c>
      <c r="H4300" s="135">
        <v>11</v>
      </c>
      <c r="I4300" s="136" t="s">
        <v>3094</v>
      </c>
      <c r="J4300" s="110" t="str">
        <f t="shared" si="67"/>
        <v>No</v>
      </c>
    </row>
    <row r="4301" spans="1:10" x14ac:dyDescent="0.35">
      <c r="A4301" s="108" t="s">
        <v>3003</v>
      </c>
      <c r="B4301" s="108" t="s">
        <v>3039</v>
      </c>
      <c r="C4301" s="109">
        <v>6.8422931446499993</v>
      </c>
      <c r="D4301" s="109">
        <v>1.1706839793799999</v>
      </c>
      <c r="E4301" s="110">
        <v>3394</v>
      </c>
      <c r="F4301" s="109">
        <v>915376.19660599995</v>
      </c>
      <c r="G4301" s="109">
        <v>4063340.9002700001</v>
      </c>
      <c r="H4301" s="135">
        <v>11</v>
      </c>
      <c r="I4301" s="136" t="s">
        <v>3094</v>
      </c>
      <c r="J4301" s="110" t="str">
        <f t="shared" si="67"/>
        <v>No</v>
      </c>
    </row>
    <row r="4302" spans="1:10" x14ac:dyDescent="0.35">
      <c r="A4302" s="108" t="s">
        <v>3003</v>
      </c>
      <c r="B4302" s="108" t="s">
        <v>3039</v>
      </c>
      <c r="C4302" s="109">
        <v>1.6565510577400002</v>
      </c>
      <c r="D4302" s="109">
        <v>0.51475674333499999</v>
      </c>
      <c r="E4302" s="110">
        <v>3543</v>
      </c>
      <c r="F4302" s="109">
        <v>916148.26242599997</v>
      </c>
      <c r="G4302" s="109">
        <v>4063108.8469400001</v>
      </c>
      <c r="H4302" s="135">
        <v>11</v>
      </c>
      <c r="I4302" s="136" t="s">
        <v>3094</v>
      </c>
      <c r="J4302" s="110" t="str">
        <f t="shared" si="67"/>
        <v>No</v>
      </c>
    </row>
    <row r="4303" spans="1:10" x14ac:dyDescent="0.35">
      <c r="A4303" s="108" t="s">
        <v>3004</v>
      </c>
      <c r="B4303" s="108" t="s">
        <v>3039</v>
      </c>
      <c r="C4303" s="109">
        <v>17.2107666074</v>
      </c>
      <c r="D4303" s="109">
        <v>2.2662051594200001</v>
      </c>
      <c r="E4303" s="110">
        <v>3646</v>
      </c>
      <c r="F4303" s="109">
        <v>916821.51933699998</v>
      </c>
      <c r="G4303" s="109">
        <v>4065552.75789</v>
      </c>
      <c r="H4303" s="135">
        <v>11</v>
      </c>
      <c r="I4303" s="136" t="s">
        <v>3094</v>
      </c>
      <c r="J4303" s="110" t="str">
        <f t="shared" si="67"/>
        <v>No</v>
      </c>
    </row>
    <row r="4304" spans="1:10" x14ac:dyDescent="0.35">
      <c r="A4304" s="108" t="s">
        <v>3005</v>
      </c>
      <c r="B4304" s="108" t="s">
        <v>3020</v>
      </c>
      <c r="C4304" s="109">
        <v>26.333371749000001</v>
      </c>
      <c r="D4304" s="109">
        <v>2.9272233003100001</v>
      </c>
      <c r="E4304" s="110">
        <v>2121</v>
      </c>
      <c r="F4304" s="109">
        <v>740194.30203000002</v>
      </c>
      <c r="G4304" s="109">
        <v>4303636.80913</v>
      </c>
      <c r="H4304" s="135">
        <v>10</v>
      </c>
      <c r="I4304" s="136" t="s">
        <v>3094</v>
      </c>
      <c r="J4304" s="110" t="str">
        <f t="shared" si="67"/>
        <v>No</v>
      </c>
    </row>
    <row r="4305" spans="1:10" x14ac:dyDescent="0.35">
      <c r="A4305" s="108" t="s">
        <v>3006</v>
      </c>
      <c r="B4305" s="108" t="s">
        <v>3041</v>
      </c>
      <c r="C4305" s="109">
        <v>7.0041130279799999</v>
      </c>
      <c r="D4305" s="109">
        <v>2.0777006721200002</v>
      </c>
      <c r="E4305" s="110">
        <v>2618</v>
      </c>
      <c r="F4305" s="109">
        <v>777789.69093899999</v>
      </c>
      <c r="G4305" s="109">
        <v>4232031.4533700002</v>
      </c>
      <c r="H4305" s="135">
        <v>11</v>
      </c>
      <c r="I4305" s="136" t="s">
        <v>3094</v>
      </c>
      <c r="J4305" s="110" t="str">
        <f t="shared" si="67"/>
        <v>No</v>
      </c>
    </row>
    <row r="4306" spans="1:10" x14ac:dyDescent="0.35">
      <c r="A4306" s="108" t="s">
        <v>3007</v>
      </c>
      <c r="B4306" s="108" t="s">
        <v>3041</v>
      </c>
      <c r="C4306" s="109">
        <v>5.1199296814700004</v>
      </c>
      <c r="D4306" s="109">
        <v>2.7305854160799998</v>
      </c>
      <c r="E4306" s="110">
        <v>2359</v>
      </c>
      <c r="F4306" s="109">
        <v>781884.91726100002</v>
      </c>
      <c r="G4306" s="109">
        <v>4224018.21722</v>
      </c>
      <c r="H4306" s="135">
        <v>11</v>
      </c>
      <c r="I4306" s="136" t="s">
        <v>3094</v>
      </c>
      <c r="J4306" s="110" t="str">
        <f t="shared" si="67"/>
        <v>No</v>
      </c>
    </row>
    <row r="4307" spans="1:10" x14ac:dyDescent="0.35">
      <c r="A4307" s="108" t="s">
        <v>3008</v>
      </c>
      <c r="B4307" s="108" t="s">
        <v>3071</v>
      </c>
      <c r="C4307" s="109">
        <v>0.87220681094500008</v>
      </c>
      <c r="D4307" s="109">
        <v>0.37481992689400001</v>
      </c>
      <c r="E4307" s="110">
        <v>1985</v>
      </c>
      <c r="F4307" s="109">
        <v>502751.55602600001</v>
      </c>
      <c r="G4307" s="109">
        <v>4450437.3185900003</v>
      </c>
      <c r="H4307" s="135">
        <v>10</v>
      </c>
      <c r="I4307" s="136" t="s">
        <v>3094</v>
      </c>
      <c r="J4307" s="110" t="str">
        <f t="shared" si="67"/>
        <v>No</v>
      </c>
    </row>
    <row r="4308" spans="1:10" x14ac:dyDescent="0.35">
      <c r="A4308" s="108" t="s">
        <v>3009</v>
      </c>
      <c r="B4308" s="108" t="s">
        <v>3076</v>
      </c>
      <c r="C4308" s="109">
        <v>11.714089979700001</v>
      </c>
      <c r="D4308" s="109">
        <v>3.3111531107000003</v>
      </c>
      <c r="E4308" s="110">
        <v>3</v>
      </c>
      <c r="F4308" s="109">
        <v>401448.360865</v>
      </c>
      <c r="G4308" s="109">
        <v>4639891.9834500002</v>
      </c>
      <c r="H4308" s="135">
        <v>10</v>
      </c>
      <c r="I4308" s="136" t="s">
        <v>3094</v>
      </c>
      <c r="J4308" s="110" t="str">
        <f t="shared" si="67"/>
        <v>No</v>
      </c>
    </row>
    <row r="4309" spans="1:10" x14ac:dyDescent="0.35">
      <c r="A4309" s="108" t="s">
        <v>3010</v>
      </c>
      <c r="B4309" s="108" t="s">
        <v>3040</v>
      </c>
      <c r="C4309" s="109">
        <v>14.5247724459</v>
      </c>
      <c r="D4309" s="109">
        <v>2.9975040582000001</v>
      </c>
      <c r="E4309" s="110">
        <v>91</v>
      </c>
      <c r="F4309" s="109">
        <v>980014.06602300005</v>
      </c>
      <c r="G4309" s="109">
        <v>3760434.659</v>
      </c>
      <c r="H4309" s="135">
        <v>11</v>
      </c>
      <c r="I4309" s="136" t="s">
        <v>3094</v>
      </c>
      <c r="J4309" s="110" t="str">
        <f t="shared" si="67"/>
        <v>No</v>
      </c>
    </row>
    <row r="4310" spans="1:10" x14ac:dyDescent="0.35">
      <c r="A4310" s="108" t="s">
        <v>3011</v>
      </c>
      <c r="B4310" s="108" t="s">
        <v>3040</v>
      </c>
      <c r="C4310" s="109">
        <v>4.8342475333400001</v>
      </c>
      <c r="D4310" s="109">
        <v>2.1860607399199998</v>
      </c>
      <c r="E4310" s="110">
        <v>93</v>
      </c>
      <c r="F4310" s="109">
        <v>984268.57836000004</v>
      </c>
      <c r="G4310" s="109">
        <v>3759945.9578</v>
      </c>
      <c r="H4310" s="135">
        <v>11</v>
      </c>
      <c r="I4310" s="136" t="s">
        <v>3094</v>
      </c>
      <c r="J4310" s="110" t="str">
        <f t="shared" si="67"/>
        <v>No</v>
      </c>
    </row>
    <row r="4311" spans="1:10" x14ac:dyDescent="0.35">
      <c r="A4311" s="108" t="s">
        <v>3012</v>
      </c>
      <c r="B4311" s="108" t="s">
        <v>3056</v>
      </c>
      <c r="C4311" s="109">
        <v>166.434511832</v>
      </c>
      <c r="D4311" s="109">
        <v>14.114637674499999</v>
      </c>
      <c r="E4311" s="110">
        <v>77</v>
      </c>
      <c r="F4311" s="109">
        <v>727527.77217300003</v>
      </c>
      <c r="G4311" s="109">
        <v>4139907.9336799998</v>
      </c>
      <c r="H4311" s="135">
        <v>10</v>
      </c>
      <c r="I4311" s="136" t="s">
        <v>3094</v>
      </c>
      <c r="J4311" s="110" t="str">
        <f t="shared" si="67"/>
        <v>No</v>
      </c>
    </row>
    <row r="4312" spans="1:10" x14ac:dyDescent="0.35">
      <c r="A4312" s="108" t="s">
        <v>3013</v>
      </c>
      <c r="B4312" s="108" t="s">
        <v>3029</v>
      </c>
      <c r="C4312" s="109">
        <v>1.7174433743899999</v>
      </c>
      <c r="D4312" s="109">
        <v>0.684473679472</v>
      </c>
      <c r="E4312" s="110">
        <v>2769</v>
      </c>
      <c r="F4312" s="109">
        <v>844045.249419</v>
      </c>
      <c r="G4312" s="109">
        <v>4184640.64353</v>
      </c>
      <c r="H4312" s="135">
        <v>11</v>
      </c>
      <c r="I4312" s="136" t="s">
        <v>3094</v>
      </c>
      <c r="J4312" s="110" t="str">
        <f t="shared" si="67"/>
        <v>No</v>
      </c>
    </row>
    <row r="4313" spans="1:10" x14ac:dyDescent="0.35">
      <c r="A4313" s="108" t="s">
        <v>3014</v>
      </c>
      <c r="B4313" s="108" t="s">
        <v>3068</v>
      </c>
      <c r="C4313" s="109">
        <v>2.4759407386499999</v>
      </c>
      <c r="D4313" s="109">
        <v>0.67536104349299997</v>
      </c>
      <c r="E4313" s="110">
        <v>2210</v>
      </c>
      <c r="F4313" s="109">
        <v>701644.14843900001</v>
      </c>
      <c r="G4313" s="109">
        <v>4386017.7807200002</v>
      </c>
      <c r="H4313" s="135">
        <v>10</v>
      </c>
      <c r="I4313" s="136" t="s">
        <v>3094</v>
      </c>
      <c r="J4313" s="110" t="str">
        <f t="shared" si="67"/>
        <v>No</v>
      </c>
    </row>
    <row r="4314" spans="1:10" x14ac:dyDescent="0.35">
      <c r="A4314" s="108" t="s">
        <v>3015</v>
      </c>
      <c r="B4314" s="108" t="s">
        <v>3041</v>
      </c>
      <c r="C4314" s="109">
        <v>2.2678619601699999</v>
      </c>
      <c r="D4314" s="109">
        <v>0.67280563286700001</v>
      </c>
      <c r="E4314" s="110">
        <v>3044</v>
      </c>
      <c r="F4314" s="109">
        <v>821710.45027100004</v>
      </c>
      <c r="G4314" s="109">
        <v>4205182.72059</v>
      </c>
      <c r="H4314" s="135">
        <v>11</v>
      </c>
      <c r="I4314" s="136" t="s">
        <v>3094</v>
      </c>
      <c r="J4314" s="110" t="str">
        <f t="shared" si="67"/>
        <v>No</v>
      </c>
    </row>
    <row r="4315" spans="1:10" x14ac:dyDescent="0.35">
      <c r="A4315" s="108" t="s">
        <v>3016</v>
      </c>
      <c r="B4315" s="108" t="s">
        <v>3037</v>
      </c>
      <c r="C4315" s="109">
        <v>4.2488230649099998</v>
      </c>
      <c r="D4315" s="109">
        <v>0.89671039802099994</v>
      </c>
      <c r="E4315" s="110">
        <v>960</v>
      </c>
      <c r="F4315" s="109">
        <v>673649.14478800003</v>
      </c>
      <c r="G4315" s="109">
        <v>4343483.5730900001</v>
      </c>
      <c r="H4315" s="135">
        <v>10</v>
      </c>
      <c r="I4315" s="136" t="s">
        <v>3094</v>
      </c>
      <c r="J4315" s="110" t="str">
        <f t="shared" si="67"/>
        <v>No</v>
      </c>
    </row>
    <row r="4316" spans="1:10" x14ac:dyDescent="0.35">
      <c r="A4316" s="108" t="s">
        <v>3017</v>
      </c>
      <c r="B4316" s="108" t="s">
        <v>3047</v>
      </c>
      <c r="C4316" s="109">
        <v>7.6397816370300005</v>
      </c>
      <c r="D4316" s="109">
        <v>2.4422720454000002</v>
      </c>
      <c r="E4316" s="110">
        <v>799</v>
      </c>
      <c r="F4316" s="109">
        <v>1049661.4434400001</v>
      </c>
      <c r="G4316" s="109">
        <v>3784105.8171999999</v>
      </c>
      <c r="H4316" s="135">
        <v>11</v>
      </c>
      <c r="I4316" s="136" t="s">
        <v>3094</v>
      </c>
      <c r="J4316" s="110" t="str">
        <f t="shared" si="67"/>
        <v>No</v>
      </c>
    </row>
    <row r="4317" spans="1:10" x14ac:dyDescent="0.35">
      <c r="A4317" s="108" t="s">
        <v>3018</v>
      </c>
      <c r="B4317" s="108" t="s">
        <v>3029</v>
      </c>
      <c r="C4317" s="109">
        <v>1.5007275773500002</v>
      </c>
      <c r="D4317" s="109">
        <v>1.0754516406800001</v>
      </c>
      <c r="E4317" s="110">
        <v>3183</v>
      </c>
      <c r="F4317" s="109">
        <v>825552.98873400001</v>
      </c>
      <c r="G4317" s="109">
        <v>4211057.2108899998</v>
      </c>
      <c r="H4317" s="135">
        <v>11</v>
      </c>
      <c r="I4317" s="136" t="s">
        <v>3094</v>
      </c>
      <c r="J4317" s="110" t="str">
        <f t="shared" si="67"/>
        <v>No</v>
      </c>
    </row>
    <row r="4318" spans="1:10" x14ac:dyDescent="0.35">
      <c r="A4318" s="108" t="s">
        <v>3019</v>
      </c>
      <c r="B4318" s="108" t="s">
        <v>3032</v>
      </c>
      <c r="C4318" s="109">
        <v>5.8498330969700003</v>
      </c>
      <c r="D4318" s="109">
        <v>0.92305634071700005</v>
      </c>
      <c r="E4318" s="110">
        <v>731</v>
      </c>
      <c r="F4318" s="109">
        <v>770913.36281299999</v>
      </c>
      <c r="G4318" s="109">
        <v>3852379.20016</v>
      </c>
      <c r="H4318" s="135">
        <v>10</v>
      </c>
      <c r="I4318" s="136" t="s">
        <v>3094</v>
      </c>
      <c r="J4318" s="110" t="str">
        <f t="shared" si="67"/>
        <v>No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Predictive Tool</vt:lpstr>
      <vt:lpstr>Tutorial</vt:lpstr>
      <vt:lpstr>Appropriate Data Ranges</vt:lpstr>
      <vt:lpstr>Risk Designations</vt:lpstr>
      <vt:lpstr>Lake Attribute Data</vt:lpstr>
      <vt:lpstr>Tutorial!_Toc418059071</vt:lpstr>
      <vt:lpstr>'Appropriate Data Ranges'!Print_Area</vt:lpstr>
      <vt:lpstr>'Predictive Tool'!Print_Area</vt:lpstr>
      <vt:lpstr>'Risk Designations'!Print_Area</vt:lpstr>
    </vt:vector>
  </TitlesOfParts>
  <Company>USGS BRD WERC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 Ackerman</dc:creator>
  <cp:lastModifiedBy>Ackerman, Josh T.</cp:lastModifiedBy>
  <cp:lastPrinted>2015-03-12T18:53:09Z</cp:lastPrinted>
  <dcterms:created xsi:type="dcterms:W3CDTF">2012-01-31T15:59:16Z</dcterms:created>
  <dcterms:modified xsi:type="dcterms:W3CDTF">2015-05-18T20:17:01Z</dcterms:modified>
</cp:coreProperties>
</file>